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FFA1A5A9-CB12-478A-AA4B-69AE071FF1D7}" xr6:coauthVersionLast="45" xr6:coauthVersionMax="45" xr10:uidLastSave="{00000000-0000-0000-0000-000000000000}"/>
  <bookViews>
    <workbookView xWindow="1920" yWindow="1920" windowWidth="17280" windowHeight="8916" xr2:uid="{00000000-000D-0000-FFFF-FFFF00000000}"/>
  </bookViews>
  <sheets>
    <sheet name="COVID Status Tracker" sheetId="1" r:id="rId1"/>
    <sheet name="State Vaccine Plans" sheetId="2" r:id="rId2"/>
    <sheet name="Local Mandates" sheetId="3" r:id="rId3"/>
    <sheet name="REOPEN PLANS" sheetId="4" state="hidden" r:id="rId4"/>
    <sheet name="PPE MasksGloves" sheetId="5" state="hidden" r:id="rId5"/>
    <sheet name="BestPractices.Guidelines" sheetId="6" r:id="rId6"/>
    <sheet name="Liability" sheetId="7" r:id="rId7"/>
    <sheet name="LEGISLATURE" sheetId="8" state="hidden" r:id="rId8"/>
  </sheets>
  <definedNames>
    <definedName name="_xlnm._FilterDatabase" localSheetId="0" hidden="1">'COVID Status Tracker'!$A$1:$K$53</definedName>
    <definedName name="_xlnm._FilterDatabase" localSheetId="6" hidden="1">Liability!$A$5:$Z$125</definedName>
    <definedName name="_xlnm._FilterDatabase" localSheetId="2" hidden="1">'Local Mandates'!$A$1:$F$161</definedName>
    <definedName name="_xlnm._FilterDatabase" localSheetId="4" hidden="1">'PPE MasksGloves'!$A$1:$F$126</definedName>
    <definedName name="Z_3A3F7518_EB13_40FE_B60F_BEBC875F293D_.wvu.FilterData" localSheetId="0" hidden="1">'COVID Status Tracker'!$A$1:$K$53</definedName>
    <definedName name="Z_9B7F07D9_1D4E_483A_96CB_C431A5915F03_.wvu.FilterData" localSheetId="0" hidden="1">'COVID Status Tracker'!$A$1:$K$53</definedName>
    <definedName name="Z_9B7F07D9_1D4E_483A_96CB_C431A5915F03_.wvu.FilterData" localSheetId="4" hidden="1">'PPE MasksGloves'!$A$1:$F$287</definedName>
    <definedName name="Z_E42EBDDF_0A2D_4E61_9BC3_D845E71A5AB5_.wvu.FilterData" localSheetId="4" hidden="1">'PPE MasksGloves'!$A$1:$Z$87</definedName>
  </definedNames>
  <calcPr calcId="191029"/>
  <customWorkbookViews>
    <customWorkbookView name="western region states" guid="{3A3F7518-EB13-40FE-B60F-BEBC875F293D}" maximized="1" windowWidth="0" windowHeight="0" activeSheetId="0"/>
    <customWorkbookView name="Filter 1" guid="{9B7F07D9-1D4E-483A-96CB-C431A5915F03}" maximized="1" windowWidth="0" windowHeight="0" activeSheetId="0"/>
    <customWorkbookView name="Filter 2" guid="{E42EBDDF-0A2D-4E61-9BC3-D845E71A5AB5}" maximized="1" windowWidth="0" windowHeight="0" activeSheetId="0"/>
  </customWorkbookViews>
  <pivotCaches>
    <pivotCache cacheId="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3" roundtripDataSignature="AMtx7mgkBRL2pntMdrQqFO0A0yKdHTrgPw=="/>
    </ext>
  </extLst>
</workbook>
</file>

<file path=xl/calcChain.xml><?xml version="1.0" encoding="utf-8"?>
<calcChain xmlns="http://schemas.openxmlformats.org/spreadsheetml/2006/main">
  <c r="F69" i="5" l="1"/>
  <c r="D53" i="4"/>
  <c r="E50" i="4"/>
  <c r="H49" i="4"/>
  <c r="D49" i="4"/>
  <c r="D48" i="4"/>
  <c r="H46" i="4"/>
  <c r="H45" i="4"/>
  <c r="D45" i="4"/>
  <c r="D44" i="4"/>
  <c r="H43" i="4"/>
  <c r="H41" i="4"/>
  <c r="D39" i="4"/>
  <c r="E38" i="4"/>
  <c r="D38" i="4"/>
  <c r="H37" i="4"/>
  <c r="D32" i="4"/>
  <c r="D30" i="4"/>
  <c r="D28" i="4"/>
  <c r="H26" i="4"/>
  <c r="H24" i="4"/>
  <c r="H22" i="4"/>
  <c r="H20" i="4"/>
  <c r="D16" i="4"/>
  <c r="D13" i="4"/>
  <c r="H10" i="4"/>
  <c r="H9" i="4"/>
  <c r="D7" i="4"/>
  <c r="H5" i="4"/>
  <c r="D4" i="4"/>
  <c r="D3" i="4"/>
  <c r="H2" i="4"/>
  <c r="D2" i="4"/>
</calcChain>
</file>

<file path=xl/sharedStrings.xml><?xml version="1.0" encoding="utf-8"?>
<sst xmlns="http://schemas.openxmlformats.org/spreadsheetml/2006/main" count="3121" uniqueCount="1478">
  <si>
    <t>State</t>
  </si>
  <si>
    <t>COVID-19 Operating Status</t>
  </si>
  <si>
    <t>COVID-19 Response Plan</t>
  </si>
  <si>
    <t>Regional vs. Statewide Approach</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</si>
  <si>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</si>
  <si>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</si>
  <si>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</si>
  <si>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</si>
  <si>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</si>
  <si>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</si>
  <si>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</si>
  <si>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</si>
  <si>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rPr>
      <t xml:space="preserve">Still under "Safer At Home" Reopening Order </t>
    </r>
    <r>
      <rPr>
        <sz val="11"/>
        <color rgb="FF000000"/>
        <rFont val="Arial"/>
      </rPr>
      <t>(extended through 12/11)</t>
    </r>
  </si>
  <si>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</si>
  <si>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Localities may implement stricter measures</t>
  </si>
  <si>
    <t>Guidelines For Safeguarding All Businesses</t>
  </si>
  <si>
    <t xml:space="preserve">No statewide travel restrictions in place. </t>
  </si>
  <si>
    <t>Mandate (Statewide)</t>
  </si>
  <si>
    <r>
      <t xml:space="preserve">Masks mandatory statewide in public areas. </t>
    </r>
    <r>
      <rPr>
        <u/>
        <sz val="11"/>
        <color rgb="FF1155CC"/>
        <rFont val="Arial"/>
      </rPr>
      <t>Extended through December 11th.</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</si>
  <si>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</si>
  <si>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</si>
  <si>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</si>
  <si>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</si>
  <si>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Restrictions returning (status of various regulations and restrictions linked here0</t>
  </si>
  <si>
    <t>Reopen Alaska Responsibly</t>
  </si>
  <si>
    <t>Localities may implement stricter measures (as of Health Order 8)</t>
  </si>
  <si>
    <t>Alaska Business Guidelines</t>
  </si>
  <si>
    <t>Mandatory travel restrictions in place; including inter-state and intrastate as of Health Order 8 effective 11/16</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</si>
  <si>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</si>
  <si>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</si>
  <si>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</si>
  <si>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</si>
  <si>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</si>
  <si>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</si>
  <si>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</si>
  <si>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</si>
  <si>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</si>
  <si>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</si>
  <si>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</si>
  <si>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</si>
  <si>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</si>
  <si>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</si>
  <si>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</si>
  <si>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</si>
  <si>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</si>
  <si>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</si>
  <si>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</si>
  <si>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</si>
  <si>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</si>
  <si>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</si>
  <si>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</si>
  <si>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 xml:space="preserve">Restrictions returning as of November 15th most of the state is back under the most restrictive shutdowns. </t>
  </si>
  <si>
    <t>California Roadmap to Modify the Stay-at-Home Order</t>
  </si>
  <si>
    <t>Regional</t>
  </si>
  <si>
    <t xml:space="preserve">California COVID-19 Industry Guidance - Manufacturing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</si>
  <si>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</si>
  <si>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</si>
  <si>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</si>
  <si>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</si>
  <si>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</si>
  <si>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</si>
  <si>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</si>
  <si>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</si>
  <si>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Statewide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</si>
  <si>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</si>
  <si>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</si>
  <si>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</si>
  <si>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</si>
  <si>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</si>
  <si>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</si>
  <si>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</si>
  <si>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</si>
  <si>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</si>
  <si>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</si>
  <si>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</si>
  <si>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</si>
  <si>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Closing back down</t>
  </si>
  <si>
    <t>Carney Announces Additional COVID Restrictions</t>
  </si>
  <si>
    <t>Phase 2 General Business Guidance</t>
  </si>
  <si>
    <t>N/A</t>
  </si>
  <si>
    <t>Mandated face coverings in certain settings</t>
  </si>
  <si>
    <r>
      <rPr>
        <u/>
        <sz val="11"/>
        <color rgb="FF1155CC"/>
        <rFont val="Arial"/>
      </rPr>
      <t>HB 539</t>
    </r>
    <r>
      <rPr>
        <sz val="11"/>
        <color rgb="FF000000"/>
        <rFont val="Arial"/>
      </rPr>
      <t xml:space="preserve"> - Dead</t>
    </r>
  </si>
  <si>
    <t>DC</t>
  </si>
  <si>
    <t>Modified Phase 2 Operations</t>
  </si>
  <si>
    <t>Districtwide</t>
  </si>
  <si>
    <t>Phase 2 Business Guidance Modified</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</si>
  <si>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</si>
  <si>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</si>
  <si>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</si>
  <si>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</si>
  <si>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</si>
  <si>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</si>
  <si>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</si>
  <si>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</si>
  <si>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</si>
  <si>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</si>
  <si>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</si>
  <si>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</si>
  <si>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</si>
  <si>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</si>
  <si>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Empowering a Healthy Georgia - Executive Order 11.13.2020.01</t>
  </si>
  <si>
    <t>Statewide; Localities may implement stricter restrictions if they meet certain criteria.</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</si>
  <si>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</si>
  <si>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</si>
  <si>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</si>
  <si>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</si>
  <si>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</si>
  <si>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</si>
  <si>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</si>
  <si>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</si>
  <si>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</si>
  <si>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</si>
  <si>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</si>
  <si>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</si>
  <si>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</si>
  <si>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 xml:space="preserve">Emergency order reestablished on November 4th due to case rise ; Idaho moved back to Stage 3 in late Octo ber </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</si>
  <si>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</si>
  <si>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</si>
  <si>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</si>
  <si>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</si>
  <si>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</si>
  <si>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</si>
  <si>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</si>
  <si>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</si>
  <si>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</si>
  <si>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11/20/20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</si>
  <si>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</si>
  <si>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</si>
  <si>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</si>
  <si>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</si>
  <si>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</si>
  <si>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</si>
  <si>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</si>
  <si>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</si>
  <si>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</si>
  <si>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</si>
  <si>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t>Refers to CDC guidance; cruise and international travel</t>
  </si>
  <si>
    <r>
      <t xml:space="preserve">Section 3e (page 4 ) of </t>
    </r>
    <r>
      <rPr>
        <u/>
        <sz val="11"/>
        <color rgb="FF1155CC"/>
        <rFont val="Arial"/>
      </rPr>
      <t>Executive Order 11/13/20</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</si>
  <si>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</si>
  <si>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</si>
  <si>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</si>
  <si>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t>Mitigation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</si>
  <si>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r>
      <t xml:space="preserve">Iowa </t>
    </r>
    <r>
      <rPr>
        <u/>
        <sz val="11"/>
        <color rgb="FF1155CC"/>
        <rFont val="Arial"/>
      </rPr>
      <t>Reopening Guidance</t>
    </r>
  </si>
  <si>
    <t>For Business &amp; Organizations</t>
  </si>
  <si>
    <t>Recommendation - All Travelers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</si>
  <si>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</si>
  <si>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</si>
  <si>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</si>
  <si>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Kansas</t>
  </si>
  <si>
    <t>Phase 3 voluntary</t>
  </si>
  <si>
    <t>Kansas Phase 3 Recommendation</t>
  </si>
  <si>
    <t>Localities may implement less restrictive standards</t>
  </si>
  <si>
    <t>Kansas- Framework for Reopening v.7</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</si>
  <si>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</si>
  <si>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</si>
  <si>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</si>
  <si>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</si>
  <si>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</si>
  <si>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</si>
  <si>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</si>
  <si>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sz val="11"/>
        <color rgb="FF000000"/>
        <rFont val="Arial"/>
      </rPr>
      <t xml:space="preserve">Reinstituting many </t>
    </r>
    <r>
      <rPr>
        <u/>
        <sz val="11"/>
        <color rgb="FF1155CC"/>
        <rFont val="Arial"/>
      </rPr>
      <t xml:space="preserve">restrictions </t>
    </r>
    <r>
      <rPr>
        <sz val="11"/>
        <color rgb="FF000000"/>
        <rFont val="Arial"/>
      </rPr>
      <t xml:space="preserve">on bars/restaurants, office workers, gyms, schools beginning 11/20. The new order does not apply to manufacturing facilities. </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</si>
  <si>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</si>
  <si>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</si>
  <si>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</si>
  <si>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Extended through 12/13.</t>
    </r>
  </si>
  <si>
    <r>
      <rPr>
        <u/>
        <sz val="11"/>
        <color rgb="FF1155CC"/>
        <rFont val="Arial"/>
      </rPr>
      <t>Healthy at Work Guidelines for Manufacturing, Distribution, and Supply Chain Businesses</t>
    </r>
    <r>
      <rPr>
        <sz val="11"/>
        <color rgb="FF000000"/>
        <rFont val="Arial"/>
      </rPr>
      <t xml:space="preserve"> / </t>
    </r>
    <r>
      <rPr>
        <u/>
        <sz val="11"/>
        <color rgb="FF1155CC"/>
        <rFont val="Arial"/>
      </rPr>
      <t>Healthy at Work General Guidelines</t>
    </r>
  </si>
  <si>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</si>
  <si>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</si>
  <si>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</si>
  <si>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r>
      <t xml:space="preserve">Reverting back to a modified version of </t>
    </r>
    <r>
      <rPr>
        <u/>
        <sz val="11"/>
        <color rgb="FF1155CC"/>
        <rFont val="Arial"/>
      </rPr>
      <t>Phase 2</t>
    </r>
    <r>
      <rPr>
        <sz val="11"/>
        <color rgb="FF000000"/>
        <rFont val="Arial"/>
      </rPr>
      <t xml:space="preserve">, effective 11/25. </t>
    </r>
  </si>
  <si>
    <r>
      <rPr>
        <u/>
        <sz val="11"/>
        <color rgb="FF1155CC"/>
        <rFont val="Arial"/>
      </rPr>
      <t>Modified Phase 2</t>
    </r>
    <r>
      <rPr>
        <sz val="11"/>
        <color rgb="FF000000"/>
        <rFont val="Arial"/>
      </rPr>
      <t xml:space="preserve"> in effect through the end of 2020.</t>
    </r>
  </si>
  <si>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</si>
  <si>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</si>
  <si>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</si>
  <si>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</si>
  <si>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</si>
  <si>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</si>
  <si>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</si>
  <si>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</si>
  <si>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</si>
  <si>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</si>
  <si>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</si>
  <si>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</si>
  <si>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</si>
  <si>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Hogan Announces New Statewide Limits on Hospitals, Restaurants, Retail, and Other Establishments</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</si>
  <si>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</si>
  <si>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</si>
  <si>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</si>
  <si>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</si>
  <si>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</si>
  <si>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</si>
  <si>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</si>
  <si>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</si>
  <si>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</si>
  <si>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</si>
  <si>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</si>
  <si>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</si>
  <si>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</si>
  <si>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</si>
  <si>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Phase 4  - Tightened restrictions on </t>
    </r>
    <r>
      <rPr>
        <u/>
        <sz val="11"/>
        <color rgb="FF1155CC"/>
        <rFont val="Arial"/>
      </rPr>
      <t>11/15/20</t>
    </r>
    <r>
      <rPr>
        <sz val="11"/>
        <color rgb="FF000000"/>
        <rFont val="Arial"/>
      </rPr>
      <t xml:space="preserve">; and </t>
    </r>
    <r>
      <rPr>
        <u/>
        <sz val="11"/>
        <color rgb="FF1155CC"/>
        <rFont val="Arial"/>
      </rPr>
      <t>10/9/20 Region 8</t>
    </r>
  </si>
  <si>
    <t>MI Safe Start Plan</t>
  </si>
  <si>
    <t>8 Regions</t>
  </si>
  <si>
    <t>MI Dept. of Labor COVID-19 guides</t>
  </si>
  <si>
    <t>14-day International Travel</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</si>
  <si>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</si>
  <si>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</si>
  <si>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</si>
  <si>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</si>
  <si>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</si>
  <si>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</si>
  <si>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Minnesota's Stay Safe Plan</t>
  </si>
  <si>
    <t>MN Safe Work Plan</t>
  </si>
  <si>
    <t>None for intra-state travel; refers to CDC guides for international</t>
  </si>
  <si>
    <r>
      <t xml:space="preserve">MN 7/22/20 </t>
    </r>
    <r>
      <rPr>
        <u/>
        <sz val="11"/>
        <color rgb="FF1155CC"/>
        <rFont val="Arial"/>
      </rPr>
      <t>EO 20-81</t>
    </r>
  </si>
  <si>
    <t>MN OSHA posted mandates</t>
  </si>
  <si>
    <t>Bills proposed, none passed (e.g. HF 163 in special session)</t>
  </si>
  <si>
    <t>HF 4537 - see (f)(5) Enacted</t>
  </si>
  <si>
    <t>Mississippi</t>
  </si>
  <si>
    <r>
      <t xml:space="preserve">41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1525</t>
    </r>
    <r>
      <rPr>
        <sz val="11"/>
        <color rgb="FF000000"/>
        <rFont val="Arial"/>
      </rPr>
      <t>).</t>
    </r>
  </si>
  <si>
    <r>
      <rPr>
        <u/>
        <sz val="11"/>
        <color rgb="FF1155CC"/>
        <rFont val="Arial"/>
      </rPr>
      <t>"Safe Return" Order</t>
    </r>
    <r>
      <rPr>
        <sz val="11"/>
        <color rgb="FF000000"/>
        <rFont val="Arial"/>
      </rPr>
      <t xml:space="preserve"> (extended through 12/11 at 5pm) Amended by </t>
    </r>
    <r>
      <rPr>
        <u/>
        <sz val="11"/>
        <color rgb="FF1155CC"/>
        <rFont val="Arial"/>
      </rPr>
      <t>EO 1532</t>
    </r>
    <r>
      <rPr>
        <sz val="11"/>
        <color rgb="FF000000"/>
        <rFont val="Arial"/>
      </rPr>
      <t>.</t>
    </r>
  </si>
  <si>
    <t>MSDH Reopening Guidances and Recommendations</t>
  </si>
  <si>
    <t xml:space="preserve">Required for 41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</si>
  <si>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41 high-risk counties via </t>
    </r>
    <r>
      <rPr>
        <u/>
        <sz val="11"/>
        <color rgb="FF1155CC"/>
        <rFont val="Arial"/>
      </rPr>
      <t>EO 1532</t>
    </r>
    <r>
      <rPr>
        <sz val="11"/>
        <color rgb="FF000000"/>
        <rFont val="Arial"/>
      </rPr>
      <t xml:space="preserve"> (through 12/11).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</si>
  <si>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</si>
  <si>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</si>
  <si>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</si>
  <si>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</si>
  <si>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</si>
  <si>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</si>
  <si>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</si>
  <si>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</si>
  <si>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</si>
  <si>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</si>
  <si>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</si>
  <si>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</si>
  <si>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</si>
  <si>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</si>
  <si>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</si>
  <si>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r>
      <t xml:space="preserve">Tightened </t>
    </r>
    <r>
      <rPr>
        <u/>
        <sz val="11"/>
        <color rgb="FF1155CC"/>
        <rFont val="Arial"/>
      </rPr>
      <t>rules</t>
    </r>
    <r>
      <rPr>
        <sz val="11"/>
        <color rgb="FF000000"/>
        <rFont val="Arial"/>
      </rPr>
      <t xml:space="preserve"> on 11/16/20 </t>
    </r>
  </si>
  <si>
    <r>
      <t xml:space="preserve">Directed Health </t>
    </r>
    <r>
      <rPr>
        <u/>
        <sz val="11"/>
        <color rgb="FF1155CC"/>
        <rFont val="Arial"/>
      </rPr>
      <t>Measures</t>
    </r>
    <r>
      <rPr>
        <sz val="11"/>
        <color rgb="FF000000"/>
        <rFont val="Arial"/>
      </rPr>
      <t xml:space="preserve"> 11/13/20 and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</si>
  <si>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</si>
  <si>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</si>
  <si>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</si>
  <si>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</si>
  <si>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</si>
  <si>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</si>
  <si>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</si>
  <si>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</si>
  <si>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</si>
  <si>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</si>
  <si>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</si>
  <si>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</si>
  <si>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</si>
  <si>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</si>
  <si>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</si>
  <si>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 
Travel guidence for workers</t>
  </si>
  <si>
    <t>Guidence</t>
  </si>
  <si>
    <t>None</t>
  </si>
  <si>
    <t>Required</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</si>
  <si>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</si>
  <si>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</si>
  <si>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</si>
  <si>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</si>
  <si>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</si>
  <si>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</si>
  <si>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</si>
  <si>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</si>
  <si>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</si>
  <si>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</si>
  <si>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</si>
  <si>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</si>
  <si>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</si>
  <si>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</si>
  <si>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</si>
  <si>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</si>
  <si>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</si>
  <si>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</si>
  <si>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</si>
  <si>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</si>
  <si>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</si>
  <si>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</si>
  <si>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</si>
  <si>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</si>
  <si>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</si>
  <si>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</si>
  <si>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12/4 at 5pm. Indoor gatherings now capped at 10 attendees (previously 25). </t>
    </r>
  </si>
  <si>
    <r>
      <rPr>
        <u/>
        <sz val="11"/>
        <color rgb="FF1155CC"/>
        <rFont val="Arial"/>
      </rPr>
      <t>Extended Phase 3 Executive Order</t>
    </r>
    <r>
      <rPr>
        <sz val="11"/>
        <color rgb="FF000000"/>
        <rFont val="Arial"/>
      </rPr>
      <t xml:space="preserve"> / </t>
    </r>
    <r>
      <rPr>
        <u/>
        <sz val="11"/>
        <color rgb="FF1155CC"/>
        <rFont val="Arial"/>
      </rPr>
      <t>Extended Phase 3 Governor's Press Release</t>
    </r>
  </si>
  <si>
    <t>Statewide, but localities may implement stricter restrictions if they so choose.</t>
  </si>
  <si>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</si>
  <si>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</si>
  <si>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</si>
  <si>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</si>
  <si>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</si>
  <si>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</si>
  <si>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</si>
  <si>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r>
      <t xml:space="preserve">Tightened </t>
    </r>
    <r>
      <rPr>
        <u/>
        <sz val="11"/>
        <color rgb="FF1155CC"/>
        <rFont val="Arial"/>
      </rPr>
      <t>rules</t>
    </r>
    <r>
      <rPr>
        <sz val="11"/>
        <color rgb="FF000000"/>
        <rFont val="Arial"/>
      </rPr>
      <t xml:space="preserve"> on 11/13/20</t>
    </r>
  </si>
  <si>
    <t>ND Smart Restart</t>
  </si>
  <si>
    <t>North Dakota Start Smart - refers to OSHA and CDC</t>
  </si>
  <si>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</si>
  <si>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</si>
  <si>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Ohio</t>
  </si>
  <si>
    <t>Stay at Home Order in effect for 21 days effective 11/19/20</t>
  </si>
  <si>
    <t>Director's Stay at Home Order</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</si>
  <si>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</si>
  <si>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</si>
  <si>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</si>
  <si>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</si>
  <si>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</si>
  <si>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</si>
  <si>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</si>
  <si>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</si>
  <si>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r>
      <t>Phase 3; Bars/restaurants must close by 11pm, except for to-go and drive-thru (</t>
    </r>
    <r>
      <rPr>
        <u/>
        <sz val="11"/>
        <color rgb="FF1155CC"/>
        <rFont val="Arial"/>
      </rPr>
      <t>EO 1971</t>
    </r>
    <r>
      <rPr>
        <sz val="11"/>
        <color rgb="FF000000"/>
        <rFont val="Arial"/>
      </rPr>
      <t>).</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</si>
  <si>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</si>
  <si>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</si>
  <si>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</si>
  <si>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</si>
  <si>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</si>
  <si>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</si>
  <si>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</si>
  <si>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</si>
  <si>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The state is currently on a two week freeze, effective November 18th</t>
  </si>
  <si>
    <t>Building a Safe &amp; Strong Oregon</t>
  </si>
  <si>
    <t xml:space="preserve">Oregon OSHA Workplace Guidance </t>
  </si>
  <si>
    <t xml:space="preserve">Recommendation </t>
  </si>
  <si>
    <t xml:space="preserve">Mandatory in certain counties; employers required to provide </t>
  </si>
  <si>
    <t>COVID-19 Resources for Oregonians</t>
  </si>
  <si>
    <t>Pennsylvania</t>
  </si>
  <si>
    <t>Plan for Pennsylvania</t>
  </si>
  <si>
    <t>Resources for Businesses</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</si>
  <si>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</si>
  <si>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</si>
  <si>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</si>
  <si>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</si>
  <si>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</si>
  <si>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</si>
  <si>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</si>
  <si>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Islandwide</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</si>
  <si>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</si>
  <si>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</si>
  <si>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</si>
  <si>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</si>
  <si>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</si>
  <si>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</si>
  <si>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</si>
  <si>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</si>
  <si>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</si>
  <si>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</si>
  <si>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</si>
  <si>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</si>
  <si>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</si>
  <si>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</si>
  <si>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</si>
  <si>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</si>
  <si>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</si>
  <si>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</si>
  <si>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</si>
  <si>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</si>
  <si>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</si>
  <si>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</si>
  <si>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</si>
  <si>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</si>
  <si>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</si>
  <si>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</si>
  <si>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</si>
  <si>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</si>
  <si>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</si>
  <si>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</si>
  <si>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</si>
  <si>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</si>
  <si>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</si>
  <si>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</si>
  <si>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</si>
  <si>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</si>
  <si>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</si>
  <si>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</si>
  <si>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</si>
  <si>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</si>
  <si>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</si>
  <si>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</si>
  <si>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</si>
  <si>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</si>
  <si>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</si>
  <si>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</si>
  <si>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</si>
  <si>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</si>
  <si>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</si>
  <si>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</si>
  <si>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</si>
  <si>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</si>
  <si>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</si>
  <si>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</si>
  <si>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</si>
  <si>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</si>
  <si>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</si>
  <si>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Northam Announces New Statewide Measures to Contain COVID-19</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</si>
  <si>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</si>
  <si>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</si>
  <si>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</si>
  <si>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</si>
  <si>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</si>
  <si>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Governor issued new restrictions in November in light of case surge. Indoor activities strictly limited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</si>
  <si>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</si>
  <si>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</si>
  <si>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</si>
  <si>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</si>
  <si>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</si>
  <si>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West Virginia Strong: the Comeback</t>
  </si>
  <si>
    <t xml:space="preserve">Statewide </t>
  </si>
  <si>
    <t>West Virginia Strong - Weekly Reopening Guidance</t>
  </si>
  <si>
    <t>Updated mask mandate</t>
  </si>
  <si>
    <r>
      <rPr>
        <u/>
        <sz val="11"/>
        <color rgb="FF1155CC"/>
        <rFont val="Arial"/>
      </rPr>
      <t>Draft bill 32</t>
    </r>
    <r>
      <rPr>
        <sz val="11"/>
        <color rgb="FF000000"/>
        <rFont val="Arial"/>
      </rPr>
      <t xml:space="preserve">;  </t>
    </r>
    <r>
      <rPr>
        <u/>
        <sz val="11"/>
        <color rgb="FF1155CC"/>
        <rFont val="Arial"/>
      </rPr>
      <t>Draft bill 33</t>
    </r>
  </si>
  <si>
    <t>Wisconsin</t>
  </si>
  <si>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</si>
  <si>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</si>
  <si>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</si>
  <si>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</si>
  <si>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t>Guide posted; international travel 14-day</t>
  </si>
  <si>
    <r>
      <rPr>
        <u/>
        <sz val="11"/>
        <color rgb="FF1155CC"/>
        <rFont val="Arial"/>
      </rPr>
      <t>Emergency Order #1</t>
    </r>
    <r>
      <rPr>
        <sz val="11"/>
        <color rgb="FF000000"/>
        <rFont val="Arial"/>
      </rPr>
      <t xml:space="preserve"> reissued 11/20/20</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</si>
  <si>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</si>
  <si>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</si>
  <si>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</si>
  <si>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</si>
  <si>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</si>
  <si>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</si>
  <si>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</si>
  <si>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</si>
  <si>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Vaccine Plan Link</t>
  </si>
  <si>
    <t>Interim
COVID-19
Vaccination Plan</t>
  </si>
  <si>
    <t xml:space="preserve">Vaccination Plan </t>
  </si>
  <si>
    <t>COVID-19
Vaccination Plan</t>
  </si>
  <si>
    <t>California Vaccine Plan</t>
  </si>
  <si>
    <t xml:space="preserve">Covid-19 Vaccination Plan </t>
  </si>
  <si>
    <t>Mass vaccine plan</t>
  </si>
  <si>
    <t>COVID-19 Vaccination Playbook</t>
  </si>
  <si>
    <t>DC COVID-19 Vaccination Plan</t>
  </si>
  <si>
    <t xml:space="preserve">Vaccination Plan Initial Draft </t>
  </si>
  <si>
    <t>COVID-19 Vaccination Plan</t>
  </si>
  <si>
    <t xml:space="preserve">SARS-CoV-2/ COVID-19
Mass Vaccination
Planning Guide
2.0
</t>
  </si>
  <si>
    <t>COVID-19 Vaccine Allocation Plan</t>
  </si>
  <si>
    <t>COVID-19
Vaccination
Strategy - Draft</t>
  </si>
  <si>
    <r>
      <t xml:space="preserve">11/20/20 </t>
    </r>
    <r>
      <rPr>
        <u/>
        <sz val="11"/>
        <color rgb="FF1155CC"/>
        <rFont val="Arial"/>
      </rPr>
      <t>FAQ</t>
    </r>
    <r>
      <rPr>
        <sz val="11"/>
        <color rgb="FF000000"/>
        <rFont val="Arial"/>
      </rPr>
      <t xml:space="preserve"> issued  </t>
    </r>
  </si>
  <si>
    <t>Kentucky’s
COVID-19 Vaccination Plan</t>
  </si>
  <si>
    <t>COVID-19 Vaccination
Playbook</t>
  </si>
  <si>
    <t>Vaccine plan</t>
  </si>
  <si>
    <t>MD COVID-19 Vaccination Plan</t>
  </si>
  <si>
    <t>Interim plan</t>
  </si>
  <si>
    <t>MN COVID-19 Draft Vaccination Plan 10.21.20</t>
  </si>
  <si>
    <t xml:space="preserve">Montana Interim Plan </t>
  </si>
  <si>
    <t xml:space="preserve">State of Nebraska
COVID-19 Vaccination Plan </t>
  </si>
  <si>
    <t xml:space="preserve">COVID-19 Vaccination Plan
</t>
  </si>
  <si>
    <t>NH plan</t>
  </si>
  <si>
    <t>Preliminary COVID-19 Vaccination Plan</t>
  </si>
  <si>
    <t>Vaccine playbook</t>
  </si>
  <si>
    <t>State of North Carolina
Interim COVID-19 Vaccination Plan</t>
  </si>
  <si>
    <t>Interim Draft
North Dakota COVID-19
Vaccination Plan</t>
  </si>
  <si>
    <t>Ohio COVID-19 Vaccination Plan</t>
  </si>
  <si>
    <t>COVID-19 Vaccination Plan Oregon</t>
  </si>
  <si>
    <t>PA COVID-19 Vaccination Plan</t>
  </si>
  <si>
    <t>Puerto Rico Department of Health (PRDoH) COVID-19 Vaccination Plan Executive Summary</t>
  </si>
  <si>
    <t>Rhode Island road map</t>
  </si>
  <si>
    <t>COVID-19 Vaccine Plan</t>
  </si>
  <si>
    <t>SD Presentation 10.27.20</t>
  </si>
  <si>
    <t xml:space="preserve">COVID-19 Vaccination Update </t>
  </si>
  <si>
    <t>Draft Vermont plan</t>
  </si>
  <si>
    <t>VA COVID-19 Vaccination Plan</t>
  </si>
  <si>
    <t>Interim COVID-19 Vaccination Plan</t>
  </si>
  <si>
    <t>WV Draft COVID-19 Vaccination Plan</t>
  </si>
  <si>
    <t>WI Executive Summary</t>
  </si>
  <si>
    <t xml:space="preserve">Interim Draft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</si>
  <si>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</si>
  <si>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</si>
  <si>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</si>
  <si>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</si>
  <si>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</si>
  <si>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</si>
  <si>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</si>
  <si>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</si>
  <si>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</si>
  <si>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</si>
  <si>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</si>
  <si>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</si>
  <si>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</si>
  <si>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</si>
  <si>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</si>
  <si>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</si>
  <si>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</si>
  <si>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</si>
  <si>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</si>
  <si>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</si>
  <si>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</si>
  <si>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</si>
  <si>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</si>
  <si>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</si>
  <si>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</si>
  <si>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</si>
  <si>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</si>
  <si>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</si>
  <si>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</si>
  <si>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</si>
  <si>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</si>
  <si>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</si>
  <si>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</si>
  <si>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</si>
  <si>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</si>
  <si>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</si>
  <si>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</si>
  <si>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</si>
  <si>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</si>
  <si>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</si>
  <si>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</si>
  <si>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</si>
  <si>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</si>
  <si>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</si>
  <si>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</si>
  <si>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</si>
  <si>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</si>
  <si>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</si>
  <si>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</si>
  <si>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</si>
  <si>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</si>
  <si>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</si>
  <si>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</si>
  <si>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</si>
  <si>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</si>
  <si>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</si>
  <si>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</si>
  <si>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</si>
  <si>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</si>
  <si>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</si>
  <si>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</si>
  <si>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</si>
  <si>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</si>
  <si>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</si>
  <si>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</si>
  <si>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</si>
  <si>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</si>
  <si>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</si>
  <si>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</si>
  <si>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</si>
  <si>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</si>
  <si>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</si>
  <si>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</si>
  <si>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</si>
  <si>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</si>
  <si>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</si>
  <si>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</si>
  <si>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</si>
  <si>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</si>
  <si>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</si>
  <si>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</si>
  <si>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</si>
  <si>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</si>
  <si>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</si>
  <si>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</si>
  <si>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</si>
  <si>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</si>
  <si>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</si>
  <si>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</si>
  <si>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</si>
  <si>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</si>
  <si>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</si>
  <si>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</si>
  <si>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</si>
  <si>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</si>
  <si>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</si>
  <si>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</si>
  <si>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</si>
  <si>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</si>
  <si>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</si>
  <si>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</si>
  <si>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</si>
  <si>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</si>
  <si>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</si>
  <si>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</si>
  <si>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</si>
  <si>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</si>
  <si>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</si>
  <si>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</si>
  <si>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</si>
  <si>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</si>
  <si>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</si>
  <si>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</si>
  <si>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</si>
  <si>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</si>
  <si>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</si>
  <si>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</si>
  <si>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</si>
  <si>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</si>
  <si>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</si>
  <si>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</si>
  <si>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</si>
  <si>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</si>
  <si>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</si>
  <si>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</si>
  <si>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</si>
  <si>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</si>
  <si>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</si>
  <si>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</si>
  <si>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</si>
  <si>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</si>
  <si>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</si>
  <si>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</si>
  <si>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</si>
  <si>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</si>
  <si>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</si>
  <si>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</si>
  <si>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</si>
  <si>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</si>
  <si>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</si>
  <si>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</si>
  <si>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</si>
  <si>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</si>
  <si>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</si>
  <si>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</si>
  <si>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</si>
  <si>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</si>
  <si>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</si>
  <si>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</si>
  <si>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</si>
  <si>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</si>
  <si>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</si>
  <si>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</si>
  <si>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</si>
  <si>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</si>
  <si>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</si>
  <si>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</si>
  <si>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</si>
  <si>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</si>
  <si>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</si>
  <si>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</si>
  <si>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</si>
  <si>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</si>
  <si>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</si>
  <si>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</si>
  <si>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</si>
  <si>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</si>
  <si>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</si>
  <si>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</si>
  <si>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</si>
  <si>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</si>
  <si>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</si>
  <si>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</si>
  <si>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</si>
  <si>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</si>
  <si>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</si>
  <si>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</si>
  <si>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</si>
  <si>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</si>
  <si>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</si>
  <si>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</si>
  <si>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</si>
  <si>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</si>
  <si>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</si>
  <si>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</si>
  <si>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Business Closure</t>
  </si>
  <si>
    <t>Reversing Reopenings</t>
  </si>
  <si>
    <t>https://www.maniscanning.com/baltimore-city-anne-arundel-and-montgomery-counties-announce-covid-19-restrictions/</t>
  </si>
  <si>
    <t>Anne Arundel</t>
  </si>
  <si>
    <t xml:space="preserve">Baltimore </t>
  </si>
  <si>
    <t xml:space="preserve">MD </t>
  </si>
  <si>
    <t xml:space="preserve">Prince George's </t>
  </si>
  <si>
    <t>https://www.maniscanning.com/recap-state-and-local-covid-19-actions-and-restrictions/</t>
  </si>
  <si>
    <t>Harford</t>
  </si>
  <si>
    <t>Frederick</t>
  </si>
  <si>
    <t>Howard</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</si>
  <si>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</si>
  <si>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</si>
  <si>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</si>
  <si>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</si>
  <si>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</si>
  <si>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</si>
  <si>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</si>
  <si>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</si>
  <si>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</si>
  <si>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</si>
  <si>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</si>
  <si>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</si>
  <si>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</si>
  <si>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</si>
  <si>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</si>
  <si>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</si>
  <si>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</si>
  <si>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</si>
  <si>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</si>
  <si>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</si>
  <si>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</si>
  <si>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</si>
  <si>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</si>
  <si>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</si>
  <si>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</si>
  <si>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</si>
  <si>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</si>
  <si>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</si>
  <si>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</si>
  <si>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</si>
  <si>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</si>
  <si>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</si>
  <si>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</si>
  <si>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</si>
  <si>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</si>
  <si>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</si>
  <si>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</si>
  <si>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</si>
  <si>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</si>
  <si>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</si>
  <si>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</si>
  <si>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</si>
  <si>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</si>
  <si>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</si>
  <si>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</si>
  <si>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</si>
  <si>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</si>
  <si>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</si>
  <si>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</si>
  <si>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</si>
  <si>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</si>
  <si>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</si>
  <si>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</si>
  <si>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</si>
  <si>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</si>
  <si>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</si>
  <si>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</si>
  <si>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</si>
  <si>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</si>
  <si>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</si>
  <si>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</si>
  <si>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</si>
  <si>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</si>
  <si>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OH</t>
  </si>
  <si>
    <t>Stay at Home Order</t>
  </si>
  <si>
    <t>SAH order in effect as of 11/23/20</t>
  </si>
  <si>
    <t>https://www.fox19.com/2020/11/18/ohios-largest-cities-impose-local-stay-at-home-orders/</t>
  </si>
  <si>
    <t>Cleveland</t>
  </si>
  <si>
    <t xml:space="preserve">SAH order takes effect Nov. 25th </t>
  </si>
  <si>
    <t>https://www.news5cleveland.com/news/continuing-coverage/coronavirus/cuyahoga-county-cleveland-issue-stay-at-home-advisory-effective-wednesday-night-through-dec-17</t>
  </si>
  <si>
    <t>Cuyahoga</t>
  </si>
  <si>
    <t>Franklin</t>
  </si>
  <si>
    <t>Stay At Home Order</t>
  </si>
  <si>
    <t>Stay at Home order in effect as of 6pm on Nov. 20th</t>
  </si>
  <si>
    <t>https://www.10tv.com/article/news/health/coronavirus/columbus-franklin-county-stay-at-home-advisory/530-b577026a-cf65-42a2-bc89-9da135093dfe</t>
  </si>
  <si>
    <t>PA</t>
  </si>
  <si>
    <t>Philadelphia</t>
  </si>
  <si>
    <t>"Safer at Home" restrictions</t>
  </si>
  <si>
    <t>https://www.phila.gov/2020-11-16-philadelphia-announces-new-safer-at-home-restrictions-in-response-to-rising-covid-19-cases/</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</si>
  <si>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</si>
  <si>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</si>
  <si>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</si>
  <si>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</si>
  <si>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</si>
  <si>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</si>
  <si>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</si>
  <si>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</si>
  <si>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</si>
  <si>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</si>
  <si>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</si>
  <si>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</si>
  <si>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</si>
  <si>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</si>
  <si>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</si>
  <si>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</si>
  <si>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</si>
  <si>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</si>
  <si>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</si>
  <si>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</si>
  <si>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</si>
  <si>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</si>
  <si>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</si>
  <si>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</si>
  <si>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</si>
  <si>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</si>
  <si>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</si>
  <si>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</si>
  <si>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</si>
  <si>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</si>
  <si>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</si>
  <si>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</si>
  <si>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</si>
  <si>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</si>
  <si>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</si>
  <si>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</si>
  <si>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</si>
  <si>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</si>
  <si>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</si>
  <si>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</si>
  <si>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</si>
  <si>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</si>
  <si>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</si>
  <si>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</si>
  <si>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</si>
  <si>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</si>
  <si>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</si>
  <si>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</si>
  <si>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</si>
  <si>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</si>
  <si>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</si>
  <si>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</si>
  <si>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</si>
  <si>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</si>
  <si>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</si>
  <si>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</si>
  <si>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</si>
  <si>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</si>
  <si>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</si>
  <si>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</si>
  <si>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</si>
  <si>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</si>
  <si>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</si>
  <si>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</si>
  <si>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</si>
  <si>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</si>
  <si>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</si>
  <si>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</si>
  <si>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</si>
  <si>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</si>
  <si>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</si>
  <si>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</si>
  <si>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</si>
  <si>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</si>
  <si>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</si>
  <si>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</si>
  <si>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</si>
  <si>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 enforced. Non-essential businesses must close. In effect 10/29 through 11/11</t>
  </si>
  <si>
    <t>http://www.epcounty.com/documents/Order-No-13.pdf</t>
  </si>
  <si>
    <t>WI</t>
  </si>
  <si>
    <t>Dane County, Madison</t>
  </si>
  <si>
    <t>Mitigation Order</t>
  </si>
  <si>
    <t>Updated 11/20/20 Sets rules for businesses and individuals</t>
  </si>
  <si>
    <t>https://publichealthmdc.com/documents/2020-11-20_Order_10amendment.pdf</t>
  </si>
  <si>
    <t>Milwaukee</t>
  </si>
  <si>
    <t>Public Health Guidance</t>
  </si>
  <si>
    <t>https://city.milwaukee.gov/MMFS</t>
  </si>
  <si>
    <r>
      <t xml:space="preserve">Order:  </t>
    </r>
    <r>
      <rPr>
        <u/>
        <sz val="11"/>
        <color rgb="FF1155CC"/>
        <rFont val="Arial"/>
      </rPr>
      <t>Phase 4.5</t>
    </r>
    <r>
      <rPr>
        <sz val="11"/>
        <color rgb="FF000000"/>
        <rFont val="Arial"/>
      </rPr>
      <t xml:space="preserve">  -- 11/20/20; </t>
    </r>
    <r>
      <rPr>
        <u/>
        <sz val="11"/>
        <color rgb="FF1155CC"/>
        <rFont val="Arial"/>
      </rPr>
      <t>Article</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</si>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</sst>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9">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1155CC"/>
      <name val="Arial"/>
    </font>
    <font>
      <u/>
      <sz val="11"/>
      <color rgb="FF000000"/>
      <name val="Arial"/>
    </font>
    <font>
      <u/>
      <sz val="11"/>
      <color rgb="FF0563C1"/>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000FF"/>
      <name val="Arial"/>
    </font>
    <font>
      <u/>
      <sz val="11"/>
      <color rgb="FF000000"/>
      <name val="Arial"/>
    </font>
    <font>
      <u/>
      <sz val="11"/>
      <color rgb="FF0000FF"/>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color theme="1"/>
      <name val="Arial"/>
    </font>
    <font>
      <b/>
      <sz val="11"/>
      <color theme="1"/>
      <name val="Calibri"/>
    </font>
    <font>
      <u/>
      <sz val="11"/>
      <color rgb="FF1155CC"/>
      <name val="Arial"/>
    </font>
    <font>
      <u/>
      <sz val="11"/>
      <color rgb="FF0000FF"/>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Arial"/>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u/>
      <sz val="11"/>
      <color rgb="FF000000"/>
      <name val="Calibri"/>
    </font>
    <font>
      <u/>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300">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2" borderId="1" xfId="0" applyFont="1" applyFill="1" applyBorder="1" applyAlignment="1">
      <alignment horizontal="center" vertical="top" wrapText="1"/>
    </xf>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12" fillId="4" borderId="1" xfId="0" applyFont="1" applyFill="1" applyBorder="1" applyAlignment="1">
      <alignment vertical="top" wrapText="1"/>
    </xf>
    <xf numFmtId="0" fontId="2" fillId="3" borderId="1" xfId="0" applyFont="1" applyFill="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8" fillId="2" borderId="1" xfId="0" applyFont="1" applyFill="1" applyBorder="1" applyAlignment="1">
      <alignment vertical="top" wrapText="1"/>
    </xf>
    <xf numFmtId="0" fontId="19" fillId="0" borderId="1" xfId="0" applyFont="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5" fillId="2" borderId="1" xfId="0" applyFont="1"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17" fillId="5" borderId="1" xfId="0" applyFont="1" applyFill="1" applyBorder="1" applyAlignment="1">
      <alignment vertical="top" wrapText="1"/>
    </xf>
    <xf numFmtId="0" fontId="26" fillId="2" borderId="1" xfId="0" applyFont="1" applyFill="1" applyBorder="1" applyAlignment="1">
      <alignment vertical="top" wrapText="1"/>
    </xf>
    <xf numFmtId="0" fontId="2" fillId="4" borderId="1" xfId="0" applyFont="1" applyFill="1" applyBorder="1" applyAlignment="1">
      <alignment vertical="top" wrapText="1"/>
    </xf>
    <xf numFmtId="0" fontId="27" fillId="3" borderId="1" xfId="0" applyFont="1" applyFill="1" applyBorder="1" applyAlignment="1">
      <alignment vertical="top" wrapText="1"/>
    </xf>
    <xf numFmtId="0" fontId="28" fillId="3" borderId="1" xfId="0" applyFont="1" applyFill="1" applyBorder="1" applyAlignment="1">
      <alignment vertical="top" wrapText="1"/>
    </xf>
    <xf numFmtId="0" fontId="29"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5" fillId="2" borderId="1" xfId="0" applyFont="1" applyFill="1" applyBorder="1" applyAlignment="1">
      <alignment vertical="top" wrapText="1"/>
    </xf>
    <xf numFmtId="0" fontId="30"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7" fillId="2" borderId="1" xfId="0" applyFont="1" applyFill="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30" fillId="3" borderId="1" xfId="0" applyFont="1" applyFill="1" applyBorder="1" applyAlignment="1">
      <alignment vertical="top" wrapText="1"/>
    </xf>
    <xf numFmtId="0" fontId="0" fillId="2" borderId="1" xfId="0" applyFont="1" applyFill="1" applyBorder="1" applyAlignment="1">
      <alignment vertical="top" wrapText="1"/>
    </xf>
    <xf numFmtId="0" fontId="36" fillId="5" borderId="1" xfId="0" applyFont="1" applyFill="1" applyBorder="1" applyAlignment="1">
      <alignment vertical="top" wrapText="1"/>
    </xf>
    <xf numFmtId="0" fontId="37" fillId="4" borderId="1" xfId="0" applyFont="1" applyFill="1" applyBorder="1" applyAlignment="1">
      <alignment vertical="top" wrapText="1"/>
    </xf>
    <xf numFmtId="0" fontId="38" fillId="5"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17" fillId="5"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8"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2" fillId="4"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vertical="top" wrapText="1"/>
    </xf>
    <xf numFmtId="0" fontId="50" fillId="0" borderId="1" xfId="0" applyFont="1" applyBorder="1" applyAlignment="1">
      <alignment wrapText="1"/>
    </xf>
    <xf numFmtId="0" fontId="50" fillId="0" borderId="1" xfId="0" applyFont="1" applyBorder="1" applyAlignment="1">
      <alignment wrapText="1"/>
    </xf>
    <xf numFmtId="0" fontId="50"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51" fillId="0" borderId="1" xfId="0" applyFont="1" applyBorder="1" applyAlignment="1">
      <alignment wrapText="1"/>
    </xf>
    <xf numFmtId="0" fontId="52" fillId="0" borderId="1" xfId="0" applyFont="1" applyBorder="1" applyAlignment="1">
      <alignment wrapText="1"/>
    </xf>
    <xf numFmtId="0" fontId="53" fillId="0" borderId="1" xfId="0" applyFont="1" applyBorder="1" applyAlignment="1">
      <alignment wrapText="1"/>
    </xf>
    <xf numFmtId="0" fontId="51"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0" fillId="0" borderId="1" xfId="0" applyFont="1" applyBorder="1" applyAlignment="1">
      <alignment wrapText="1"/>
    </xf>
    <xf numFmtId="0" fontId="54" fillId="0" borderId="1" xfId="0" applyFont="1" applyBorder="1" applyAlignment="1">
      <alignment wrapText="1"/>
    </xf>
    <xf numFmtId="0" fontId="55" fillId="0" borderId="0" xfId="0" applyFont="1" applyAlignment="1"/>
    <xf numFmtId="0" fontId="0" fillId="0" borderId="0" xfId="0" applyFont="1" applyAlignment="1">
      <alignment wrapText="1"/>
    </xf>
    <xf numFmtId="0" fontId="56"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7" fillId="0" borderId="0" xfId="0" applyFont="1" applyAlignment="1"/>
    <xf numFmtId="0" fontId="58" fillId="0" borderId="0" xfId="0" applyFont="1" applyAlignment="1"/>
    <xf numFmtId="0" fontId="59" fillId="0" borderId="0" xfId="0" applyFont="1" applyAlignment="1"/>
    <xf numFmtId="0" fontId="0" fillId="2" borderId="1" xfId="0" applyFont="1" applyFill="1" applyBorder="1" applyAlignment="1">
      <alignment horizontal="left" wrapText="1"/>
    </xf>
    <xf numFmtId="0" fontId="60" fillId="0" borderId="0" xfId="0" applyFont="1" applyAlignment="1">
      <alignment wrapText="1"/>
    </xf>
    <xf numFmtId="0" fontId="0" fillId="0" borderId="1" xfId="0" applyFont="1" applyBorder="1" applyAlignment="1">
      <alignment wrapText="1"/>
    </xf>
    <xf numFmtId="0" fontId="61" fillId="0" borderId="0" xfId="0" applyFont="1" applyAlignment="1">
      <alignment wrapText="1"/>
    </xf>
    <xf numFmtId="0" fontId="0" fillId="0" borderId="0" xfId="0" applyFont="1" applyAlignment="1">
      <alignment wrapText="1"/>
    </xf>
    <xf numFmtId="0" fontId="62" fillId="0" borderId="0" xfId="0" applyFont="1" applyAlignment="1">
      <alignment wrapText="1"/>
    </xf>
    <xf numFmtId="0" fontId="63" fillId="0" borderId="1" xfId="0" applyFont="1" applyBorder="1" applyAlignment="1">
      <alignment wrapText="1"/>
    </xf>
    <xf numFmtId="0" fontId="0" fillId="0" borderId="1" xfId="0" applyFont="1" applyBorder="1" applyAlignment="1">
      <alignment wrapText="1"/>
    </xf>
    <xf numFmtId="0" fontId="64" fillId="0" borderId="1" xfId="0" applyFont="1" applyBorder="1" applyAlignment="1">
      <alignment wrapText="1"/>
    </xf>
    <xf numFmtId="0" fontId="65" fillId="0" borderId="1" xfId="0" applyFont="1" applyBorder="1" applyAlignment="1">
      <alignment wrapText="1"/>
    </xf>
    <xf numFmtId="0" fontId="66" fillId="0" borderId="0" xfId="0" applyFont="1" applyAlignment="1">
      <alignment wrapText="1"/>
    </xf>
    <xf numFmtId="0" fontId="67" fillId="0" borderId="1" xfId="0" applyFont="1" applyBorder="1" applyAlignment="1">
      <alignment wrapText="1"/>
    </xf>
    <xf numFmtId="0" fontId="68" fillId="0" borderId="0" xfId="0" applyFont="1" applyAlignment="1">
      <alignment wrapText="1"/>
    </xf>
    <xf numFmtId="0" fontId="69" fillId="0" borderId="0" xfId="0" applyFont="1" applyAlignment="1">
      <alignment wrapText="1"/>
    </xf>
    <xf numFmtId="0" fontId="70" fillId="0" borderId="0" xfId="0" applyFont="1" applyAlignment="1"/>
    <xf numFmtId="0" fontId="0" fillId="0" borderId="1" xfId="0" applyFont="1" applyBorder="1" applyAlignment="1"/>
    <xf numFmtId="0" fontId="71"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72" fillId="0" borderId="1" xfId="0" applyFont="1" applyBorder="1"/>
    <xf numFmtId="0" fontId="3" fillId="0" borderId="1" xfId="0" applyFont="1" applyBorder="1" applyAlignment="1"/>
    <xf numFmtId="0" fontId="3" fillId="0" borderId="1" xfId="0" applyFont="1" applyBorder="1" applyAlignment="1">
      <alignment wrapText="1"/>
    </xf>
    <xf numFmtId="0" fontId="73" fillId="0" borderId="1" xfId="0" applyFont="1" applyBorder="1" applyAlignment="1">
      <alignment wrapText="1"/>
    </xf>
    <xf numFmtId="0" fontId="74" fillId="0" borderId="1" xfId="0" applyFont="1" applyBorder="1" applyAlignment="1">
      <alignment wrapText="1"/>
    </xf>
    <xf numFmtId="0" fontId="4" fillId="0" borderId="0" xfId="0" applyFont="1" applyAlignment="1">
      <alignment wrapText="1"/>
    </xf>
    <xf numFmtId="0" fontId="75" fillId="2" borderId="1" xfId="0" applyFont="1" applyFill="1" applyBorder="1" applyAlignment="1">
      <alignment horizontal="left" vertical="center" wrapText="1"/>
    </xf>
    <xf numFmtId="164" fontId="75" fillId="2" borderId="1" xfId="0" applyNumberFormat="1" applyFont="1" applyFill="1" applyBorder="1" applyAlignment="1">
      <alignment horizontal="left" vertical="center" wrapText="1"/>
    </xf>
    <xf numFmtId="0" fontId="76" fillId="2" borderId="1" xfId="0" applyFont="1" applyFill="1" applyBorder="1" applyAlignment="1">
      <alignment horizontal="left" vertical="center" wrapText="1"/>
    </xf>
    <xf numFmtId="164" fontId="77" fillId="2" borderId="1" xfId="0" applyNumberFormat="1" applyFont="1" applyFill="1" applyBorder="1" applyAlignment="1">
      <alignment horizontal="left" vertical="center" wrapText="1"/>
    </xf>
    <xf numFmtId="0" fontId="77" fillId="0" borderId="1" xfId="0" applyFont="1" applyBorder="1" applyAlignment="1">
      <alignment horizontal="left" vertical="center" wrapText="1"/>
    </xf>
    <xf numFmtId="0" fontId="78" fillId="2" borderId="1" xfId="0" applyFont="1" applyFill="1" applyBorder="1" applyAlignment="1">
      <alignment horizontal="left" vertical="center" wrapText="1"/>
    </xf>
    <xf numFmtId="0" fontId="79" fillId="0" borderId="1" xfId="0" applyFont="1" applyBorder="1" applyAlignment="1">
      <alignment horizontal="left" vertical="center" wrapText="1"/>
    </xf>
    <xf numFmtId="0" fontId="80"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81"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2" borderId="1" xfId="0" applyFont="1" applyFill="1" applyBorder="1" applyAlignment="1">
      <alignment horizontal="left" vertical="center" wrapText="1"/>
    </xf>
    <xf numFmtId="0" fontId="84" fillId="0" borderId="1" xfId="0" applyFont="1" applyBorder="1" applyAlignment="1">
      <alignment wrapText="1"/>
    </xf>
    <xf numFmtId="0" fontId="85" fillId="2" borderId="1" xfId="0" applyFont="1" applyFill="1" applyBorder="1" applyAlignment="1"/>
    <xf numFmtId="0" fontId="77" fillId="2" borderId="0" xfId="0" applyFont="1" applyFill="1" applyAlignment="1">
      <alignment horizontal="left" vertical="center" wrapText="1"/>
    </xf>
    <xf numFmtId="0" fontId="86" fillId="2" borderId="0" xfId="0" applyFont="1" applyFill="1"/>
    <xf numFmtId="0" fontId="87" fillId="2" borderId="1" xfId="0" applyFont="1" applyFill="1" applyBorder="1" applyAlignment="1"/>
    <xf numFmtId="0" fontId="88" fillId="2" borderId="1" xfId="0" applyFont="1" applyFill="1" applyBorder="1" applyAlignment="1">
      <alignment vertical="center" wrapText="1"/>
    </xf>
    <xf numFmtId="0" fontId="89" fillId="2" borderId="0" xfId="0" applyFont="1" applyFill="1" applyAlignment="1"/>
    <xf numFmtId="0" fontId="90" fillId="2" borderId="0" xfId="0" applyFont="1" applyFill="1" applyAlignment="1">
      <alignment wrapText="1"/>
    </xf>
    <xf numFmtId="0" fontId="91" fillId="2" borderId="1" xfId="0" applyFont="1" applyFill="1" applyBorder="1" applyAlignment="1">
      <alignment vertical="center" wrapText="1"/>
    </xf>
    <xf numFmtId="0" fontId="92" fillId="2" borderId="0" xfId="0" applyFont="1" applyFill="1" applyAlignment="1">
      <alignment vertical="center"/>
    </xf>
    <xf numFmtId="0" fontId="93" fillId="2" borderId="1" xfId="0" applyFont="1" applyFill="1" applyBorder="1" applyAlignment="1">
      <alignment vertical="center"/>
    </xf>
    <xf numFmtId="0" fontId="77" fillId="2" borderId="1" xfId="0" applyFont="1" applyFill="1" applyBorder="1" applyAlignment="1">
      <alignment vertical="center"/>
    </xf>
    <xf numFmtId="0" fontId="77" fillId="2" borderId="2" xfId="0" applyFont="1" applyFill="1" applyBorder="1" applyAlignment="1">
      <alignment vertical="center"/>
    </xf>
    <xf numFmtId="0" fontId="94" fillId="0" borderId="1" xfId="0" applyFont="1" applyBorder="1" applyAlignment="1">
      <alignment horizontal="left" vertical="center" wrapText="1"/>
    </xf>
    <xf numFmtId="0" fontId="95" fillId="2" borderId="3" xfId="0" applyFont="1" applyFill="1" applyBorder="1" applyAlignment="1">
      <alignment vertical="center" wrapText="1"/>
    </xf>
    <xf numFmtId="0" fontId="96" fillId="2" borderId="0" xfId="0" applyFont="1" applyFill="1" applyAlignment="1">
      <alignment vertical="center"/>
    </xf>
    <xf numFmtId="165" fontId="77" fillId="2" borderId="1" xfId="0" applyNumberFormat="1" applyFont="1" applyFill="1" applyBorder="1" applyAlignment="1">
      <alignment horizontal="left" vertical="center" wrapText="1"/>
    </xf>
    <xf numFmtId="0" fontId="97" fillId="0" borderId="1" xfId="0" applyFont="1" applyBorder="1" applyAlignment="1">
      <alignment wrapText="1"/>
    </xf>
    <xf numFmtId="0" fontId="98" fillId="2" borderId="3" xfId="0" applyFont="1" applyFill="1" applyBorder="1" applyAlignment="1">
      <alignment vertical="center"/>
    </xf>
    <xf numFmtId="0" fontId="99" fillId="2" borderId="0" xfId="0" applyFont="1" applyFill="1" applyAlignment="1">
      <alignment wrapText="1"/>
    </xf>
    <xf numFmtId="0" fontId="100" fillId="2" borderId="0" xfId="0" applyFont="1" applyFill="1" applyAlignment="1">
      <alignment wrapText="1"/>
    </xf>
    <xf numFmtId="0" fontId="101" fillId="2" borderId="0" xfId="0" applyFont="1" applyFill="1"/>
    <xf numFmtId="0" fontId="102" fillId="2" borderId="0" xfId="0" applyFont="1" applyFill="1" applyAlignment="1">
      <alignment wrapText="1"/>
    </xf>
    <xf numFmtId="0" fontId="103" fillId="2" borderId="0" xfId="0" applyFont="1" applyFill="1" applyAlignment="1">
      <alignment wrapText="1"/>
    </xf>
    <xf numFmtId="0" fontId="104" fillId="0" borderId="1" xfId="0" applyFont="1" applyBorder="1" applyAlignment="1">
      <alignment horizontal="left" vertical="center" wrapText="1"/>
    </xf>
    <xf numFmtId="0" fontId="77" fillId="2" borderId="0" xfId="0" applyFont="1" applyFill="1"/>
    <xf numFmtId="0" fontId="105" fillId="2" borderId="0" xfId="0" applyFont="1" applyFill="1"/>
    <xf numFmtId="0" fontId="106" fillId="2" borderId="1" xfId="0" applyFont="1" applyFill="1" applyBorder="1" applyAlignment="1">
      <alignment horizontal="left" vertical="center" wrapText="1"/>
    </xf>
    <xf numFmtId="0" fontId="107" fillId="2" borderId="0" xfId="0" applyFont="1" applyFill="1" applyAlignment="1">
      <alignment vertical="center" wrapText="1"/>
    </xf>
    <xf numFmtId="0" fontId="108" fillId="2" borderId="1" xfId="0" applyFont="1" applyFill="1" applyBorder="1" applyAlignment="1">
      <alignment vertical="center" wrapText="1"/>
    </xf>
    <xf numFmtId="0" fontId="76" fillId="2" borderId="1" xfId="0" applyFont="1" applyFill="1" applyBorder="1" applyAlignment="1">
      <alignment horizontal="left" vertical="top" wrapText="1"/>
    </xf>
    <xf numFmtId="0" fontId="109" fillId="2" borderId="0" xfId="0" applyFont="1" applyFill="1" applyAlignment="1">
      <alignment vertical="top"/>
    </xf>
    <xf numFmtId="0" fontId="110" fillId="0" borderId="1" xfId="0" applyFont="1" applyBorder="1" applyAlignment="1">
      <alignment horizontal="left" vertical="center"/>
    </xf>
    <xf numFmtId="0" fontId="110" fillId="0" borderId="1" xfId="0" applyFont="1" applyBorder="1" applyAlignment="1">
      <alignment horizontal="left" vertical="center" wrapText="1"/>
    </xf>
    <xf numFmtId="0" fontId="110" fillId="0" borderId="1" xfId="0" applyFont="1" applyBorder="1" applyAlignment="1">
      <alignment horizontal="left" vertical="center"/>
    </xf>
    <xf numFmtId="0" fontId="84" fillId="0" borderId="1" xfId="0" applyFont="1" applyBorder="1" applyAlignment="1">
      <alignment horizontal="left" vertical="center"/>
    </xf>
    <xf numFmtId="0" fontId="84" fillId="0" borderId="1" xfId="0" applyFont="1" applyBorder="1" applyAlignment="1">
      <alignment horizontal="left" vertical="center"/>
    </xf>
    <xf numFmtId="0" fontId="84" fillId="0" borderId="1" xfId="0" applyFont="1" applyBorder="1" applyAlignment="1">
      <alignment horizontal="left" vertical="center" wrapText="1"/>
    </xf>
    <xf numFmtId="0" fontId="111" fillId="0" borderId="1" xfId="0" applyFont="1" applyBorder="1" applyAlignment="1">
      <alignment horizontal="left" vertical="center"/>
    </xf>
    <xf numFmtId="0" fontId="112" fillId="0" borderId="0" xfId="0" applyFont="1"/>
    <xf numFmtId="0" fontId="113" fillId="0" borderId="0" xfId="0" applyFont="1" applyAlignment="1"/>
    <xf numFmtId="0" fontId="84" fillId="0" borderId="0" xfId="0" applyFont="1" applyAlignment="1">
      <alignment horizontal="left" vertical="center"/>
    </xf>
    <xf numFmtId="0" fontId="114" fillId="0" borderId="0" xfId="0" applyFont="1"/>
    <xf numFmtId="0" fontId="115" fillId="0" borderId="1" xfId="0" applyFont="1" applyBorder="1" applyAlignment="1">
      <alignment horizontal="left" vertical="center"/>
    </xf>
    <xf numFmtId="0" fontId="116" fillId="0" borderId="1" xfId="0" applyFont="1" applyBorder="1" applyAlignment="1">
      <alignment horizontal="left" vertical="center"/>
    </xf>
    <xf numFmtId="0" fontId="117" fillId="0" borderId="1" xfId="0" applyFont="1" applyBorder="1" applyAlignment="1">
      <alignment vertical="center"/>
    </xf>
    <xf numFmtId="0" fontId="118" fillId="0" borderId="1" xfId="0" applyFont="1" applyBorder="1" applyAlignment="1">
      <alignment horizontal="left" vertical="center" wrapText="1"/>
    </xf>
    <xf numFmtId="0" fontId="119" fillId="0" borderId="1" xfId="0" applyFont="1" applyBorder="1" applyAlignment="1"/>
    <xf numFmtId="0" fontId="84" fillId="0" borderId="1" xfId="0" applyFont="1" applyBorder="1" applyAlignment="1">
      <alignment horizontal="left"/>
    </xf>
    <xf numFmtId="0" fontId="120" fillId="0" borderId="1" xfId="0" applyFont="1" applyBorder="1" applyAlignment="1">
      <alignment horizontal="center" vertical="center"/>
    </xf>
    <xf numFmtId="0" fontId="120" fillId="0" borderId="1" xfId="0" applyFont="1" applyBorder="1" applyAlignment="1">
      <alignment horizontal="center" vertical="center" wrapText="1"/>
    </xf>
    <xf numFmtId="0" fontId="121" fillId="0" borderId="1" xfId="0" applyFont="1" applyBorder="1" applyAlignment="1">
      <alignment vertical="center"/>
    </xf>
    <xf numFmtId="0" fontId="121" fillId="0" borderId="1" xfId="0" applyFont="1" applyBorder="1" applyAlignment="1">
      <alignment vertical="center" wrapText="1"/>
    </xf>
    <xf numFmtId="0" fontId="122" fillId="0" borderId="1" xfId="0" applyFont="1" applyBorder="1" applyAlignment="1">
      <alignment vertical="center"/>
    </xf>
    <xf numFmtId="0" fontId="84" fillId="0" borderId="1" xfId="0" applyFont="1" applyBorder="1" applyAlignment="1">
      <alignment vertical="center"/>
    </xf>
    <xf numFmtId="0" fontId="123" fillId="0" borderId="1" xfId="0" applyFont="1" applyBorder="1" applyAlignment="1">
      <alignment vertical="center"/>
    </xf>
    <xf numFmtId="0" fontId="124" fillId="0" borderId="1" xfId="0" applyFont="1" applyBorder="1" applyAlignment="1">
      <alignment vertical="center"/>
    </xf>
    <xf numFmtId="0" fontId="121" fillId="7" borderId="1" xfId="0" applyFont="1" applyFill="1" applyBorder="1" applyAlignment="1">
      <alignment vertical="center" wrapText="1"/>
    </xf>
    <xf numFmtId="0" fontId="125" fillId="0" borderId="1" xfId="0" applyFont="1" applyBorder="1" applyAlignment="1"/>
    <xf numFmtId="0" fontId="121" fillId="0" borderId="1" xfId="0" applyFont="1" applyBorder="1" applyAlignment="1">
      <alignment wrapText="1"/>
    </xf>
    <xf numFmtId="0" fontId="126" fillId="0" borderId="1" xfId="0" applyFont="1" applyBorder="1" applyAlignment="1"/>
    <xf numFmtId="0" fontId="121" fillId="0" borderId="1" xfId="0" applyFont="1" applyBorder="1" applyAlignment="1">
      <alignment vertical="center"/>
    </xf>
    <xf numFmtId="0" fontId="127" fillId="0" borderId="1" xfId="0" applyFont="1" applyBorder="1"/>
    <xf numFmtId="0" fontId="84"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xf numFmtId="0" fontId="128" fillId="0" borderId="0" xfId="0" applyFont="1" applyAlignment="1">
      <alignment vertical="top" wrapText="1"/>
    </xf>
    <xf numFmtId="0" fontId="129" fillId="0" borderId="0" xfId="0" applyFont="1" applyAlignment="1">
      <alignment vertical="top" wrapText="1"/>
    </xf>
    <xf numFmtId="0" fontId="130" fillId="0" borderId="0" xfId="0" applyFont="1" applyAlignment="1">
      <alignment vertical="top" wrapText="1"/>
    </xf>
    <xf numFmtId="0" fontId="131" fillId="0" borderId="0" xfId="0" applyFont="1" applyAlignment="1">
      <alignment vertical="top" wrapText="1"/>
    </xf>
    <xf numFmtId="0" fontId="4" fillId="2" borderId="0" xfId="0" applyFont="1" applyFill="1" applyAlignment="1">
      <alignment horizontal="center" vertical="top"/>
    </xf>
    <xf numFmtId="0" fontId="47" fillId="0" borderId="0" xfId="0" applyFont="1" applyAlignment="1">
      <alignment vertical="top"/>
    </xf>
    <xf numFmtId="0" fontId="128" fillId="0" borderId="0" xfId="0" applyFont="1" applyAlignment="1">
      <alignment vertical="top"/>
    </xf>
    <xf numFmtId="0" fontId="132" fillId="0" borderId="0" xfId="0" applyFont="1" applyAlignment="1">
      <alignment horizontal="center"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3" fillId="2" borderId="1" xfId="0" applyFont="1" applyFill="1" applyBorder="1" applyAlignment="1">
      <alignment vertical="center" wrapText="1"/>
    </xf>
    <xf numFmtId="0" fontId="4" fillId="2" borderId="1" xfId="0" applyFont="1" applyFill="1" applyBorder="1" applyAlignment="1">
      <alignment horizontal="center" vertical="top"/>
    </xf>
    <xf numFmtId="0" fontId="47" fillId="0" borderId="1" xfId="0" applyFont="1" applyBorder="1" applyAlignment="1">
      <alignment vertical="top"/>
    </xf>
    <xf numFmtId="0" fontId="134" fillId="0" borderId="1" xfId="0" applyFont="1" applyBorder="1" applyAlignment="1">
      <alignment vertical="top" wrapText="1"/>
    </xf>
    <xf numFmtId="0" fontId="135" fillId="0" borderId="1" xfId="0" applyFont="1" applyBorder="1" applyAlignment="1">
      <alignment vertical="top" wrapText="1"/>
    </xf>
    <xf numFmtId="0" fontId="134" fillId="2" borderId="1" xfId="0" applyFont="1" applyFill="1" applyBorder="1" applyAlignment="1">
      <alignment horizontal="center" vertical="top" wrapText="1"/>
    </xf>
    <xf numFmtId="0" fontId="134" fillId="0" borderId="1" xfId="0" applyFont="1" applyBorder="1" applyAlignment="1">
      <alignment vertical="top"/>
    </xf>
    <xf numFmtId="0" fontId="136" fillId="0" borderId="1" xfId="0" applyFont="1" applyBorder="1" applyAlignment="1">
      <alignment vertical="top"/>
    </xf>
    <xf numFmtId="0" fontId="137" fillId="0" borderId="1" xfId="0" applyFont="1" applyBorder="1" applyAlignment="1">
      <alignment vertical="top" wrapText="1"/>
    </xf>
    <xf numFmtId="0" fontId="0" fillId="0" borderId="1" xfId="0" applyFont="1" applyBorder="1" applyAlignment="1">
      <alignment wrapText="1"/>
    </xf>
    <xf numFmtId="14" fontId="72" fillId="2" borderId="1" xfId="0" applyNumberFormat="1" applyFont="1" applyFill="1" applyBorder="1" applyAlignment="1">
      <alignment horizontal="center" vertical="top"/>
    </xf>
    <xf numFmtId="0" fontId="138" fillId="0" borderId="1" xfId="0" applyFont="1" applyBorder="1" applyAlignment="1">
      <alignment vertical="top"/>
    </xf>
    <xf numFmtId="0" fontId="139" fillId="0" borderId="1" xfId="0" applyFont="1" applyBorder="1" applyAlignment="1">
      <alignment vertical="top" wrapText="1"/>
    </xf>
    <xf numFmtId="0" fontId="136" fillId="0" borderId="1" xfId="0" applyFont="1" applyBorder="1" applyAlignment="1">
      <alignment wrapText="1"/>
    </xf>
    <xf numFmtId="14" fontId="4" fillId="2" borderId="1" xfId="0" applyNumberFormat="1" applyFont="1" applyFill="1" applyBorder="1" applyAlignment="1">
      <alignment horizontal="center" vertical="top"/>
    </xf>
    <xf numFmtId="0" fontId="47" fillId="0" borderId="1" xfId="0" applyFont="1" applyBorder="1" applyAlignment="1">
      <alignment vertical="top"/>
    </xf>
    <xf numFmtId="0" fontId="136" fillId="0" borderId="1" xfId="0" applyFont="1" applyBorder="1" applyAlignment="1">
      <alignment wrapText="1"/>
    </xf>
    <xf numFmtId="0" fontId="136" fillId="0" borderId="1" xfId="0" applyFont="1" applyBorder="1" applyAlignment="1">
      <alignment vertical="top" wrapText="1"/>
    </xf>
    <xf numFmtId="0" fontId="136" fillId="0" borderId="1" xfId="0" applyFont="1" applyBorder="1" applyAlignment="1">
      <alignment wrapText="1"/>
    </xf>
    <xf numFmtId="0" fontId="131" fillId="0" borderId="1" xfId="0" applyFont="1" applyBorder="1" applyAlignment="1">
      <alignment vertical="top" wrapText="1"/>
    </xf>
    <xf numFmtId="0" fontId="140" fillId="0" borderId="1" xfId="0" applyFont="1" applyBorder="1" applyAlignment="1">
      <alignment wrapText="1"/>
    </xf>
    <xf numFmtId="0" fontId="141" fillId="0" borderId="1" xfId="0" applyFont="1" applyBorder="1" applyAlignment="1">
      <alignment vertical="top" wrapText="1"/>
    </xf>
    <xf numFmtId="0" fontId="142" fillId="0" borderId="1" xfId="0" applyFont="1" applyBorder="1" applyAlignment="1">
      <alignment vertical="top" wrapText="1"/>
    </xf>
    <xf numFmtId="0" fontId="143" fillId="0" borderId="1" xfId="0" applyFont="1" applyBorder="1" applyAlignment="1">
      <alignment vertical="top" wrapText="1"/>
    </xf>
    <xf numFmtId="166" fontId="129" fillId="0" borderId="1" xfId="0" applyNumberFormat="1" applyFont="1" applyBorder="1" applyAlignment="1">
      <alignment vertical="top" wrapText="1"/>
    </xf>
    <xf numFmtId="166" fontId="136" fillId="0" borderId="1" xfId="0" applyNumberFormat="1" applyFont="1" applyBorder="1" applyAlignment="1">
      <alignment vertical="top" wrapText="1"/>
    </xf>
    <xf numFmtId="166" fontId="13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47" fillId="0" borderId="1" xfId="0" applyNumberFormat="1" applyFont="1" applyBorder="1" applyAlignment="1">
      <alignment vertical="top"/>
    </xf>
    <xf numFmtId="166" fontId="4" fillId="0" borderId="0" xfId="0" applyNumberFormat="1" applyFont="1"/>
    <xf numFmtId="0" fontId="136" fillId="0" borderId="1" xfId="0" applyFont="1" applyBorder="1" applyAlignment="1">
      <alignment vertical="top" wrapText="1"/>
    </xf>
    <xf numFmtId="0" fontId="130" fillId="0" borderId="1" xfId="0" applyFont="1" applyBorder="1" applyAlignment="1">
      <alignment vertical="top" wrapText="1"/>
    </xf>
    <xf numFmtId="0" fontId="144" fillId="0" borderId="1" xfId="0" applyFont="1" applyBorder="1" applyAlignment="1">
      <alignment vertical="top" wrapText="1"/>
    </xf>
    <xf numFmtId="0" fontId="131" fillId="0" borderId="1" xfId="0" applyFont="1" applyBorder="1" applyAlignment="1">
      <alignment vertical="top" wrapText="1"/>
    </xf>
    <xf numFmtId="167" fontId="4" fillId="2" borderId="1" xfId="0" applyNumberFormat="1" applyFont="1" applyFill="1" applyBorder="1" applyAlignment="1">
      <alignment horizontal="center" vertical="top"/>
    </xf>
    <xf numFmtId="0" fontId="145" fillId="0" borderId="1" xfId="0" applyFont="1" applyBorder="1" applyAlignment="1">
      <alignment vertical="top" wrapText="1"/>
    </xf>
    <xf numFmtId="0" fontId="146" fillId="0" borderId="1" xfId="0" applyFont="1" applyBorder="1" applyAlignment="1">
      <alignment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20" fillId="0" borderId="1" xfId="0" applyFont="1" applyBorder="1" applyAlignment="1">
      <alignment horizontal="left" vertical="center" wrapText="1"/>
    </xf>
    <xf numFmtId="0" fontId="3" fillId="0" borderId="0" xfId="0" applyFont="1" applyAlignment="1">
      <alignment horizontal="left" vertical="center" wrapText="1"/>
    </xf>
    <xf numFmtId="0" fontId="84" fillId="8" borderId="1" xfId="0" applyFont="1" applyFill="1" applyBorder="1" applyAlignment="1">
      <alignment horizontal="left" vertical="center" wrapText="1"/>
    </xf>
    <xf numFmtId="168" fontId="84" fillId="0" borderId="1" xfId="0" applyNumberFormat="1" applyFont="1" applyBorder="1" applyAlignment="1">
      <alignment horizontal="left" vertical="center" wrapText="1"/>
    </xf>
    <xf numFmtId="165" fontId="84" fillId="0" borderId="1" xfId="0" applyNumberFormat="1" applyFont="1" applyBorder="1" applyAlignment="1">
      <alignment horizontal="left" vertical="center" wrapText="1"/>
    </xf>
    <xf numFmtId="0" fontId="147" fillId="9" borderId="0" xfId="0" applyFont="1" applyFill="1" applyAlignment="1">
      <alignment horizontal="left"/>
    </xf>
    <xf numFmtId="0" fontId="84"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60.572916550926"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doc/covid-19-order-55/download"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covid-safe-practices/manufacturing-warehouse-and-food-production/" TargetMode="External"/><Relationship Id="rId191" Type="http://schemas.openxmlformats.org/officeDocument/2006/relationships/hyperlink" Target="https://www.health.nd.gov/diseases-conditions/coronavirus/travel-guidance" TargetMode="External"/><Relationship Id="rId205" Type="http://schemas.openxmlformats.org/officeDocument/2006/relationships/hyperlink" Target="https://sharedsystems.dhsoha.state.or.us/DHSForms/Served/le2351j.pdf" TargetMode="External"/><Relationship Id="rId226" Type="http://schemas.openxmlformats.org/officeDocument/2006/relationships/hyperlink" Target="https://governor.sc.gov/news/2020-07/gov-henry-mcmaster-takes-additional-action-slow-virus-spread"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legislature.mi.gov/doc.aspx?2020-SB-0928"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www.eagletimes.com/ap/new-hampshire-joins-rest-of-region-in-statewide-mask-mandate/article_890231ec-903b-5da1-9012-f195e12433ab.html"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H4822"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www.governor.nd.gov/sites/www/files/documents/executive-orders/SHO%20Order%202020-08%20Signed.pdf" TargetMode="External"/><Relationship Id="rId206" Type="http://schemas.openxmlformats.org/officeDocument/2006/relationships/hyperlink" Target="https://govstatus.egov.com/or-covid-19"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governor/mills/news/governor-mills-introduces-rural-reopening-plan-2020-05-08" TargetMode="External"/><Relationship Id="rId129" Type="http://schemas.openxmlformats.org/officeDocument/2006/relationships/hyperlink" Target="https://mn.gov/governor/assets/EO%2020-99%20Final%20%28003%29_tcm1055-454294.pdf"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billstatus.ls.state.ms.us/2020/pdf/history/SB/SB3049.xml" TargetMode="External"/><Relationship Id="rId161"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2" Type="http://schemas.openxmlformats.org/officeDocument/2006/relationships/hyperlink" Target="https://files.nc.gov/governor/documents/files/EO176-Phase-3-ext.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S2700/Senate/Bill/Text" TargetMode="External"/><Relationship Id="rId270" Type="http://schemas.openxmlformats.org/officeDocument/2006/relationships/hyperlink" Target="https://governor.wyo.gov/media/news-releases/2020-news-releases/extension-of-current-public-health-orders-continues-through-august-15"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covid19/for-minnesotans/stay-safe-mn/stay-safe-plan.jsp" TargetMode="External"/><Relationship Id="rId135" Type="http://schemas.openxmlformats.org/officeDocument/2006/relationships/hyperlink" Target="https://www.sos.ms.gov/content/executiveorders/ExecutiveOrders/1532.pdf" TargetMode="External"/><Relationship Id="rId151" Type="http://schemas.openxmlformats.org/officeDocument/2006/relationships/hyperlink" Target="https://nvhealthresponse.nv.gov/nevada-united/" TargetMode="External"/><Relationship Id="rId156" Type="http://schemas.openxmlformats.org/officeDocument/2006/relationships/hyperlink" Target="https://www.covidguidance.nh.gov/" TargetMode="External"/><Relationship Id="rId177" Type="http://schemas.openxmlformats.org/officeDocument/2006/relationships/hyperlink" Target="https://www.nbcnewyork.com/news/coronavirus/cuomo-ditches-quarantine-list-for-sweeping-ny-entry-test-policy/2697913/" TargetMode="External"/><Relationship Id="rId198" Type="http://schemas.openxmlformats.org/officeDocument/2006/relationships/hyperlink" Target="https://www.sos.ok.gov/documents/executive/1971.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coronavirus.ohio.gov/static/publicorders/health-order-encouraging-ohioans-to-stay-home.pdf" TargetMode="External"/><Relationship Id="rId202" Type="http://schemas.openxmlformats.org/officeDocument/2006/relationships/hyperlink" Target="http://webserver1.lsb.state.ok.us/cf_pdf/2019-20%20ENR/SB/SB1946%20ENR.PDF" TargetMode="External"/><Relationship Id="rId207" Type="http://schemas.openxmlformats.org/officeDocument/2006/relationships/hyperlink" Target="https://www.governor.pa.gov/plan-for-pennsylvania/" TargetMode="External"/><Relationship Id="rId223" Type="http://schemas.openxmlformats.org/officeDocument/2006/relationships/hyperlink" Target="https://governor.ri.gov/documents/orders/Executive-Order-20-30.pdf" TargetMode="External"/><Relationship Id="rId228"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coronavirus.utah.gov/utahs-moderate-risk-phase/"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109" Type="http://schemas.openxmlformats.org/officeDocument/2006/relationships/hyperlink" Target="https://bangordailynews.com/2020/11/01/politics/janet-mills-pushes-back-bar-reopening-reduces-indoor-gathering-limits-as-maine-cases-spike/" TargetMode="External"/><Relationship Id="rId260" Type="http://schemas.openxmlformats.org/officeDocument/2006/relationships/hyperlink" Target="https://governor.wv.gov/Pages/The-Comeback.aspx" TargetMode="External"/><Relationship Id="rId265"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site-assets.s3.amazonaws.com/s47CFNaSK6YhJMGPHBgB_Healthy%20at%20Work%20Reqs%20-%20Manufacturing%20Distribution%20Supply%20Chain%20-%20Final%20Version%203.0.pdf" TargetMode="External"/><Relationship Id="rId104" Type="http://schemas.openxmlformats.org/officeDocument/2006/relationships/hyperlink" Target="http://www.legis.la.gov/legis/ViewDocument.aspx?d=1182532" TargetMode="External"/><Relationship Id="rId120" Type="http://schemas.openxmlformats.org/officeDocument/2006/relationships/hyperlink" Target="https://malegislature.gov/Bills/191/H4739/House/Bill/Text" TargetMode="External"/><Relationship Id="rId125" Type="http://schemas.openxmlformats.org/officeDocument/2006/relationships/hyperlink" Target="https://www.michigan.gov/coronavirus/0,9753,7-406-98178_98455-545136--,00.html" TargetMode="External"/><Relationship Id="rId141" Type="http://schemas.openxmlformats.org/officeDocument/2006/relationships/hyperlink" Target="https://showmestrong.mo.gov/" TargetMode="External"/><Relationship Id="rId146" Type="http://schemas.openxmlformats.org/officeDocument/2006/relationships/hyperlink" Target="http://dhhs.ne.gov/Pages/COVID-19-Directed-Health-Measures.aspx"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www.governor.nd.gov/sites/www/files/documents/executive-orders/Executive%20Order%202020-43.pdf"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dshs.state.tx.us/news/updates/Texas-Vaccine-Plan-10-16-2020-DRAFT-CDC-Submission.pdf"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76-Phase-3-ext.pdf" TargetMode="External"/><Relationship Id="rId213" Type="http://schemas.openxmlformats.org/officeDocument/2006/relationships/hyperlink" Target="https://drive.google.com/file/d/1AIR4vDkXN9T2iRGW27WL1mSYmshogw8L/view?usp=sharing" TargetMode="External"/><Relationship Id="rId218" Type="http://schemas.openxmlformats.org/officeDocument/2006/relationships/hyperlink" Target="https://www.senado.pr.gov/Legislations/ps1540-20.pdf" TargetMode="External"/><Relationship Id="rId234" Type="http://schemas.openxmlformats.org/officeDocument/2006/relationships/hyperlink" Target="https://publications.tnsosfiles.com/pub/execorders/exec-orders-lee63.pdf" TargetMode="External"/><Relationship Id="rId239" Type="http://schemas.openxmlformats.org/officeDocument/2006/relationships/hyperlink" Target="https://open.texas.gov/"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egislature.vermont.gov/bill/status/2020/S.342" TargetMode="External"/><Relationship Id="rId255" Type="http://schemas.openxmlformats.org/officeDocument/2006/relationships/hyperlink" Target="https://lis.virginia.gov/cgi-bin/legp604.exe?202+sum+HB5019&amp;202+sum+HB5019"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sites/default/files/dc/sites/mayormb/release_content/attachments/Mayors-Order-2020-119.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gme.com/news/coronavirus/gov-mills-strengthens-maine-mask-mandate" TargetMode="External"/><Relationship Id="rId115" Type="http://schemas.openxmlformats.org/officeDocument/2006/relationships/hyperlink" Target="https://www.mass.gov/info-details/safety-standards-and-checklist-retail-businesses" TargetMode="External"/><Relationship Id="rId131" Type="http://schemas.openxmlformats.org/officeDocument/2006/relationships/hyperlink" Target="https://mn.gov/deed/newscenter/covid/safework/business/"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gonm.biz/about-us/covid-19-response" TargetMode="External"/><Relationship Id="rId194" Type="http://schemas.openxmlformats.org/officeDocument/2006/relationships/hyperlink" Target="https://coronavirus.ohio.gov/static/responsible/Manufacturing-Distribution-Construction.pdf" TargetMode="External"/><Relationship Id="rId199" Type="http://schemas.openxmlformats.org/officeDocument/2006/relationships/hyperlink" Target="https://www.okcommerce.gov/covid19/ours-plan/" TargetMode="External"/><Relationship Id="rId203" Type="http://schemas.openxmlformats.org/officeDocument/2006/relationships/hyperlink" Target="https://govstatus.egov.com/reopening-oregon"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0" Type="http://schemas.openxmlformats.org/officeDocument/2006/relationships/hyperlink" Target="https://gov.texas.gov/business/page/coronavirus" TargetMode="External"/><Relationship Id="rId245" Type="http://schemas.openxmlformats.org/officeDocument/2006/relationships/hyperlink" Target="https://www.healthvermont.gov/covid-19" TargetMode="External"/><Relationship Id="rId261" Type="http://schemas.openxmlformats.org/officeDocument/2006/relationships/hyperlink" Target="https://governor.wv.gov/Pages/The-Comeback.aspx" TargetMode="External"/><Relationship Id="rId266"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830" TargetMode="External"/><Relationship Id="rId105" Type="http://schemas.openxmlformats.org/officeDocument/2006/relationships/hyperlink" Target="https://www.legis.la.gov/legis/ViewDocument.aspx?d=1168160" TargetMode="External"/><Relationship Id="rId126" Type="http://schemas.openxmlformats.org/officeDocument/2006/relationships/hyperlink" Target="https://protect-us.mimecast.com/s/pbD1CmZMgYc5W8E4TLjivV?domain=lnks.gd"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sn.lexisnexis.com/symtree/xmlbill/NJ/2020000/S/2380/BILLTEXT_20200727_0_A.pdf" TargetMode="External"/><Relationship Id="rId8" Type="http://schemas.openxmlformats.org/officeDocument/2006/relationships/hyperlink" Target="https://covid19.alaska.gov/reopen/"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www.in.gov/gov/files/Coronavirus_Response_Requirements.pdf" TargetMode="External"/><Relationship Id="rId93" Type="http://schemas.openxmlformats.org/officeDocument/2006/relationships/hyperlink" Target="https://govstatus.egov.com/ky-healthy-at-work-faq"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98178_98455-545136--,00.html" TargetMode="External"/><Relationship Id="rId142" Type="http://schemas.openxmlformats.org/officeDocument/2006/relationships/hyperlink" Target="https://showmestrong.mo.gov/businesses/" TargetMode="External"/><Relationship Id="rId163" Type="http://schemas.openxmlformats.org/officeDocument/2006/relationships/hyperlink" Target="https://cv.business.nj.gov/"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reopeningri.com/phased-plan"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0" Type="http://schemas.openxmlformats.org/officeDocument/2006/relationships/hyperlink" Target="https://doh.sd.gov/documents/COVID19/COVID_SDPlan_BackToNormal.pdf" TargetMode="External"/><Relationship Id="rId235"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virginia.gov/newsroom/all-releases/2020/november/headline-861342-en.html" TargetMode="External"/><Relationship Id="rId256"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info-details/covid-19-travel-order" TargetMode="External"/><Relationship Id="rId137" Type="http://schemas.openxmlformats.org/officeDocument/2006/relationships/hyperlink" Target="https://msdh.ms.gov/msdhsite/_static/14,21866,420.html" TargetMode="External"/><Relationship Id="rId158" Type="http://schemas.openxmlformats.org/officeDocument/2006/relationships/hyperlink" Target="https://www.covidguidance.nh.gov/business-guidance" TargetMode="External"/><Relationship Id="rId272" Type="http://schemas.openxmlformats.org/officeDocument/2006/relationships/hyperlink" Target="https://wyomingbusiness.org/wyoemployerresource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2" Type="http://schemas.openxmlformats.org/officeDocument/2006/relationships/hyperlink" Target="https://mn.gov/governor/assets/EO%2020-81%20Final%20Filed_tcm1055-441323.pdf"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ny-forward" TargetMode="External"/><Relationship Id="rId179"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osha.oregon.gov/covid19/Pages/default.aspx" TargetMode="External"/><Relationship Id="rId220" Type="http://schemas.openxmlformats.org/officeDocument/2006/relationships/hyperlink" Target="https://reopeningri.com/phased-plan" TargetMode="External"/><Relationship Id="rId225"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open.texas.gov/uploads/files/organization/opentexas/EO-GA-29-use-of-face-coverings-during-COVID-19-IMAGE-07-02-20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HB-6030" TargetMode="External"/><Relationship Id="rId262" Type="http://schemas.openxmlformats.org/officeDocument/2006/relationships/hyperlink" Target="https://governor.wv.gov/Pages/Statewide-Indoor-Face-Covering-Requirement.aspx"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78" Type="http://schemas.openxmlformats.org/officeDocument/2006/relationships/hyperlink" Target="https://governor.iowa.gov/sites/default/files/documents/Public%20Health%20Proclamation%20-%202020.11.18.pdf" TargetMode="External"/><Relationship Id="rId94" Type="http://schemas.openxmlformats.org/officeDocument/2006/relationships/hyperlink" Target="https://govstatus.egov.com/ky-healthy-at-work"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assets/Proclamations/2020/168-JBE-2020-COVID-19-Public-Health-Emergency-Modified-Phase-2.pdf" TargetMode="External"/><Relationship Id="rId122" Type="http://schemas.openxmlformats.org/officeDocument/2006/relationships/hyperlink" Target="https://www.michigan.gov/coronavirus/0,9753,7-406-100467---,00.html" TargetMode="External"/><Relationship Id="rId143" Type="http://schemas.openxmlformats.org/officeDocument/2006/relationships/hyperlink" Target="https://covid19.mt.gov/" TargetMode="External"/><Relationship Id="rId148" Type="http://schemas.openxmlformats.org/officeDocument/2006/relationships/hyperlink" Target="http://dhhs.ne.gov/Pages/COVID-19-Traveler-Recommendations.aspx" TargetMode="External"/><Relationship Id="rId164" Type="http://schemas.openxmlformats.org/officeDocument/2006/relationships/hyperlink" Target="https://covid19.nj.gov/faqs/nj-information/travel-and-transportation/which-states-are-on-the-travel-advisory-list-are-there-travel-restrictions-to-or-from-new-jersey" TargetMode="External"/><Relationship Id="rId169" Type="http://schemas.openxmlformats.org/officeDocument/2006/relationships/hyperlink" Target="https://indd.adobe.com/view/3f732e94-0164-424d-9ac6-a0ace27e70c8" TargetMode="External"/><Relationship Id="rId185" Type="http://schemas.openxmlformats.org/officeDocument/2006/relationships/hyperlink" Target="https://files.nc.gov/governor/documents/files/EO180-Face-Coverings-Requirements.pdf" TargetMode="External"/><Relationship Id="rId4" Type="http://schemas.openxmlformats.org/officeDocument/2006/relationships/hyperlink" Target="https://governor.alabama.gov/assets/2020/11/Safer-at-Home-Order-Final-11.4.2020.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0" Type="http://schemas.openxmlformats.org/officeDocument/2006/relationships/hyperlink" Target="https://www.governor.pa.gov/wp-content/uploads/2020/11/20201117-SOH-Universal-Face-Coverings-Order-Update.pdf"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open.maryland.gov/backtobusiness/" TargetMode="External"/><Relationship Id="rId133" Type="http://schemas.openxmlformats.org/officeDocument/2006/relationships/hyperlink" Target="https://www.dli.mn.gov/business/workplace-safety-and-health/mnosha-compliance-novel-coronavirus-covid-19"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governor.ohio.gov/wps/portal/gov/governor/media/news-and-media/covid19-update-07222020" TargetMode="External"/><Relationship Id="rId200" Type="http://schemas.openxmlformats.org/officeDocument/2006/relationships/hyperlink" Target="https://www.sos.ok.gov/documents/executive/1937.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opensafely.la.gov/" TargetMode="External"/><Relationship Id="rId123" Type="http://schemas.openxmlformats.org/officeDocument/2006/relationships/hyperlink" Target="https://www.michigan.gov/leo/0,5863,7-336-100207---,00.html" TargetMode="External"/><Relationship Id="rId144" Type="http://schemas.openxmlformats.org/officeDocument/2006/relationships/hyperlink" Target="https://covid19.mt.gov/Portals/223/Documents/Phase%20Two%20Directive%20with%20Appendices.pdf?ver=2020-05-19-145442-350"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ekVkqPfJLPfWH0WOhPv8iIaoULlv_M3o/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revisor.mn.gov/laws/2020/0/Session+Law/Chapter/72/"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sn.lexisnexis.com/symtree/xmlbill/OH/2019000/H/606/BILLTEXT_20200630_0_S.pdf" TargetMode="External"/><Relationship Id="rId201" Type="http://schemas.openxmlformats.org/officeDocument/2006/relationships/hyperlink" Target="https://www.cdc.gov/coronavirus/2019-ncov/community/guidance-business-response.html"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gov.louisiana.gov/assets/Proclamations/2020/158-JBE-2020-State-of-Emergency-Renewing-COVID-19-Resilient-Louisiana.pdf" TargetMode="External"/><Relationship Id="rId124" Type="http://schemas.openxmlformats.org/officeDocument/2006/relationships/hyperlink" Target="https://www.michigan.gov/documents/mdhhs/nCoV_SOP_TEAM_680994_7.pdf"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s://governor.nebraska.gov/press/gov-ricketts-announces-phased-public-health-restrictions-tied-coronavirus-hospitalization-rate" TargetMode="External"/><Relationship Id="rId166" Type="http://schemas.openxmlformats.org/officeDocument/2006/relationships/hyperlink" Target="https://nj.gov/infobank/eo/056murphy/pdf/EO-19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s://drive.google.com/file/d/1AIR4vDkXN9T2iRGW27WL1mSYmshogw8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ekVkqPfJLPfWH0WOhPv8iIaoULlv_M3o/view?usp=sharing" TargetMode="External"/><Relationship Id="rId114" Type="http://schemas.openxmlformats.org/officeDocument/2006/relationships/hyperlink" Target="https://www.mass.gov/info-details/reopening-massachusett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ronavirus.idaho.gov/wp-content/uploads/2020/10/Idaho_COVID-19-Interim-Vaccination-Plan-V2-10-19-2020.pdf" TargetMode="External"/><Relationship Id="rId18" Type="http://schemas.openxmlformats.org/officeDocument/2006/relationships/hyperlink" Target="https://www.coronavirus.kdheks.gov/DocumentCenter/View/1533/COVID-19-Vaccination-Plan-for-Kansas-Version12-1142020?bidId=" TargetMode="External"/><Relationship Id="rId26" Type="http://schemas.openxmlformats.org/officeDocument/2006/relationships/hyperlink" Target="http://www.msdh.state.ms.us/msdhsite/index.cfm/14,11290,71,pdf/COVID-19_Vaccination_plan.pdf" TargetMode="External"/><Relationship Id="rId39" Type="http://schemas.openxmlformats.org/officeDocument/2006/relationships/hyperlink" Target="https://www.oregon.gov/oha/covid19/Documents/COVID-19-Vaccination-Plan-Oregon.pdf" TargetMode="External"/><Relationship Id="rId3" Type="http://schemas.openxmlformats.org/officeDocument/2006/relationships/hyperlink" Target="https://azdhs.gov/documents/preparedness/epidemiology-disease-control/infectious-disease-epidemiology/novel-coronavirus/draft-covid19-vaccine-plan.pdf" TargetMode="External"/><Relationship Id="rId21"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www.governor.ny.gov/sites/governor.ny.gov/files/atoms/files/NYS_COVID_Vaccination_Program_Book_10.16.20_FINAL.pdf" TargetMode="External"/><Relationship Id="rId42" Type="http://schemas.openxmlformats.org/officeDocument/2006/relationships/hyperlink" Target="https://health.ri.gov/publications/plans/RI-COVID-19-Vaccination-Plan-Interim-Draft.pdf" TargetMode="External"/><Relationship Id="rId47" Type="http://schemas.openxmlformats.org/officeDocument/2006/relationships/hyperlink" Target="https://le.utah.gov/interim/2020/pdf/00004190.pdf" TargetMode="External"/><Relationship Id="rId50" Type="http://schemas.openxmlformats.org/officeDocument/2006/relationships/hyperlink" Target="https://www.doh.wa.gov/Portals/1/Documents/1600/coronavirus/WA-COVID-19-Vaccination-Plan.pdf" TargetMode="External"/><Relationship Id="rId7" Type="http://schemas.openxmlformats.org/officeDocument/2006/relationships/hyperlink" Target="https://portal.ct.gov/-/media/Departments-and-Agencies/DPH/Communications/COVID-19-Vaccine-Advisory-Group/PHERP_Mass-Vaccination-Plan_FINAL-DRAFT_10152020_CDC.pdf" TargetMode="External"/><Relationship Id="rId12" Type="http://schemas.openxmlformats.org/officeDocument/2006/relationships/hyperlink" Target="https://hawaiicovid19.com/wp-content/uploads/2020/10/Hawaii-COVID-19-Vaccination-Plan-Draft_Executive-Summary_101620.pdf" TargetMode="External"/><Relationship Id="rId17" Type="http://schemas.openxmlformats.org/officeDocument/2006/relationships/hyperlink" Target="https://idph.iowa.gov/Portals/1/userfiles/61/covid19/vaccine/11_20_20%20Public%20COVID-19%20Vaccine%20FAQ.pdf" TargetMode="External"/><Relationship Id="rId25" Type="http://schemas.openxmlformats.org/officeDocument/2006/relationships/hyperlink" Target="https://www.health.state.mn.us/diseases/coronavirus/vaxplansumm.pdf" TargetMode="External"/><Relationship Id="rId33" Type="http://schemas.openxmlformats.org/officeDocument/2006/relationships/hyperlink" Target="https://cv.nmhealth.org/wp-content/uploads/2020/10/10.19.20-New-Mexico-Preliminary-COVID-vaccine-plan-ID.pdf" TargetMode="External"/><Relationship Id="rId38" Type="http://schemas.openxmlformats.org/officeDocument/2006/relationships/hyperlink" Target="https://coronavirus.health.ok.gov/sites/g/files/gmc786/f/state_of_oklahoma_covid-19_vaccination_plan.pdf" TargetMode="External"/><Relationship Id="rId46" Type="http://schemas.openxmlformats.org/officeDocument/2006/relationships/hyperlink" Target="https://www.dshs.state.tx.us/news/updates/Texas-Vaccine-Plan-10-16-2020-DRAFT-CDC-Submission.pdf" TargetMode="External"/><Relationship Id="rId2" Type="http://schemas.openxmlformats.org/officeDocument/2006/relationships/hyperlink" Target="http://dhss.alaska.gov/dph/Epi/id/SiteAssets/Pages/HumanCoV/AlaskaCOVID-19VaccinationDraftPlan.pdf" TargetMode="External"/><Relationship Id="rId16" Type="http://schemas.openxmlformats.org/officeDocument/2006/relationships/hyperlink" Target="https://idph.iowa.gov/Portals/1/userfiles/61/covid19/vaccine/V1_2%20Iowa%20COVID-19%20Vaccination%20Strategy%20Draft%20with%20Appendices%2010_16_20.pdf" TargetMode="External"/><Relationship Id="rId20" Type="http://schemas.openxmlformats.org/officeDocument/2006/relationships/hyperlink" Target="https://ldh.la.gov/assets/oph/Center-PHCH/Center-PH/immunizations/Louisiana_COVID-19_Vaccination_Playbook_V1_10_16_20.pdf" TargetMode="External"/><Relationship Id="rId29" Type="http://schemas.openxmlformats.org/officeDocument/2006/relationships/hyperlink" Target="http://dhhs.ne.gov/Documents/COVID-19-Vaccination-Plan.pdf" TargetMode="External"/><Relationship Id="rId41" Type="http://schemas.openxmlformats.org/officeDocument/2006/relationships/hyperlink" Target="https://www.cdc.gov/vaccines/covid-19/downloads/puerto-rico-jurisdiction-executive-summary.pdf"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oregon.gov/oha/covid19/Documents/COVID-19-Vaccination-Plan-Oregon.pdf" TargetMode="External"/><Relationship Id="rId11" Type="http://schemas.openxmlformats.org/officeDocument/2006/relationships/hyperlink" Target="https://drive.google.com/file/d/1626OUInFSdZrau4Y9hckG1PuqGCmHXZP/view?usp=sharing" TargetMode="External"/><Relationship Id="rId24" Type="http://schemas.openxmlformats.org/officeDocument/2006/relationships/hyperlink" Target="https://www.michigan.gov/documents/coronavirus/COVID-19_Vaccination_Plan_for_Michigan_InterimDraft10162020_705598_7.pdf" TargetMode="External"/><Relationship Id="rId32" Type="http://schemas.openxmlformats.org/officeDocument/2006/relationships/hyperlink" Target="https://www.state.nj.us/health/cd/topics/New%20Jersey%20Interim%20COVID-19%20Vaccination%20Plan%20-%2010-26-20%20(1).pdf" TargetMode="External"/><Relationship Id="rId37" Type="http://schemas.openxmlformats.org/officeDocument/2006/relationships/hyperlink" Target="https://coronavirus.ohio.gov/static/docs/Interim-Draft-COVID-Vaccination-Plan-10-16-20.pdf" TargetMode="External"/><Relationship Id="rId40" Type="http://schemas.openxmlformats.org/officeDocument/2006/relationships/hyperlink" Target="https://www.health.pa.gov/topics/Documents/Programs/Immunizations/Pennsylvania%20COVID-19%20Vaccination%20Plan%20Executive%20Summary.pdf" TargetMode="External"/><Relationship Id="rId45" Type="http://schemas.openxmlformats.org/officeDocument/2006/relationships/hyperlink" Target="https://www.tn.gov/content/dam/tn/health/documents/cedep/novel-coronavirus/COVID-19_Vaccination_Plan.pdf" TargetMode="External"/><Relationship Id="rId53" Type="http://schemas.openxmlformats.org/officeDocument/2006/relationships/hyperlink" Target="https://health.wyo.gov/wp-content/uploads/2020/10/Interim-Draft-WDH-COVID-19-Vaccination-Plan10-16-20-b.pdf" TargetMode="External"/><Relationship Id="rId5" Type="http://schemas.openxmlformats.org/officeDocument/2006/relationships/hyperlink" Target="https://www.cdph.ca.gov/Programs/CID/DCDC/CDPH%20Document%20Library/COVID-19/COVID-19-Vaccination-Plan-California-Interim-Draft_V1.0.pdf" TargetMode="External"/><Relationship Id="rId15" Type="http://schemas.openxmlformats.org/officeDocument/2006/relationships/hyperlink" Target="https://www.coronavirus.in.gov/files/Indiana%20COVID-19%20Vaccination%20Plan_%20Interim%20Draft.pdf" TargetMode="External"/><Relationship Id="rId23" Type="http://schemas.openxmlformats.org/officeDocument/2006/relationships/hyperlink" Target="https://www.mass.gov/doc/massachusetts-interim-draft-plan/download" TargetMode="External"/><Relationship Id="rId28" Type="http://schemas.openxmlformats.org/officeDocument/2006/relationships/hyperlink" Target="https://dphhs.mt.gov/Portals/85/Documents/Coronavirus/MontanaCOVID-19VaccinationPlanInterimDRAFT.pdf" TargetMode="External"/><Relationship Id="rId36" Type="http://schemas.openxmlformats.org/officeDocument/2006/relationships/hyperlink" Target="https://www.health.nd.gov/sites/www/files/documents/COVID%20Vaccine%20Page/Covid-19%20Mass%20Vaccination%20Plan.pdf" TargetMode="External"/><Relationship Id="rId49" Type="http://schemas.openxmlformats.org/officeDocument/2006/relationships/hyperlink" Target="https://www.vdh.virginia.gov/content/uploads/sites/11/2020/10/DRAFT-Virginia-COVID-19-Vaccine-Campaign-Plan-Version-1.1.pdf" TargetMode="External"/><Relationship Id="rId10"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chfs.ky.gov/agencies/dph/covid19/InitialDraftKentuckyVaccinationPlan.pdf" TargetMode="External"/><Relationship Id="rId31" Type="http://schemas.openxmlformats.org/officeDocument/2006/relationships/hyperlink" Target="https://www.dhhs.nh.gov/dphs/cdcs/covid19/documents/covid19-vac-plan-draft.pdf" TargetMode="External"/><Relationship Id="rId44" Type="http://schemas.openxmlformats.org/officeDocument/2006/relationships/hyperlink" Target="https://doh.sd.gov/documents/COVID19/10-27-20_VaccinationPlan_Call.pdf" TargetMode="External"/><Relationship Id="rId52" Type="http://schemas.openxmlformats.org/officeDocument/2006/relationships/hyperlink" Target="https://web.csg.org/covid19/wp-content/uploads/sites/10/2020/10/Wisconsin-Vaccine-Plan.pdf" TargetMode="External"/><Relationship Id="rId4" Type="http://schemas.openxmlformats.org/officeDocument/2006/relationships/hyperlink" Target="https://www.healthy.arkansas.gov/images/uploads/pdf/Arkansas_Interim_Draft_COVID-19_Vaccination_Plan_10-16-20.pdf" TargetMode="External"/><Relationship Id="rId9" Type="http://schemas.openxmlformats.org/officeDocument/2006/relationships/hyperlink" Target="https://coronavirus.dc.gov/vaccine" TargetMode="External"/><Relationship Id="rId14" Type="http://schemas.openxmlformats.org/officeDocument/2006/relationships/hyperlink" Target="https://www.dph.illinois.gov/sites/default/files/COVID19/10.16.20%20Mass%20Vaccination%20Planning.pdf" TargetMode="External"/><Relationship Id="rId22" Type="http://schemas.openxmlformats.org/officeDocument/2006/relationships/hyperlink" Target="https://phpa.health.maryland.gov/Documents/10.19.2020_Maryland_COVID-19_Vaccination_Plan_CDCwm.pdf" TargetMode="External"/><Relationship Id="rId27" Type="http://schemas.openxmlformats.org/officeDocument/2006/relationships/hyperlink" Target="https://health.mo.gov/living/healthcondiseases/communicable/novel-coronavirus/pdf/mo-covid-19-vax-plan.pdf" TargetMode="External"/><Relationship Id="rId30" Type="http://schemas.openxmlformats.org/officeDocument/2006/relationships/hyperlink" Target="https://nvhealthresponse.nv.gov/wp-content/uploads/2020/10/COVID-19-Vaccination-Program-Nevadas-Playbook-for-Statewide-Operations.pdf" TargetMode="External"/><Relationship Id="rId35" Type="http://schemas.openxmlformats.org/officeDocument/2006/relationships/hyperlink" Target="https://files.nc.gov/covid/documents/NC-COVID-19-Vaccine-Plan-with-Executive-Summary.pdf" TargetMode="External"/><Relationship Id="rId43" Type="http://schemas.openxmlformats.org/officeDocument/2006/relationships/hyperlink" Target="https://scdhec.gov/sites/default/files/media/document/SC_COVID19_Vaccine_Interim_Plan-10.16.2020.pdf" TargetMode="External"/><Relationship Id="rId48" Type="http://schemas.openxmlformats.org/officeDocument/2006/relationships/hyperlink" Target="https://www.healthvermont.gov/sites/default/files/documents/pdf/Vermont%20Jurisdictional%20COVID-19%20Vaccination%20Plan_Interim%20Draft.10.21.2020.pdf" TargetMode="External"/><Relationship Id="rId8" Type="http://schemas.openxmlformats.org/officeDocument/2006/relationships/hyperlink" Target="https://coronavirus.delaware.gov/wp-content/uploads/sites/177/2020/11/COVID-19-Vaccination-Playbook-DE-V7-102620-102920_webready.pdf" TargetMode="External"/><Relationship Id="rId51" Type="http://schemas.openxmlformats.org/officeDocument/2006/relationships/hyperlink" Target="https://dhhr.wv.gov/COVID-19/Documents/vaccineplan.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117" Type="http://schemas.openxmlformats.org/officeDocument/2006/relationships/hyperlink" Target="https://www.tennessean.com/story/news/local/sumner/2020/07/06/what-know-sumner-countys-face-mask-mandate/5387822002/"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www.maniscanning.com/baltimore-city-anne-arundel-and-montgomery-counties-announce-covid-19-restrictions/" TargetMode="External"/><Relationship Id="rId68" Type="http://schemas.openxmlformats.org/officeDocument/2006/relationships/hyperlink" Target="https://www.maniscanning.com/recap-state-and-local-covid-19-actions-and-restrictions/" TargetMode="External"/><Relationship Id="rId84" Type="http://schemas.openxmlformats.org/officeDocument/2006/relationships/hyperlink" Target="https://www.clayhealth.com/DocumentCenter/View/1088/COVID-19-Response-Reopening-07012020phorder" TargetMode="External"/><Relationship Id="rId89" Type="http://schemas.openxmlformats.org/officeDocument/2006/relationships/hyperlink" Target="https://www.kcmo.gov/Home/Components/News/News/388/625" TargetMode="External"/><Relationship Id="rId112"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ownofedistobeach.com/alerts/masks-are-required-beginning-july-1-retail-stores-grocery-and-restaurants-not-beachfront"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www.hindscountyms.com/sites/default/files/hcbos_mandates_face_masks_in_public_areas.pdf" TargetMode="External"/><Relationship Id="rId79" Type="http://schemas.openxmlformats.org/officeDocument/2006/relationships/hyperlink" Target="https://www.wtva.com/content/news/West-Point-Mayor-issues-mask-order-571683471.html" TargetMode="External"/><Relationship Id="rId102" Type="http://schemas.openxmlformats.org/officeDocument/2006/relationships/hyperlink" Target="https://charleston-sc.gov/CivicAlerts.aspx?AID=861" TargetMode="External"/><Relationship Id="rId123" Type="http://schemas.openxmlformats.org/officeDocument/2006/relationships/hyperlink" Target="https://www.timesfreepress.com/news/local/story/2020/jul/06/mayor-jim-coppinger-issues-face-mask-mandate-hamilton-county/526909/" TargetMode="External"/><Relationship Id="rId128" Type="http://schemas.openxmlformats.org/officeDocument/2006/relationships/hyperlink" Target="https://city.milwaukee.gov/MMF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www.nkc.org/departments/administration/c_o_v_i_d-19_information_and_resources/face_covering_order_faqs" TargetMode="External"/><Relationship Id="rId95" Type="http://schemas.openxmlformats.org/officeDocument/2006/relationships/hyperlink" Target="https://www.news5cleveland.com/news/continuing-coverage/coronavirus/cuyahoga-county-cleveland-issue-stay-at-home-advisory-effective-wednesday-night-through-dec-17"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www.maniscanning.com/baltimore-city-anne-arundel-and-montgomery-counties-announce-covid-19-restrictions/" TargetMode="External"/><Relationship Id="rId69" Type="http://schemas.openxmlformats.org/officeDocument/2006/relationships/hyperlink" Target="https://duluth-mn.legistar.com/LegislationDetail.aspx?ID=4585316&amp;GUID=BC443BC4-2CE4-4897-857B-8B2571A42786&amp;FullText=1" TargetMode="External"/><Relationship Id="rId77" Type="http://schemas.openxmlformats.org/officeDocument/2006/relationships/hyperlink" Target="https://www.starkvilledailynews.com/starkville-to-again-require-face-masks/article_43208f48-c11c-11ea-8342-335e9310cd12.html" TargetMode="External"/><Relationship Id="rId100" Type="http://schemas.openxmlformats.org/officeDocument/2006/relationships/hyperlink" Target="https://www.hiltonheadislandsc.gov/publicsafety/coronavirus/documents/EmergencyOrdinance2020-14-Masks.pdf" TargetMode="External"/><Relationship Id="rId105" Type="http://schemas.openxmlformats.org/officeDocument/2006/relationships/hyperlink" Target="https://www.summervillesc.gov/DocumentCenter/View/3193/Emergency-Ordinance-6292020" TargetMode="External"/><Relationship Id="rId113" Type="http://schemas.openxmlformats.org/officeDocument/2006/relationships/hyperlink" Target="https://www.wistv.com/2020/07/02/face-masks-required-all-public-buildings-forest-acres-beginning-monday/" TargetMode="External"/><Relationship Id="rId118" Type="http://schemas.openxmlformats.org/officeDocument/2006/relationships/hyperlink" Target="https://www.tennessean.com/story/news/local/williamson/franklin/2020/07/06/williamson-county-mask-mandate-face-cover-required/3286282001/" TargetMode="External"/><Relationship Id="rId126" Type="http://schemas.openxmlformats.org/officeDocument/2006/relationships/hyperlink" Target="http://www.epcounty.com/documents/Order-No-13.pdf"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clarionledger.com/story/news/2020/06/30/face-masks-required-jackson-mississippi-fines-closures/5348543002/" TargetMode="External"/><Relationship Id="rId80" Type="http://schemas.openxmlformats.org/officeDocument/2006/relationships/hyperlink" Target="https://www.wcbi.com/oktibbeha-county-supervisors-pass-mask-mandate/" TargetMode="External"/><Relationship Id="rId85" Type="http://schemas.openxmlformats.org/officeDocument/2006/relationships/hyperlink" Target="https://abc17news.b-cdn.net/abc17news.com/2020/07/Ordinance-2.pdf" TargetMode="External"/><Relationship Id="rId93" Type="http://schemas.openxmlformats.org/officeDocument/2006/relationships/hyperlink" Target="https://www.fox19.com/2020/11/18/ohios-largest-cities-impose-local-stay-at-home-orders/" TargetMode="External"/><Relationship Id="rId98" Type="http://schemas.openxmlformats.org/officeDocument/2006/relationships/hyperlink" Target="https://www.phila.gov/2020-11-16-philadelphia-announces-new-safer-at-home-restrictions-in-response-to-rising-covid-19-cases/" TargetMode="External"/><Relationship Id="rId121"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www.maniscanning.com/recap-state-and-local-covid-19-actions-and-restrictions/" TargetMode="External"/><Relationship Id="rId103" Type="http://schemas.openxmlformats.org/officeDocument/2006/relationships/hyperlink" Target="https://www.foxcarolina.com/news/spartanburg-city-council-votes-to-unanimously-adopt-mask-ordinance-to-require-close-contact-employees-to/article_bb63fa18-b7d4-11ea-bc89-07339bd63e21.html" TargetMode="External"/><Relationship Id="rId108" Type="http://schemas.openxmlformats.org/officeDocument/2006/relationships/hyperlink" Target="https://www.columbiasc.net/uploads/headlines/06-23-2020/facemaskordinancepassed/2020-059%20mask-%20face%20coverings.pdf" TargetMode="External"/><Relationship Id="rId11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24" Type="http://schemas.openxmlformats.org/officeDocument/2006/relationships/hyperlink" Target="https://www.wsmv.com/news/mask-mandate-issued-in-robertson-county/article_265c991a-c0c7-11ea-a202-b7934f27ff29.html" TargetMode="External"/><Relationship Id="rId129" Type="http://schemas.openxmlformats.org/officeDocument/2006/relationships/hyperlink" Target="https://city.milwaukee.gov/ImageLibrary/Groups/healthAuthors/ADMIN/PDFs/PressReleases/2020/2020-English/MediaReleaseTheCityofMilwaukeePhase4.2UpdateNov20.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www.maniscanning.com/baltimore-city-anne-arundel-and-montgomery-counties-announce-covid-19-restrictions/" TargetMode="External"/><Relationship Id="rId70" Type="http://schemas.openxmlformats.org/officeDocument/2006/relationships/hyperlink" Target="http://www2.minneapolismn.gov/coronavirus/notices/WCMSP-224618" TargetMode="External"/><Relationship Id="rId75" Type="http://schemas.openxmlformats.org/officeDocument/2006/relationships/hyperlink" Target="https://www.wlbt.com/2020/07/06/canton-mayor-installs-no-mask-no-entry-mandate-city/" TargetMode="External"/><Relationship Id="rId83" Type="http://schemas.openxmlformats.org/officeDocument/2006/relationships/hyperlink" Target="https://www.stlouis-mo.gov/government/departments/mayor/news/city-and-county-require-mandatory-masks.cfm" TargetMode="External"/><Relationship Id="rId88" Type="http://schemas.openxmlformats.org/officeDocument/2006/relationships/hyperlink" Target="http://joplinmo.org/AgendaCenter/ViewFile/Agenda/_07082020-2163" TargetMode="External"/><Relationship Id="rId91" Type="http://schemas.openxmlformats.org/officeDocument/2006/relationships/hyperlink" Target="https://www.springfieldmo.gov/5244/Masking-Ordinance-and-Phase-3A-FAQs" TargetMode="External"/><Relationship Id="rId96" Type="http://schemas.openxmlformats.org/officeDocument/2006/relationships/hyperlink" Target="https://www.10tv.com/article/news/health/coronavirus/columbus-franklin-county-stay-at-home-advisory/530-b577026a-cf65-42a2-bc89-9da135093dfe" TargetMode="External"/><Relationship Id="rId111" Type="http://schemas.openxmlformats.org/officeDocument/2006/relationships/hyperlink" Target="https://wpde.com/news/local/marion-city-council-unanimously-passes-face-mask-resolution"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iop.net/sites/default/files/uploads/ordinances/2020/emergency_ordinance_2020.10.pdf" TargetMode="External"/><Relationship Id="rId114" Type="http://schemas.openxmlformats.org/officeDocument/2006/relationships/hyperlink" Target="https://www.wistv.com/2020/07/02/town-lexington-announces-face-masks-are-now-required-all-retail-businesses/" TargetMode="External"/><Relationship Id="rId119" Type="http://schemas.openxmlformats.org/officeDocument/2006/relationships/hyperlink" Target="https://www.theleafchronicle.com/story/news/2020/07/06/montgomery-co-require-people-working-public-wear-face-masks/5388201002/" TargetMode="External"/><Relationship Id="rId127" Type="http://schemas.openxmlformats.org/officeDocument/2006/relationships/hyperlink" Target="https://publichealthmdc.com/documents/2020-11-20_Order_10amendment.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maniscanning.com/recap-state-and-local-covid-19-actions-and-restrictions/" TargetMode="External"/><Relationship Id="rId73" Type="http://schemas.openxmlformats.org/officeDocument/2006/relationships/hyperlink" Target="https://www.djournal.com/news/local/tupelo-orders-people-inside-business-public-buildings-to-wear-masks-beginning-monday/article_2dd7a383-e0a1-5e06-87af-25ff4f6a4cc4.html" TargetMode="External"/><Relationship Id="rId78" Type="http://schemas.openxmlformats.org/officeDocument/2006/relationships/hyperlink" Target="https://www.nbc4i.com/community/health/coronavirus/columbus-city-council-passes-requirement-for-masks-in-public/" TargetMode="External"/><Relationship Id="rId81" Type="http://schemas.openxmlformats.org/officeDocument/2006/relationships/hyperlink" Target="https://www.gwcommonwealth.com/news/article_735075a4-c0b6-11ea-9075-e33afdad4d32.html" TargetMode="External"/><Relationship Id="rId86" Type="http://schemas.openxmlformats.org/officeDocument/2006/relationships/hyperlink" Target="https://www.jacksongov.org/1209/10571/Face-Covering-Requirement" TargetMode="External"/><Relationship Id="rId94" Type="http://schemas.openxmlformats.org/officeDocument/2006/relationships/hyperlink" Target="https://www.news5cleveland.com/news/continuing-coverage/coronavirus/cuyahoga-county-cleveland-issue-stay-at-home-advisory-effective-wednesday-night-through-dec-17" TargetMode="External"/><Relationship Id="rId99" Type="http://schemas.openxmlformats.org/officeDocument/2006/relationships/hyperlink" Target="https://www.cityofbeaufort.org/CivicAlerts.aspx?AID=296" TargetMode="External"/><Relationship Id="rId101" Type="http://schemas.openxmlformats.org/officeDocument/2006/relationships/hyperlink" Target="https://www.greenvillesc.gov/1733/Emergency-Ordinance-on-Masks" TargetMode="External"/><Relationship Id="rId122" Type="http://schemas.openxmlformats.org/officeDocument/2006/relationships/hyperlink" Target="https://www.tennessean.com/story/news/2020/07/03/jackson-madison-county-mask-mandate-businesses-employees-patrons/5371415002/"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pde.com/news/coronavirus/myrtle-beach-city-council-to-vote-on-mask-requirement-thursday"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mspolicy.org/masks-to-be-required-in-oxford/" TargetMode="External"/><Relationship Id="rId97" Type="http://schemas.openxmlformats.org/officeDocument/2006/relationships/hyperlink" Target="https://www.10tv.com/article/news/health/coronavirus/columbus-franklin-county-stay-at-home-advisory/530-b577026a-cf65-42a2-bc89-9da135093dfe" TargetMode="External"/><Relationship Id="rId104" Type="http://schemas.openxmlformats.org/officeDocument/2006/relationships/hyperlink" Target="https://www.tompsc.com/DocumentCenter/View/34119/20037" TargetMode="External"/><Relationship Id="rId120" Type="http://schemas.openxmlformats.org/officeDocument/2006/relationships/hyperlink" Target="https://www.tennessean.com/story/news/2020/07/02/knox-county-cloth-face-mask-mandate-what-we-know/5362674002/" TargetMode="External"/><Relationship Id="rId125" Type="http://schemas.openxmlformats.org/officeDocument/2006/relationships/hyperlink" Target="https://www.wjhl.com/local-coronavirus-coverage/washington-co-tenn-to-require-face-masks-in-county-public-buildings-johnson-city-municipal-building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content.govdelivery.com/attachments/STPAUL/2020/05/27/file_attachments/1460773/Executive%20Order%202020-09.pdf" TargetMode="External"/><Relationship Id="rId92" Type="http://schemas.openxmlformats.org/officeDocument/2006/relationships/hyperlink" Target="https://www.facebook.com/MayorKeller/videos/992542291143330/"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s://www.maniscanning.com/recap-state-and-local-covid-19-actions-and-restrictions/" TargetMode="External"/><Relationship Id="rId87" Type="http://schemas.openxmlformats.org/officeDocument/2006/relationships/hyperlink" Target="http://johnsoncountyhealth.org/mandatory-face-coverings-effective-july-6-for-johnson-county/" TargetMode="External"/><Relationship Id="rId110" Type="http://schemas.openxmlformats.org/officeDocument/2006/relationships/hyperlink" Target="https://wpde.com/news/local/hartsville-city-council-votes-in-favor-of-mask-mandate" TargetMode="External"/><Relationship Id="rId115" Type="http://schemas.openxmlformats.org/officeDocument/2006/relationships/hyperlink" Target="https://www.tennessean.com/story/news/local/2020/06/29/nashville-face-mask-mandate-everything-to-know/3277637001/" TargetMode="External"/><Relationship Id="rId61" Type="http://schemas.openxmlformats.org/officeDocument/2006/relationships/hyperlink" Target="https://www.maniscanning.com/baltimore-city-anne-arundel-and-montgomery-counties-announce-covid-19-restrictions/" TargetMode="External"/><Relationship Id="rId82" Type="http://schemas.openxmlformats.org/officeDocument/2006/relationships/hyperlink" Target="https://www.stlouis-mo.gov/government/departments/mayor/news/city-and-county-require-mandatory-masks.cf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wapp.capitol.tn.gov/apps/Billinfo/default.aspx?BillNumber=HB8013&amp;ga=111"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11" Type="http://schemas.openxmlformats.org/officeDocument/2006/relationships/hyperlink" Target="https://lis.virginia.gov/cgi-bin/legp604.exe?202+sum+SB5098&amp;202+sum+SB5098"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2.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0" t="s">
        <v>13</v>
      </c>
      <c r="D2" s="11"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151.80000000000001">
      <c r="A3" s="9" t="s">
        <v>22</v>
      </c>
      <c r="B3" s="19" t="s">
        <v>23</v>
      </c>
      <c r="C3" s="20" t="s">
        <v>24</v>
      </c>
      <c r="D3" s="21" t="s">
        <v>25</v>
      </c>
      <c r="E3" s="22" t="s">
        <v>26</v>
      </c>
      <c r="F3" s="23" t="s">
        <v>27</v>
      </c>
      <c r="G3" s="13" t="s">
        <v>28</v>
      </c>
      <c r="H3" s="24" t="s">
        <v>29</v>
      </c>
      <c r="I3" s="16" t="s">
        <v>30</v>
      </c>
      <c r="J3" s="25" t="s">
        <v>31</v>
      </c>
      <c r="K3" s="25" t="s">
        <v>31</v>
      </c>
      <c r="L3" s="13"/>
      <c r="M3" s="13"/>
      <c r="N3" s="13"/>
      <c r="O3" s="13"/>
      <c r="P3" s="13"/>
      <c r="Q3" s="13"/>
      <c r="R3" s="13"/>
      <c r="S3" s="13"/>
      <c r="T3" s="13"/>
      <c r="U3" s="13"/>
      <c r="V3" s="13"/>
      <c r="W3" s="13"/>
      <c r="X3" s="7"/>
      <c r="Y3" s="7"/>
      <c r="Z3" s="7"/>
      <c r="AA3" s="7"/>
      <c r="AB3" s="8"/>
    </row>
    <row r="4" spans="1:28" ht="124.2">
      <c r="A4" s="9" t="s">
        <v>32</v>
      </c>
      <c r="B4" s="14" t="s">
        <v>33</v>
      </c>
      <c r="C4" s="20" t="s">
        <v>34</v>
      </c>
      <c r="D4" s="21" t="s">
        <v>14</v>
      </c>
      <c r="E4" s="12" t="s">
        <v>35</v>
      </c>
      <c r="F4" s="14" t="s">
        <v>36</v>
      </c>
      <c r="G4" s="14" t="s">
        <v>37</v>
      </c>
      <c r="H4" s="12" t="s">
        <v>38</v>
      </c>
      <c r="I4" s="17" t="s">
        <v>39</v>
      </c>
      <c r="J4" s="18" t="s">
        <v>40</v>
      </c>
      <c r="K4" s="25"/>
      <c r="L4" s="13"/>
      <c r="M4" s="13"/>
      <c r="N4" s="13"/>
      <c r="O4" s="13"/>
      <c r="P4" s="13"/>
      <c r="Q4" s="13"/>
      <c r="R4" s="13"/>
      <c r="S4" s="13"/>
      <c r="T4" s="13"/>
      <c r="U4" s="13"/>
      <c r="V4" s="13"/>
      <c r="W4" s="13"/>
      <c r="X4" s="7"/>
      <c r="Y4" s="7"/>
      <c r="Z4" s="7"/>
      <c r="AA4" s="7"/>
      <c r="AB4" s="8"/>
    </row>
    <row r="5" spans="1:28" ht="110.4">
      <c r="A5" s="9" t="s">
        <v>41</v>
      </c>
      <c r="B5" s="19" t="s">
        <v>42</v>
      </c>
      <c r="C5" s="20" t="s">
        <v>43</v>
      </c>
      <c r="D5" s="21" t="s">
        <v>14</v>
      </c>
      <c r="E5" s="12" t="s">
        <v>44</v>
      </c>
      <c r="F5" s="13" t="s">
        <v>45</v>
      </c>
      <c r="G5" s="14" t="s">
        <v>17</v>
      </c>
      <c r="H5" s="26"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20" t="s">
        <v>52</v>
      </c>
      <c r="D6" s="21" t="s">
        <v>53</v>
      </c>
      <c r="E6" s="12" t="s">
        <v>54</v>
      </c>
      <c r="F6" s="14" t="s">
        <v>28</v>
      </c>
      <c r="G6" s="13" t="s">
        <v>55</v>
      </c>
      <c r="H6" s="27" t="s">
        <v>56</v>
      </c>
      <c r="I6" s="25" t="s">
        <v>57</v>
      </c>
      <c r="J6" s="28" t="s">
        <v>58</v>
      </c>
      <c r="K6" s="29" t="s">
        <v>59</v>
      </c>
      <c r="L6" s="13"/>
      <c r="M6" s="13"/>
      <c r="N6" s="13"/>
      <c r="O6" s="13"/>
      <c r="P6" s="13"/>
      <c r="Q6" s="13"/>
      <c r="R6" s="13"/>
      <c r="S6" s="13"/>
      <c r="T6" s="13"/>
      <c r="U6" s="13"/>
      <c r="V6" s="13"/>
      <c r="W6" s="13"/>
      <c r="X6" s="7"/>
      <c r="Y6" s="7"/>
      <c r="Z6" s="7"/>
      <c r="AA6" s="7"/>
      <c r="AB6" s="8"/>
    </row>
    <row r="7" spans="1:28" ht="110.4">
      <c r="A7" s="9" t="s">
        <v>60</v>
      </c>
      <c r="B7" s="14" t="s">
        <v>61</v>
      </c>
      <c r="C7" s="20" t="s">
        <v>62</v>
      </c>
      <c r="D7" s="21" t="s">
        <v>63</v>
      </c>
      <c r="E7" s="12" t="s">
        <v>64</v>
      </c>
      <c r="F7" s="13"/>
      <c r="G7" s="13" t="s">
        <v>55</v>
      </c>
      <c r="H7" s="30" t="s">
        <v>65</v>
      </c>
      <c r="I7" s="25"/>
      <c r="J7" s="25"/>
      <c r="K7" s="18" t="s">
        <v>66</v>
      </c>
      <c r="L7" s="13"/>
      <c r="M7" s="13"/>
      <c r="N7" s="13"/>
      <c r="O7" s="13"/>
      <c r="P7" s="13"/>
      <c r="Q7" s="13"/>
      <c r="R7" s="13"/>
      <c r="S7" s="13"/>
      <c r="T7" s="13"/>
      <c r="U7" s="13"/>
      <c r="V7" s="13"/>
      <c r="W7" s="13"/>
      <c r="X7" s="7"/>
      <c r="Y7" s="7"/>
      <c r="Z7" s="7"/>
      <c r="AA7" s="7"/>
      <c r="AB7" s="8"/>
    </row>
    <row r="8" spans="1:28" ht="75.75" customHeight="1">
      <c r="A8" s="9" t="s">
        <v>67</v>
      </c>
      <c r="B8" s="19" t="s">
        <v>68</v>
      </c>
      <c r="C8" s="19" t="s">
        <v>69</v>
      </c>
      <c r="D8" s="31" t="s">
        <v>63</v>
      </c>
      <c r="E8" s="27" t="s">
        <v>70</v>
      </c>
      <c r="F8" s="19" t="s">
        <v>71</v>
      </c>
      <c r="G8" s="13" t="s">
        <v>55</v>
      </c>
      <c r="H8" s="27" t="s">
        <v>72</v>
      </c>
      <c r="I8" s="25" t="s">
        <v>73</v>
      </c>
      <c r="J8" s="25" t="s">
        <v>73</v>
      </c>
      <c r="K8" s="28" t="s">
        <v>74</v>
      </c>
      <c r="L8" s="13"/>
      <c r="M8" s="13"/>
      <c r="N8" s="13"/>
      <c r="O8" s="13"/>
      <c r="P8" s="13"/>
      <c r="Q8" s="13"/>
      <c r="R8" s="13"/>
      <c r="S8" s="13"/>
      <c r="T8" s="13"/>
      <c r="U8" s="13"/>
      <c r="V8" s="13"/>
      <c r="W8" s="13"/>
      <c r="X8" s="7"/>
      <c r="Y8" s="7"/>
      <c r="Z8" s="7"/>
      <c r="AA8" s="7"/>
      <c r="AB8" s="8"/>
    </row>
    <row r="9" spans="1:28" ht="69">
      <c r="A9" s="9" t="s">
        <v>75</v>
      </c>
      <c r="B9" s="14" t="s">
        <v>76</v>
      </c>
      <c r="C9" s="19" t="s">
        <v>77</v>
      </c>
      <c r="D9" s="21" t="s">
        <v>63</v>
      </c>
      <c r="E9" s="12" t="s">
        <v>78</v>
      </c>
      <c r="F9" s="13" t="s">
        <v>79</v>
      </c>
      <c r="G9" s="13" t="s">
        <v>55</v>
      </c>
      <c r="H9" s="24" t="s">
        <v>80</v>
      </c>
      <c r="I9" s="25"/>
      <c r="J9" s="28" t="s">
        <v>81</v>
      </c>
      <c r="K9" s="18" t="s">
        <v>73</v>
      </c>
      <c r="L9" s="13"/>
      <c r="M9" s="13"/>
      <c r="N9" s="13"/>
      <c r="O9" s="13"/>
      <c r="P9" s="13"/>
      <c r="Q9" s="13"/>
      <c r="R9" s="13"/>
      <c r="S9" s="13"/>
      <c r="T9" s="13"/>
      <c r="U9" s="13"/>
      <c r="V9" s="13"/>
      <c r="W9" s="13"/>
      <c r="X9" s="7"/>
      <c r="Y9" s="7"/>
      <c r="Z9" s="7"/>
      <c r="AA9" s="7"/>
      <c r="AB9" s="8"/>
    </row>
    <row r="10" spans="1:28" ht="124.2">
      <c r="A10" s="9" t="s">
        <v>82</v>
      </c>
      <c r="B10" s="32" t="s">
        <v>76</v>
      </c>
      <c r="C10" s="19" t="s">
        <v>83</v>
      </c>
      <c r="D10" s="21" t="s">
        <v>84</v>
      </c>
      <c r="E10" s="27" t="s">
        <v>85</v>
      </c>
      <c r="F10" s="19" t="s">
        <v>86</v>
      </c>
      <c r="G10" s="13" t="s">
        <v>55</v>
      </c>
      <c r="H10" s="27" t="s">
        <v>87</v>
      </c>
      <c r="I10" s="25"/>
      <c r="J10" s="25"/>
      <c r="K10" s="25"/>
      <c r="L10" s="13"/>
      <c r="M10" s="13"/>
      <c r="N10" s="13"/>
      <c r="O10" s="13"/>
      <c r="P10" s="13"/>
      <c r="Q10" s="13"/>
      <c r="R10" s="13"/>
      <c r="S10" s="13"/>
      <c r="T10" s="13"/>
      <c r="U10" s="13"/>
      <c r="V10" s="13"/>
      <c r="W10" s="13"/>
      <c r="X10" s="7"/>
      <c r="Y10" s="7"/>
      <c r="Z10" s="7"/>
      <c r="AA10" s="7"/>
      <c r="AB10" s="8"/>
    </row>
    <row r="11" spans="1:28" ht="138">
      <c r="A11" s="9" t="s">
        <v>88</v>
      </c>
      <c r="B11" s="33" t="s">
        <v>89</v>
      </c>
      <c r="C11" s="10" t="s">
        <v>90</v>
      </c>
      <c r="D11" s="31" t="s">
        <v>91</v>
      </c>
      <c r="E11" s="12" t="s">
        <v>92</v>
      </c>
      <c r="F11" s="34" t="s">
        <v>93</v>
      </c>
      <c r="G11" s="14" t="s">
        <v>94</v>
      </c>
      <c r="H11" s="35" t="s">
        <v>95</v>
      </c>
      <c r="I11" s="16" t="s">
        <v>96</v>
      </c>
      <c r="J11" s="25"/>
      <c r="K11" s="17" t="s">
        <v>97</v>
      </c>
      <c r="L11" s="13"/>
      <c r="M11" s="13"/>
      <c r="N11" s="13"/>
      <c r="O11" s="13"/>
      <c r="P11" s="13"/>
      <c r="Q11" s="13"/>
      <c r="R11" s="13"/>
      <c r="S11" s="13"/>
      <c r="T11" s="13"/>
      <c r="U11" s="13"/>
      <c r="V11" s="13"/>
      <c r="W11" s="13"/>
      <c r="X11" s="7"/>
      <c r="Y11" s="7"/>
      <c r="Z11" s="7"/>
      <c r="AA11" s="7"/>
      <c r="AB11" s="8"/>
    </row>
    <row r="12" spans="1:28" ht="138">
      <c r="A12" s="9" t="s">
        <v>98</v>
      </c>
      <c r="B12" s="36" t="s">
        <v>99</v>
      </c>
      <c r="C12" s="19" t="s">
        <v>100</v>
      </c>
      <c r="D12" s="21" t="s">
        <v>101</v>
      </c>
      <c r="E12" s="12" t="s">
        <v>102</v>
      </c>
      <c r="F12" s="13" t="s">
        <v>16</v>
      </c>
      <c r="G12" s="37" t="s">
        <v>103</v>
      </c>
      <c r="H12" s="26" t="s">
        <v>104</v>
      </c>
      <c r="I12" s="17" t="s">
        <v>105</v>
      </c>
      <c r="J12" s="38" t="s">
        <v>106</v>
      </c>
      <c r="K12" s="25"/>
      <c r="L12" s="13"/>
      <c r="M12" s="13"/>
      <c r="N12" s="13"/>
      <c r="O12" s="13"/>
      <c r="P12" s="13"/>
      <c r="Q12" s="13"/>
      <c r="R12" s="13"/>
      <c r="S12" s="13"/>
      <c r="T12" s="13"/>
      <c r="U12" s="13"/>
      <c r="V12" s="13"/>
      <c r="W12" s="13"/>
      <c r="X12" s="7"/>
      <c r="Y12" s="7"/>
      <c r="Z12" s="7"/>
      <c r="AA12" s="7"/>
      <c r="AB12" s="8"/>
    </row>
    <row r="13" spans="1:28" ht="124.2">
      <c r="A13" s="9" t="s">
        <v>107</v>
      </c>
      <c r="B13" s="39" t="s">
        <v>108</v>
      </c>
      <c r="C13" s="20" t="s">
        <v>109</v>
      </c>
      <c r="D13" s="21" t="s">
        <v>53</v>
      </c>
      <c r="E13" s="22" t="s">
        <v>110</v>
      </c>
      <c r="F13" s="19" t="s">
        <v>111</v>
      </c>
      <c r="G13" s="13" t="s">
        <v>55</v>
      </c>
      <c r="H13" s="12" t="s">
        <v>112</v>
      </c>
      <c r="I13" s="17" t="s">
        <v>113</v>
      </c>
      <c r="J13" s="25"/>
      <c r="K13" s="25"/>
      <c r="L13" s="13"/>
      <c r="M13" s="13"/>
      <c r="N13" s="13"/>
      <c r="O13" s="13"/>
      <c r="P13" s="13"/>
      <c r="Q13" s="13"/>
      <c r="R13" s="13"/>
      <c r="S13" s="13"/>
      <c r="T13" s="13"/>
      <c r="U13" s="13"/>
      <c r="V13" s="13"/>
      <c r="W13" s="13"/>
      <c r="X13" s="7"/>
      <c r="Y13" s="7"/>
      <c r="Z13" s="7"/>
      <c r="AA13" s="7"/>
      <c r="AB13" s="8"/>
    </row>
    <row r="14" spans="1:28" ht="124.2">
      <c r="A14" s="9" t="s">
        <v>114</v>
      </c>
      <c r="B14" s="40" t="s">
        <v>115</v>
      </c>
      <c r="C14" s="20" t="s">
        <v>116</v>
      </c>
      <c r="D14" s="21" t="s">
        <v>14</v>
      </c>
      <c r="E14" s="12" t="s">
        <v>117</v>
      </c>
      <c r="F14" s="41" t="s">
        <v>118</v>
      </c>
      <c r="G14" s="14" t="s">
        <v>119</v>
      </c>
      <c r="H14" s="24" t="s">
        <v>120</v>
      </c>
      <c r="I14" s="42" t="s">
        <v>121</v>
      </c>
      <c r="J14" s="43" t="s">
        <v>122</v>
      </c>
      <c r="K14" s="25"/>
      <c r="L14" s="13"/>
      <c r="M14" s="13"/>
      <c r="N14" s="13"/>
      <c r="O14" s="13"/>
      <c r="P14" s="13"/>
      <c r="Q14" s="13"/>
      <c r="R14" s="13"/>
      <c r="S14" s="13"/>
      <c r="T14" s="13"/>
      <c r="U14" s="13"/>
      <c r="V14" s="13"/>
      <c r="W14" s="13"/>
      <c r="X14" s="7"/>
      <c r="Y14" s="7"/>
      <c r="Z14" s="7"/>
      <c r="AA14" s="7"/>
      <c r="AB14" s="8"/>
    </row>
    <row r="15" spans="1:28" ht="409.6">
      <c r="A15" s="9" t="s">
        <v>123</v>
      </c>
      <c r="B15" s="44" t="s">
        <v>124</v>
      </c>
      <c r="C15" s="19" t="s">
        <v>125</v>
      </c>
      <c r="D15" s="21" t="s">
        <v>53</v>
      </c>
      <c r="E15" s="12" t="s">
        <v>126</v>
      </c>
      <c r="F15" s="45" t="s">
        <v>127</v>
      </c>
      <c r="G15" s="13" t="s">
        <v>55</v>
      </c>
      <c r="H15" s="46" t="s">
        <v>128</v>
      </c>
      <c r="I15" s="16" t="s">
        <v>129</v>
      </c>
      <c r="J15" s="16" t="s">
        <v>130</v>
      </c>
      <c r="K15" s="17" t="s">
        <v>131</v>
      </c>
      <c r="L15" s="13"/>
      <c r="M15" s="13"/>
      <c r="N15" s="13"/>
      <c r="O15" s="13"/>
      <c r="P15" s="13"/>
      <c r="Q15" s="13"/>
      <c r="R15" s="13"/>
      <c r="S15" s="13"/>
      <c r="T15" s="13"/>
      <c r="U15" s="13"/>
      <c r="V15" s="13"/>
      <c r="W15" s="13"/>
      <c r="X15" s="7"/>
      <c r="Y15" s="7"/>
      <c r="Z15" s="7"/>
      <c r="AA15" s="7"/>
      <c r="AB15" s="8"/>
    </row>
    <row r="16" spans="1:28" ht="82.8">
      <c r="A16" s="9" t="s">
        <v>132</v>
      </c>
      <c r="B16" s="47" t="s">
        <v>133</v>
      </c>
      <c r="C16" s="19" t="s">
        <v>134</v>
      </c>
      <c r="D16" s="21" t="s">
        <v>14</v>
      </c>
      <c r="E16" s="12" t="s">
        <v>135</v>
      </c>
      <c r="F16" s="13" t="s">
        <v>136</v>
      </c>
      <c r="G16" s="48" t="s">
        <v>55</v>
      </c>
      <c r="H16" s="37" t="s">
        <v>137</v>
      </c>
      <c r="I16" s="17" t="s">
        <v>138</v>
      </c>
      <c r="J16" s="25"/>
      <c r="K16" s="17" t="s">
        <v>139</v>
      </c>
      <c r="L16" s="13"/>
      <c r="M16" s="13"/>
      <c r="N16" s="13"/>
      <c r="O16" s="13"/>
      <c r="P16" s="13"/>
      <c r="Q16" s="13"/>
      <c r="R16" s="13"/>
      <c r="S16" s="13"/>
      <c r="T16" s="13"/>
      <c r="U16" s="13"/>
      <c r="V16" s="13"/>
      <c r="W16" s="13"/>
      <c r="X16" s="7"/>
      <c r="Y16" s="7"/>
      <c r="Z16" s="7"/>
      <c r="AA16" s="7"/>
      <c r="AB16" s="8"/>
    </row>
    <row r="17" spans="1:28" ht="64.5" customHeight="1">
      <c r="A17" s="9" t="s">
        <v>140</v>
      </c>
      <c r="B17" s="49" t="s">
        <v>141</v>
      </c>
      <c r="C17" s="50" t="s">
        <v>142</v>
      </c>
      <c r="D17" s="21" t="s">
        <v>63</v>
      </c>
      <c r="E17" s="12" t="s">
        <v>143</v>
      </c>
      <c r="F17" s="41" t="s">
        <v>144</v>
      </c>
      <c r="G17" s="14" t="s">
        <v>55</v>
      </c>
      <c r="H17" s="51" t="s">
        <v>145</v>
      </c>
      <c r="I17" s="16" t="s">
        <v>146</v>
      </c>
      <c r="J17" s="16" t="s">
        <v>147</v>
      </c>
      <c r="K17" s="25"/>
      <c r="L17" s="13"/>
      <c r="M17" s="13"/>
      <c r="N17" s="13"/>
      <c r="O17" s="13"/>
      <c r="P17" s="13"/>
      <c r="Q17" s="13"/>
      <c r="R17" s="13"/>
      <c r="S17" s="13"/>
      <c r="T17" s="13"/>
      <c r="U17" s="13"/>
      <c r="V17" s="13"/>
      <c r="W17" s="13"/>
      <c r="X17" s="7"/>
      <c r="Y17" s="7"/>
      <c r="Z17" s="7"/>
      <c r="AA17" s="7"/>
      <c r="AB17" s="8"/>
    </row>
    <row r="18" spans="1:28" ht="69">
      <c r="A18" s="9" t="s">
        <v>148</v>
      </c>
      <c r="B18" s="52" t="s">
        <v>149</v>
      </c>
      <c r="C18" s="19" t="s">
        <v>150</v>
      </c>
      <c r="D18" s="31" t="s">
        <v>151</v>
      </c>
      <c r="E18" s="12" t="s">
        <v>152</v>
      </c>
      <c r="F18" s="20" t="s">
        <v>153</v>
      </c>
      <c r="G18" s="48" t="s">
        <v>154</v>
      </c>
      <c r="H18" s="51" t="s">
        <v>155</v>
      </c>
      <c r="I18" s="28" t="s">
        <v>156</v>
      </c>
      <c r="J18" s="16" t="s">
        <v>157</v>
      </c>
      <c r="K18" s="38" t="s">
        <v>158</v>
      </c>
      <c r="L18" s="13"/>
      <c r="M18" s="13"/>
      <c r="N18" s="13"/>
      <c r="O18" s="13"/>
      <c r="P18" s="13"/>
      <c r="Q18" s="13"/>
      <c r="R18" s="13"/>
      <c r="S18" s="13"/>
      <c r="T18" s="13"/>
      <c r="U18" s="13"/>
      <c r="V18" s="13"/>
      <c r="W18" s="13"/>
      <c r="X18" s="7"/>
      <c r="Y18" s="7"/>
      <c r="Z18" s="7"/>
      <c r="AA18" s="7"/>
      <c r="AB18" s="8"/>
    </row>
    <row r="19" spans="1:28" ht="179.4">
      <c r="A19" s="9" t="s">
        <v>159</v>
      </c>
      <c r="B19" s="53" t="s">
        <v>160</v>
      </c>
      <c r="C19" s="19" t="s">
        <v>161</v>
      </c>
      <c r="D19" s="21" t="s">
        <v>63</v>
      </c>
      <c r="E19" s="19" t="s">
        <v>162</v>
      </c>
      <c r="F19" s="19" t="s">
        <v>163</v>
      </c>
      <c r="G19" s="10" t="s">
        <v>17</v>
      </c>
      <c r="H19" s="54" t="s">
        <v>164</v>
      </c>
      <c r="I19" s="17" t="s">
        <v>165</v>
      </c>
      <c r="J19" s="55" t="s">
        <v>166</v>
      </c>
      <c r="K19" s="17" t="s">
        <v>167</v>
      </c>
      <c r="L19" s="13"/>
      <c r="M19" s="13"/>
      <c r="N19" s="13"/>
      <c r="O19" s="13"/>
      <c r="P19" s="13"/>
      <c r="Q19" s="13"/>
      <c r="R19" s="13"/>
      <c r="S19" s="13"/>
      <c r="T19" s="13"/>
      <c r="U19" s="13"/>
      <c r="V19" s="13"/>
      <c r="W19" s="13"/>
      <c r="X19" s="7"/>
      <c r="Y19" s="7"/>
      <c r="Z19" s="7"/>
      <c r="AA19" s="7"/>
      <c r="AB19" s="8"/>
    </row>
    <row r="20" spans="1:28" ht="110.4">
      <c r="A20" s="9" t="s">
        <v>168</v>
      </c>
      <c r="B20" s="33" t="s">
        <v>169</v>
      </c>
      <c r="C20" s="10" t="s">
        <v>170</v>
      </c>
      <c r="D20" s="31" t="s">
        <v>63</v>
      </c>
      <c r="E20" s="12" t="s">
        <v>171</v>
      </c>
      <c r="F20" s="13" t="s">
        <v>172</v>
      </c>
      <c r="G20" s="14" t="s">
        <v>17</v>
      </c>
      <c r="H20" s="26" t="s">
        <v>173</v>
      </c>
      <c r="I20" s="18" t="s">
        <v>174</v>
      </c>
      <c r="J20" s="56" t="s">
        <v>175</v>
      </c>
      <c r="K20" s="38" t="s">
        <v>176</v>
      </c>
      <c r="L20" s="13"/>
      <c r="M20" s="13"/>
      <c r="N20" s="13"/>
      <c r="O20" s="13"/>
      <c r="P20" s="13"/>
      <c r="Q20" s="13"/>
      <c r="R20" s="13"/>
      <c r="S20" s="13"/>
      <c r="T20" s="13"/>
      <c r="U20" s="13"/>
      <c r="V20" s="13"/>
      <c r="W20" s="13"/>
      <c r="X20" s="7"/>
      <c r="Y20" s="7"/>
      <c r="Z20" s="7"/>
      <c r="AA20" s="7"/>
      <c r="AB20" s="8"/>
    </row>
    <row r="21" spans="1:28" ht="51" customHeight="1">
      <c r="A21" s="9" t="s">
        <v>177</v>
      </c>
      <c r="B21" s="57" t="s">
        <v>178</v>
      </c>
      <c r="C21" s="19" t="s">
        <v>179</v>
      </c>
      <c r="D21" s="58" t="s">
        <v>63</v>
      </c>
      <c r="E21" s="22" t="s">
        <v>180</v>
      </c>
      <c r="F21" s="27" t="s">
        <v>181</v>
      </c>
      <c r="G21" s="59" t="s">
        <v>55</v>
      </c>
      <c r="H21" s="27" t="s">
        <v>182</v>
      </c>
      <c r="I21" s="25" t="s">
        <v>73</v>
      </c>
      <c r="J21" s="25" t="s">
        <v>73</v>
      </c>
      <c r="K21" s="25" t="s">
        <v>73</v>
      </c>
      <c r="L21" s="13"/>
      <c r="M21" s="13"/>
      <c r="N21" s="13"/>
      <c r="O21" s="13"/>
      <c r="P21" s="13"/>
      <c r="Q21" s="13"/>
      <c r="R21" s="13"/>
      <c r="S21" s="13"/>
      <c r="T21" s="13"/>
      <c r="U21" s="13"/>
      <c r="V21" s="13"/>
      <c r="W21" s="13"/>
      <c r="X21" s="7"/>
      <c r="Y21" s="7"/>
      <c r="Z21" s="7"/>
      <c r="AA21" s="7"/>
      <c r="AB21" s="8"/>
    </row>
    <row r="22" spans="1:28" ht="66.75" customHeight="1">
      <c r="A22" s="60" t="s">
        <v>183</v>
      </c>
      <c r="B22" s="52" t="s">
        <v>76</v>
      </c>
      <c r="C22" s="19" t="s">
        <v>184</v>
      </c>
      <c r="D22" s="21" t="s">
        <v>14</v>
      </c>
      <c r="E22" s="12" t="s">
        <v>185</v>
      </c>
      <c r="F22" s="14" t="s">
        <v>186</v>
      </c>
      <c r="G22" s="13" t="s">
        <v>55</v>
      </c>
      <c r="H22" s="61" t="s">
        <v>187</v>
      </c>
      <c r="I22" s="18" t="s">
        <v>188</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189</v>
      </c>
      <c r="B23" s="57" t="s">
        <v>190</v>
      </c>
      <c r="C23" s="20" t="s">
        <v>191</v>
      </c>
      <c r="D23" s="58" t="s">
        <v>63</v>
      </c>
      <c r="E23" s="22" t="s">
        <v>192</v>
      </c>
      <c r="F23" s="19" t="s">
        <v>193</v>
      </c>
      <c r="G23" s="13" t="s">
        <v>55</v>
      </c>
      <c r="H23" s="27" t="s">
        <v>194</v>
      </c>
      <c r="I23" s="17" t="s">
        <v>195</v>
      </c>
      <c r="J23" s="62" t="s">
        <v>196</v>
      </c>
      <c r="K23" s="38" t="s">
        <v>197</v>
      </c>
      <c r="L23" s="13"/>
      <c r="M23" s="13"/>
      <c r="N23" s="13"/>
      <c r="O23" s="13"/>
      <c r="P23" s="13"/>
      <c r="Q23" s="13"/>
      <c r="R23" s="13"/>
      <c r="S23" s="13"/>
      <c r="T23" s="13"/>
      <c r="U23" s="13"/>
      <c r="V23" s="13"/>
      <c r="W23" s="13"/>
      <c r="X23" s="7"/>
      <c r="Y23" s="7"/>
      <c r="Z23" s="7"/>
      <c r="AA23" s="7"/>
      <c r="AB23" s="8"/>
    </row>
    <row r="24" spans="1:28" ht="83.25" customHeight="1">
      <c r="A24" s="9" t="s">
        <v>198</v>
      </c>
      <c r="B24" s="63" t="s">
        <v>199</v>
      </c>
      <c r="C24" s="19" t="s">
        <v>200</v>
      </c>
      <c r="D24" s="64" t="s">
        <v>201</v>
      </c>
      <c r="E24" s="12" t="s">
        <v>202</v>
      </c>
      <c r="F24" s="19" t="s">
        <v>203</v>
      </c>
      <c r="G24" s="48" t="s">
        <v>55</v>
      </c>
      <c r="H24" s="51" t="s">
        <v>204</v>
      </c>
      <c r="I24" s="65" t="s">
        <v>205</v>
      </c>
      <c r="J24" s="28" t="s">
        <v>206</v>
      </c>
      <c r="K24" s="28" t="s">
        <v>207</v>
      </c>
      <c r="L24" s="13"/>
      <c r="M24" s="13"/>
      <c r="N24" s="13"/>
      <c r="O24" s="13"/>
      <c r="P24" s="13"/>
      <c r="Q24" s="13"/>
      <c r="R24" s="13"/>
      <c r="S24" s="13"/>
      <c r="T24" s="13"/>
      <c r="U24" s="13"/>
      <c r="V24" s="13"/>
      <c r="W24" s="13"/>
      <c r="X24" s="7"/>
      <c r="Y24" s="7"/>
      <c r="Z24" s="7"/>
      <c r="AA24" s="7"/>
      <c r="AB24" s="8"/>
    </row>
    <row r="25" spans="1:28" ht="62.25" customHeight="1">
      <c r="A25" s="9" t="s">
        <v>208</v>
      </c>
      <c r="B25" s="49" t="s">
        <v>209</v>
      </c>
      <c r="C25" s="20" t="s">
        <v>210</v>
      </c>
      <c r="D25" s="21" t="s">
        <v>14</v>
      </c>
      <c r="E25" s="12" t="s">
        <v>211</v>
      </c>
      <c r="F25" s="14" t="s">
        <v>212</v>
      </c>
      <c r="G25" s="48" t="s">
        <v>55</v>
      </c>
      <c r="H25" s="46" t="s">
        <v>213</v>
      </c>
      <c r="I25" s="16" t="s">
        <v>214</v>
      </c>
      <c r="J25" s="18" t="s">
        <v>215</v>
      </c>
      <c r="K25" s="17" t="s">
        <v>216</v>
      </c>
      <c r="L25" s="13"/>
      <c r="M25" s="13"/>
      <c r="N25" s="13"/>
      <c r="O25" s="13"/>
      <c r="P25" s="13"/>
      <c r="Q25" s="13"/>
      <c r="R25" s="13"/>
      <c r="S25" s="13"/>
      <c r="T25" s="13"/>
      <c r="U25" s="13"/>
      <c r="V25" s="13"/>
      <c r="W25" s="13"/>
      <c r="X25" s="7"/>
      <c r="Y25" s="7"/>
      <c r="Z25" s="7"/>
      <c r="AA25" s="7"/>
      <c r="AB25" s="8"/>
    </row>
    <row r="26" spans="1:28" ht="179.4">
      <c r="A26" s="9" t="s">
        <v>217</v>
      </c>
      <c r="B26" s="33" t="s">
        <v>218</v>
      </c>
      <c r="C26" s="10" t="s">
        <v>219</v>
      </c>
      <c r="D26" s="21" t="s">
        <v>14</v>
      </c>
      <c r="E26" s="20" t="s">
        <v>220</v>
      </c>
      <c r="F26" s="13" t="s">
        <v>16</v>
      </c>
      <c r="G26" s="14" t="s">
        <v>221</v>
      </c>
      <c r="H26" s="54" t="s">
        <v>222</v>
      </c>
      <c r="I26" s="17" t="s">
        <v>223</v>
      </c>
      <c r="J26" s="28" t="s">
        <v>224</v>
      </c>
      <c r="K26" s="25"/>
      <c r="L26" s="13"/>
      <c r="M26" s="13"/>
      <c r="N26" s="13"/>
      <c r="O26" s="13"/>
      <c r="P26" s="13"/>
      <c r="Q26" s="13"/>
      <c r="R26" s="13"/>
      <c r="S26" s="13"/>
      <c r="T26" s="13"/>
      <c r="U26" s="13"/>
      <c r="V26" s="13"/>
      <c r="W26" s="13"/>
      <c r="X26" s="7"/>
      <c r="Y26" s="7"/>
      <c r="Z26" s="7"/>
      <c r="AA26" s="7"/>
      <c r="AB26" s="8"/>
    </row>
    <row r="27" spans="1:28" ht="70.5" customHeight="1">
      <c r="A27" s="9" t="s">
        <v>225</v>
      </c>
      <c r="B27" s="66" t="s">
        <v>226</v>
      </c>
      <c r="C27" s="12" t="s">
        <v>227</v>
      </c>
      <c r="D27" s="21" t="s">
        <v>14</v>
      </c>
      <c r="E27" s="12" t="s">
        <v>228</v>
      </c>
      <c r="F27" s="13" t="s">
        <v>16</v>
      </c>
      <c r="G27" s="13" t="s">
        <v>28</v>
      </c>
      <c r="H27" s="14" t="s">
        <v>229</v>
      </c>
      <c r="I27" s="18" t="s">
        <v>230</v>
      </c>
      <c r="J27" s="25"/>
      <c r="K27" s="25"/>
      <c r="L27" s="13"/>
      <c r="M27" s="13"/>
      <c r="N27" s="13"/>
      <c r="O27" s="13"/>
      <c r="P27" s="13"/>
      <c r="Q27" s="13"/>
      <c r="R27" s="13"/>
      <c r="S27" s="13"/>
      <c r="T27" s="13"/>
      <c r="U27" s="13"/>
      <c r="V27" s="13"/>
      <c r="W27" s="13"/>
      <c r="X27" s="7"/>
      <c r="Y27" s="7"/>
      <c r="Z27" s="7"/>
      <c r="AA27" s="7"/>
      <c r="AB27" s="8"/>
    </row>
    <row r="28" spans="1:28" ht="151.80000000000001">
      <c r="A28" s="9" t="s">
        <v>231</v>
      </c>
      <c r="B28" s="40" t="s">
        <v>232</v>
      </c>
      <c r="C28" s="20" t="s">
        <v>233</v>
      </c>
      <c r="D28" s="21" t="s">
        <v>14</v>
      </c>
      <c r="E28" s="12" t="s">
        <v>234</v>
      </c>
      <c r="F28" s="14" t="s">
        <v>235</v>
      </c>
      <c r="G28" s="13" t="s">
        <v>55</v>
      </c>
      <c r="H28" s="14" t="s">
        <v>236</v>
      </c>
      <c r="I28" s="25"/>
      <c r="J28" s="25"/>
      <c r="K28" s="25"/>
      <c r="L28" s="13"/>
      <c r="M28" s="13"/>
      <c r="N28" s="13"/>
      <c r="O28" s="13"/>
      <c r="P28" s="13"/>
      <c r="Q28" s="13"/>
      <c r="R28" s="13"/>
      <c r="S28" s="13"/>
      <c r="T28" s="13"/>
      <c r="U28" s="13"/>
      <c r="V28" s="13"/>
      <c r="W28" s="13"/>
      <c r="X28" s="7"/>
      <c r="Y28" s="7"/>
      <c r="Z28" s="7"/>
      <c r="AA28" s="7"/>
      <c r="AB28" s="8"/>
    </row>
    <row r="29" spans="1:28" ht="50.25" customHeight="1">
      <c r="A29" s="9" t="s">
        <v>237</v>
      </c>
      <c r="B29" s="49" t="s">
        <v>238</v>
      </c>
      <c r="C29" s="50" t="s">
        <v>239</v>
      </c>
      <c r="D29" s="21" t="s">
        <v>53</v>
      </c>
      <c r="E29" s="67" t="s">
        <v>240</v>
      </c>
      <c r="F29" s="20" t="s">
        <v>241</v>
      </c>
      <c r="G29" s="14" t="s">
        <v>236</v>
      </c>
      <c r="H29" s="27" t="s">
        <v>242</v>
      </c>
      <c r="I29" s="18" t="s">
        <v>243</v>
      </c>
      <c r="J29" s="25"/>
      <c r="K29" s="43" t="s">
        <v>244</v>
      </c>
      <c r="L29" s="13"/>
      <c r="M29" s="13"/>
      <c r="N29" s="13"/>
      <c r="O29" s="13"/>
      <c r="P29" s="13"/>
      <c r="Q29" s="13"/>
      <c r="R29" s="13"/>
      <c r="S29" s="13"/>
      <c r="T29" s="13"/>
      <c r="U29" s="13"/>
      <c r="V29" s="13"/>
      <c r="W29" s="13"/>
      <c r="X29" s="7"/>
      <c r="Y29" s="7"/>
      <c r="Z29" s="7"/>
      <c r="AA29" s="7"/>
      <c r="AB29" s="8"/>
    </row>
    <row r="30" spans="1:28" ht="53.25" customHeight="1">
      <c r="A30" s="9" t="s">
        <v>245</v>
      </c>
      <c r="B30" s="40" t="s">
        <v>61</v>
      </c>
      <c r="C30" s="20" t="s">
        <v>246</v>
      </c>
      <c r="D30" s="21" t="s">
        <v>14</v>
      </c>
      <c r="E30" s="12" t="s">
        <v>247</v>
      </c>
      <c r="F30" s="14" t="s">
        <v>248</v>
      </c>
      <c r="G30" s="13" t="s">
        <v>236</v>
      </c>
      <c r="H30" s="26" t="s">
        <v>249</v>
      </c>
      <c r="I30" s="42" t="s">
        <v>250</v>
      </c>
      <c r="J30" s="28" t="s">
        <v>251</v>
      </c>
      <c r="K30" s="25"/>
      <c r="L30" s="13"/>
      <c r="M30" s="13"/>
      <c r="N30" s="13"/>
      <c r="O30" s="13"/>
      <c r="P30" s="13"/>
      <c r="Q30" s="13"/>
      <c r="R30" s="13"/>
      <c r="S30" s="13"/>
      <c r="T30" s="13"/>
      <c r="U30" s="13"/>
      <c r="V30" s="13"/>
      <c r="W30" s="13"/>
      <c r="X30" s="7"/>
      <c r="Y30" s="7"/>
      <c r="Z30" s="7"/>
      <c r="AA30" s="7"/>
      <c r="AB30" s="8"/>
    </row>
    <row r="31" spans="1:28" ht="95.25" customHeight="1">
      <c r="A31" s="9" t="s">
        <v>252</v>
      </c>
      <c r="B31" s="57" t="s">
        <v>253</v>
      </c>
      <c r="C31" s="20" t="s">
        <v>254</v>
      </c>
      <c r="D31" s="58" t="s">
        <v>63</v>
      </c>
      <c r="E31" s="27" t="s">
        <v>255</v>
      </c>
      <c r="F31" s="19" t="s">
        <v>256</v>
      </c>
      <c r="G31" s="14" t="s">
        <v>257</v>
      </c>
      <c r="H31" s="19" t="s">
        <v>258</v>
      </c>
      <c r="I31" s="25" t="s">
        <v>73</v>
      </c>
      <c r="J31" s="25" t="s">
        <v>73</v>
      </c>
      <c r="K31" s="25" t="s">
        <v>73</v>
      </c>
      <c r="L31" s="13"/>
      <c r="M31" s="13"/>
      <c r="N31" s="13"/>
      <c r="O31" s="13"/>
      <c r="P31" s="13"/>
      <c r="Q31" s="13"/>
      <c r="R31" s="13"/>
      <c r="S31" s="13"/>
      <c r="T31" s="13"/>
      <c r="U31" s="13"/>
      <c r="V31" s="13"/>
      <c r="W31" s="13"/>
      <c r="X31" s="7"/>
      <c r="Y31" s="7"/>
      <c r="Z31" s="7"/>
      <c r="AA31" s="7"/>
      <c r="AB31" s="8"/>
    </row>
    <row r="32" spans="1:28" ht="95.25" customHeight="1">
      <c r="A32" s="9" t="s">
        <v>259</v>
      </c>
      <c r="B32" s="68" t="s">
        <v>260</v>
      </c>
      <c r="C32" s="19" t="s">
        <v>261</v>
      </c>
      <c r="D32" s="11" t="s">
        <v>63</v>
      </c>
      <c r="E32" s="27" t="s">
        <v>262</v>
      </c>
      <c r="F32" s="19" t="s">
        <v>71</v>
      </c>
      <c r="G32" s="13" t="s">
        <v>236</v>
      </c>
      <c r="H32" s="26" t="s">
        <v>263</v>
      </c>
      <c r="I32" s="28" t="s">
        <v>264</v>
      </c>
      <c r="J32" s="65" t="s">
        <v>265</v>
      </c>
      <c r="K32" s="28" t="s">
        <v>266</v>
      </c>
      <c r="L32" s="13"/>
      <c r="M32" s="13"/>
      <c r="N32" s="13"/>
      <c r="O32" s="13"/>
      <c r="P32" s="13"/>
      <c r="Q32" s="13"/>
      <c r="R32" s="13"/>
      <c r="S32" s="13"/>
      <c r="T32" s="13"/>
      <c r="U32" s="13"/>
      <c r="V32" s="13"/>
      <c r="W32" s="13"/>
      <c r="X32" s="7"/>
      <c r="Y32" s="7"/>
      <c r="Z32" s="7"/>
      <c r="AA32" s="7"/>
      <c r="AB32" s="8"/>
    </row>
    <row r="33" spans="1:28" ht="96.6">
      <c r="A33" s="9" t="s">
        <v>267</v>
      </c>
      <c r="B33" s="39" t="s">
        <v>268</v>
      </c>
      <c r="C33" s="20" t="s">
        <v>269</v>
      </c>
      <c r="D33" s="21" t="s">
        <v>14</v>
      </c>
      <c r="E33" s="12" t="s">
        <v>270</v>
      </c>
      <c r="F33" s="19" t="s">
        <v>271</v>
      </c>
      <c r="G33" s="13" t="s">
        <v>236</v>
      </c>
      <c r="H33" s="12" t="s">
        <v>272</v>
      </c>
      <c r="I33" s="42" t="s">
        <v>273</v>
      </c>
      <c r="J33" s="18" t="s">
        <v>274</v>
      </c>
      <c r="K33" s="25"/>
      <c r="L33" s="13"/>
      <c r="M33" s="13"/>
      <c r="N33" s="13"/>
      <c r="O33" s="13"/>
      <c r="P33" s="13"/>
      <c r="Q33" s="13"/>
      <c r="R33" s="13"/>
      <c r="S33" s="13"/>
      <c r="T33" s="13"/>
      <c r="U33" s="13"/>
      <c r="V33" s="13"/>
      <c r="W33" s="13"/>
      <c r="X33" s="7"/>
      <c r="Y33" s="7"/>
      <c r="Z33" s="7"/>
      <c r="AA33" s="7"/>
      <c r="AB33" s="8"/>
    </row>
    <row r="34" spans="1:28" ht="151.80000000000001">
      <c r="A34" s="9" t="s">
        <v>275</v>
      </c>
      <c r="B34" s="69" t="s">
        <v>178</v>
      </c>
      <c r="C34" s="20" t="s">
        <v>276</v>
      </c>
      <c r="D34" s="11" t="s">
        <v>277</v>
      </c>
      <c r="E34" s="22" t="s">
        <v>278</v>
      </c>
      <c r="F34" s="19" t="s">
        <v>279</v>
      </c>
      <c r="G34" s="13" t="s">
        <v>55</v>
      </c>
      <c r="H34" s="26" t="s">
        <v>280</v>
      </c>
      <c r="I34" s="17" t="s">
        <v>281</v>
      </c>
      <c r="J34" s="28" t="s">
        <v>282</v>
      </c>
      <c r="K34" s="70" t="s">
        <v>283</v>
      </c>
      <c r="L34" s="13"/>
      <c r="M34" s="13"/>
      <c r="N34" s="13"/>
      <c r="O34" s="13"/>
      <c r="P34" s="13"/>
      <c r="Q34" s="13"/>
      <c r="R34" s="13"/>
      <c r="S34" s="13"/>
      <c r="T34" s="13"/>
      <c r="U34" s="13"/>
      <c r="V34" s="13"/>
      <c r="W34" s="13"/>
      <c r="X34" s="7"/>
      <c r="Y34" s="7"/>
      <c r="Z34" s="7"/>
      <c r="AA34" s="7"/>
      <c r="AB34" s="8"/>
    </row>
    <row r="35" spans="1:28" ht="110.4">
      <c r="A35" s="9" t="s">
        <v>284</v>
      </c>
      <c r="B35" s="71" t="s">
        <v>285</v>
      </c>
      <c r="C35" s="10" t="s">
        <v>286</v>
      </c>
      <c r="D35" s="21" t="s">
        <v>287</v>
      </c>
      <c r="E35" s="12" t="s">
        <v>288</v>
      </c>
      <c r="F35" s="13" t="s">
        <v>16</v>
      </c>
      <c r="G35" s="14" t="s">
        <v>289</v>
      </c>
      <c r="H35" s="27" t="s">
        <v>290</v>
      </c>
      <c r="I35" s="25" t="s">
        <v>291</v>
      </c>
      <c r="J35" s="65" t="s">
        <v>292</v>
      </c>
      <c r="K35" s="38" t="s">
        <v>293</v>
      </c>
      <c r="L35" s="13"/>
      <c r="M35" s="13"/>
      <c r="N35" s="13"/>
      <c r="O35" s="13"/>
      <c r="P35" s="13"/>
      <c r="Q35" s="13"/>
      <c r="R35" s="13"/>
      <c r="S35" s="13"/>
      <c r="T35" s="13"/>
      <c r="U35" s="13"/>
      <c r="V35" s="13"/>
      <c r="W35" s="13"/>
      <c r="X35" s="7"/>
      <c r="Y35" s="7"/>
      <c r="Z35" s="7"/>
      <c r="AA35" s="7"/>
      <c r="AB35" s="8"/>
    </row>
    <row r="36" spans="1:28" ht="51.75" customHeight="1">
      <c r="A36" s="9" t="s">
        <v>294</v>
      </c>
      <c r="B36" s="72" t="s">
        <v>295</v>
      </c>
      <c r="C36" s="20" t="s">
        <v>296</v>
      </c>
      <c r="D36" s="31" t="s">
        <v>63</v>
      </c>
      <c r="E36" s="12" t="s">
        <v>297</v>
      </c>
      <c r="F36" s="37" t="s">
        <v>298</v>
      </c>
      <c r="G36" s="13" t="s">
        <v>55</v>
      </c>
      <c r="H36" s="73" t="s">
        <v>299</v>
      </c>
      <c r="I36" s="25"/>
      <c r="J36" s="25"/>
      <c r="K36" s="25"/>
      <c r="L36" s="13"/>
      <c r="M36" s="13"/>
      <c r="N36" s="13"/>
      <c r="O36" s="13"/>
      <c r="P36" s="13"/>
      <c r="Q36" s="13"/>
      <c r="R36" s="13"/>
      <c r="S36" s="13"/>
      <c r="T36" s="13"/>
      <c r="U36" s="13"/>
      <c r="V36" s="13"/>
      <c r="W36" s="13"/>
      <c r="X36" s="7"/>
      <c r="Y36" s="7"/>
      <c r="Z36" s="7"/>
      <c r="AA36" s="7"/>
      <c r="AB36" s="8"/>
    </row>
    <row r="37" spans="1:28" ht="51.75" customHeight="1">
      <c r="A37" s="60" t="s">
        <v>300</v>
      </c>
      <c r="B37" s="32" t="s">
        <v>301</v>
      </c>
      <c r="C37" s="19" t="s">
        <v>302</v>
      </c>
      <c r="D37" s="21" t="s">
        <v>63</v>
      </c>
      <c r="E37" s="22" t="s">
        <v>303</v>
      </c>
      <c r="F37" s="19" t="s">
        <v>304</v>
      </c>
      <c r="G37" s="14" t="s">
        <v>305</v>
      </c>
      <c r="H37" s="27" t="s">
        <v>306</v>
      </c>
      <c r="I37" s="25" t="s">
        <v>307</v>
      </c>
      <c r="J37" s="17" t="s">
        <v>308</v>
      </c>
      <c r="K37" s="25" t="s">
        <v>309</v>
      </c>
      <c r="L37" s="13"/>
      <c r="M37" s="13"/>
      <c r="N37" s="13"/>
      <c r="O37" s="13"/>
      <c r="P37" s="13"/>
      <c r="Q37" s="13"/>
      <c r="R37" s="13"/>
      <c r="S37" s="13"/>
      <c r="T37" s="13"/>
      <c r="U37" s="13"/>
      <c r="V37" s="13"/>
      <c r="W37" s="13"/>
      <c r="X37" s="7"/>
      <c r="Y37" s="7"/>
      <c r="Z37" s="7"/>
      <c r="AA37" s="7"/>
      <c r="AB37" s="8"/>
    </row>
    <row r="38" spans="1:28" ht="99" customHeight="1">
      <c r="A38" s="9" t="s">
        <v>310</v>
      </c>
      <c r="B38" s="74" t="s">
        <v>311</v>
      </c>
      <c r="C38" s="20" t="s">
        <v>312</v>
      </c>
      <c r="D38" s="31" t="s">
        <v>53</v>
      </c>
      <c r="E38" s="22" t="s">
        <v>313</v>
      </c>
      <c r="F38" s="13" t="s">
        <v>314</v>
      </c>
      <c r="G38" s="14" t="s">
        <v>315</v>
      </c>
      <c r="H38" s="75" t="s">
        <v>316</v>
      </c>
      <c r="I38" s="17" t="s">
        <v>317</v>
      </c>
      <c r="J38" s="38" t="s">
        <v>318</v>
      </c>
      <c r="K38" s="25"/>
      <c r="L38" s="13"/>
      <c r="M38" s="13"/>
      <c r="N38" s="13"/>
      <c r="O38" s="13"/>
      <c r="P38" s="13"/>
      <c r="Q38" s="13"/>
      <c r="R38" s="13"/>
      <c r="S38" s="13"/>
      <c r="T38" s="13"/>
      <c r="U38" s="13"/>
      <c r="V38" s="13"/>
      <c r="W38" s="13"/>
      <c r="X38" s="7"/>
      <c r="Y38" s="7"/>
      <c r="Z38" s="7"/>
      <c r="AA38" s="7"/>
      <c r="AB38" s="8"/>
    </row>
    <row r="39" spans="1:28" ht="45.75" customHeight="1">
      <c r="A39" s="9" t="s">
        <v>319</v>
      </c>
      <c r="B39" s="39" t="s">
        <v>320</v>
      </c>
      <c r="C39" s="20" t="s">
        <v>321</v>
      </c>
      <c r="D39" s="21" t="s">
        <v>53</v>
      </c>
      <c r="E39" s="12" t="s">
        <v>322</v>
      </c>
      <c r="F39" s="14" t="s">
        <v>323</v>
      </c>
      <c r="G39" s="13" t="s">
        <v>55</v>
      </c>
      <c r="H39" s="12" t="s">
        <v>324</v>
      </c>
      <c r="I39" s="76" t="s">
        <v>325</v>
      </c>
      <c r="J39" s="25"/>
      <c r="K39" s="25"/>
      <c r="L39" s="13"/>
      <c r="M39" s="13"/>
      <c r="N39" s="13"/>
      <c r="O39" s="13"/>
      <c r="P39" s="13"/>
      <c r="Q39" s="13"/>
      <c r="R39" s="13"/>
      <c r="S39" s="13"/>
      <c r="T39" s="13"/>
      <c r="U39" s="13"/>
      <c r="V39" s="13"/>
      <c r="W39" s="13"/>
      <c r="X39" s="7"/>
      <c r="Y39" s="7"/>
      <c r="Z39" s="7"/>
      <c r="AA39" s="7"/>
      <c r="AB39" s="8"/>
    </row>
    <row r="40" spans="1:28" ht="220.8">
      <c r="A40" s="9" t="s">
        <v>326</v>
      </c>
      <c r="B40" s="77" t="s">
        <v>226</v>
      </c>
      <c r="C40" s="20" t="s">
        <v>327</v>
      </c>
      <c r="D40" s="31" t="s">
        <v>53</v>
      </c>
      <c r="E40" s="12" t="s">
        <v>328</v>
      </c>
      <c r="F40" s="19" t="s">
        <v>329</v>
      </c>
      <c r="G40" s="13" t="s">
        <v>55</v>
      </c>
      <c r="H40" s="26" t="s">
        <v>330</v>
      </c>
      <c r="I40" s="25" t="s">
        <v>331</v>
      </c>
      <c r="J40" s="65" t="s">
        <v>332</v>
      </c>
      <c r="K40" s="25"/>
      <c r="L40" s="13"/>
      <c r="M40" s="13"/>
      <c r="N40" s="13"/>
      <c r="O40" s="13"/>
      <c r="P40" s="13"/>
      <c r="Q40" s="13"/>
      <c r="R40" s="13"/>
      <c r="S40" s="13"/>
      <c r="T40" s="13"/>
      <c r="U40" s="13"/>
      <c r="V40" s="13"/>
      <c r="W40" s="13"/>
      <c r="X40" s="7"/>
      <c r="Y40" s="7"/>
      <c r="Z40" s="7"/>
      <c r="AA40" s="7"/>
      <c r="AB40" s="8"/>
    </row>
    <row r="41" spans="1:28" ht="207">
      <c r="A41" s="9" t="s">
        <v>333</v>
      </c>
      <c r="B41" s="71" t="s">
        <v>334</v>
      </c>
      <c r="C41" s="10" t="s">
        <v>335</v>
      </c>
      <c r="D41" s="21" t="s">
        <v>336</v>
      </c>
      <c r="E41" s="12" t="s">
        <v>337</v>
      </c>
      <c r="F41" s="19" t="s">
        <v>338</v>
      </c>
      <c r="G41" s="14" t="s">
        <v>339</v>
      </c>
      <c r="H41" s="78" t="s">
        <v>340</v>
      </c>
      <c r="I41" s="17" t="s">
        <v>341</v>
      </c>
      <c r="J41" s="28" t="s">
        <v>342</v>
      </c>
      <c r="K41" s="38" t="s">
        <v>343</v>
      </c>
      <c r="L41" s="13"/>
      <c r="M41" s="13"/>
      <c r="N41" s="13"/>
      <c r="O41" s="13"/>
      <c r="P41" s="13"/>
      <c r="Q41" s="13"/>
      <c r="R41" s="13"/>
      <c r="S41" s="13"/>
      <c r="T41" s="13"/>
      <c r="U41" s="13"/>
      <c r="V41" s="13"/>
      <c r="W41" s="13"/>
      <c r="X41" s="7"/>
      <c r="Y41" s="7"/>
      <c r="Z41" s="7"/>
      <c r="AA41" s="7"/>
      <c r="AB41" s="8"/>
    </row>
    <row r="42" spans="1:28" ht="409.6">
      <c r="A42" s="9" t="s">
        <v>344</v>
      </c>
      <c r="B42" s="69" t="s">
        <v>345</v>
      </c>
      <c r="C42" s="19" t="s">
        <v>346</v>
      </c>
      <c r="D42" s="11" t="s">
        <v>63</v>
      </c>
      <c r="E42" s="12" t="s">
        <v>347</v>
      </c>
      <c r="F42" s="19" t="s">
        <v>348</v>
      </c>
      <c r="G42" s="13" t="s">
        <v>236</v>
      </c>
      <c r="H42" s="19" t="s">
        <v>349</v>
      </c>
      <c r="I42" s="25" t="s">
        <v>73</v>
      </c>
      <c r="J42" s="25" t="s">
        <v>73</v>
      </c>
      <c r="K42" s="25" t="s">
        <v>73</v>
      </c>
      <c r="L42" s="13"/>
      <c r="M42" s="13"/>
      <c r="N42" s="13"/>
      <c r="O42" s="13"/>
      <c r="P42" s="13"/>
      <c r="Q42" s="13"/>
      <c r="R42" s="13"/>
      <c r="S42" s="13"/>
      <c r="T42" s="13"/>
      <c r="U42" s="13"/>
      <c r="V42" s="13"/>
      <c r="W42" s="13"/>
      <c r="X42" s="7"/>
      <c r="Y42" s="7"/>
      <c r="Z42" s="7"/>
      <c r="AA42" s="7"/>
      <c r="AB42" s="8"/>
    </row>
    <row r="43" spans="1:28" ht="138">
      <c r="A43" s="9" t="s">
        <v>350</v>
      </c>
      <c r="B43" s="66" t="s">
        <v>226</v>
      </c>
      <c r="C43" s="20" t="s">
        <v>351</v>
      </c>
      <c r="D43" s="21" t="s">
        <v>63</v>
      </c>
      <c r="E43" s="12" t="s">
        <v>352</v>
      </c>
      <c r="F43" s="14" t="s">
        <v>353</v>
      </c>
      <c r="G43" s="14" t="s">
        <v>354</v>
      </c>
      <c r="H43" s="27" t="s">
        <v>355</v>
      </c>
      <c r="I43" s="16" t="s">
        <v>356</v>
      </c>
      <c r="J43" s="38" t="s">
        <v>357</v>
      </c>
      <c r="K43" s="55" t="s">
        <v>358</v>
      </c>
      <c r="L43" s="13"/>
      <c r="M43" s="13"/>
      <c r="N43" s="13"/>
      <c r="O43" s="13"/>
      <c r="P43" s="13"/>
      <c r="Q43" s="13"/>
      <c r="R43" s="13"/>
      <c r="S43" s="13"/>
      <c r="T43" s="13"/>
      <c r="U43" s="13"/>
      <c r="V43" s="13"/>
      <c r="W43" s="13"/>
      <c r="X43" s="7"/>
      <c r="Y43" s="7"/>
      <c r="Z43" s="7"/>
      <c r="AA43" s="7"/>
      <c r="AB43" s="8"/>
    </row>
    <row r="44" spans="1:28" ht="138">
      <c r="A44" s="9" t="s">
        <v>359</v>
      </c>
      <c r="B44" s="52" t="s">
        <v>226</v>
      </c>
      <c r="C44" s="20" t="s">
        <v>360</v>
      </c>
      <c r="D44" s="31" t="s">
        <v>63</v>
      </c>
      <c r="E44" s="79" t="s">
        <v>361</v>
      </c>
      <c r="F44" s="13"/>
      <c r="G44" s="13" t="s">
        <v>28</v>
      </c>
      <c r="H44" s="14" t="s">
        <v>362</v>
      </c>
      <c r="I44" s="25"/>
      <c r="J44" s="25"/>
      <c r="K44" s="25"/>
      <c r="L44" s="13"/>
      <c r="M44" s="13"/>
      <c r="N44" s="13"/>
      <c r="O44" s="13"/>
      <c r="P44" s="13"/>
      <c r="Q44" s="13"/>
      <c r="R44" s="13"/>
      <c r="S44" s="13"/>
      <c r="T44" s="13"/>
      <c r="U44" s="13"/>
      <c r="V44" s="13"/>
      <c r="W44" s="13"/>
      <c r="X44" s="7"/>
      <c r="Y44" s="7"/>
      <c r="Z44" s="7"/>
      <c r="AA44" s="7"/>
      <c r="AB44" s="8"/>
    </row>
    <row r="45" spans="1:28" ht="96.6">
      <c r="A45" s="9" t="s">
        <v>363</v>
      </c>
      <c r="B45" s="71" t="s">
        <v>364</v>
      </c>
      <c r="C45" s="20" t="s">
        <v>365</v>
      </c>
      <c r="D45" s="21" t="s">
        <v>14</v>
      </c>
      <c r="E45" s="12" t="s">
        <v>366</v>
      </c>
      <c r="F45" s="13" t="s">
        <v>16</v>
      </c>
      <c r="G45" s="14" t="s">
        <v>367</v>
      </c>
      <c r="H45" s="54" t="s">
        <v>368</v>
      </c>
      <c r="I45" s="16" t="s">
        <v>369</v>
      </c>
      <c r="J45" s="80" t="s">
        <v>370</v>
      </c>
      <c r="K45" s="81" t="s">
        <v>371</v>
      </c>
      <c r="L45" s="13"/>
      <c r="M45" s="13"/>
      <c r="N45" s="13"/>
      <c r="O45" s="13"/>
      <c r="P45" s="13"/>
      <c r="Q45" s="13"/>
      <c r="R45" s="13"/>
      <c r="S45" s="13"/>
      <c r="T45" s="13"/>
      <c r="U45" s="13"/>
      <c r="V45" s="13"/>
      <c r="W45" s="13"/>
      <c r="X45" s="7"/>
      <c r="Y45" s="7"/>
      <c r="Z45" s="7"/>
      <c r="AA45" s="7"/>
      <c r="AB45" s="8"/>
    </row>
    <row r="46" spans="1:28" ht="124.2">
      <c r="A46" s="9" t="s">
        <v>372</v>
      </c>
      <c r="B46" s="82" t="s">
        <v>373</v>
      </c>
      <c r="C46" s="19" t="s">
        <v>374</v>
      </c>
      <c r="D46" s="21" t="s">
        <v>14</v>
      </c>
      <c r="E46" s="27" t="s">
        <v>375</v>
      </c>
      <c r="F46" s="13" t="s">
        <v>376</v>
      </c>
      <c r="G46" s="14" t="s">
        <v>377</v>
      </c>
      <c r="H46" s="27" t="s">
        <v>378</v>
      </c>
      <c r="I46" s="16" t="s">
        <v>379</v>
      </c>
      <c r="J46" s="25"/>
      <c r="K46" s="25"/>
      <c r="L46" s="13"/>
      <c r="M46" s="13"/>
      <c r="N46" s="13"/>
      <c r="O46" s="13"/>
      <c r="P46" s="13"/>
      <c r="Q46" s="13"/>
      <c r="R46" s="13"/>
      <c r="S46" s="13"/>
      <c r="T46" s="13"/>
      <c r="U46" s="13"/>
      <c r="V46" s="13"/>
      <c r="W46" s="13"/>
      <c r="X46" s="7"/>
      <c r="Y46" s="7"/>
      <c r="Z46" s="7"/>
      <c r="AA46" s="7"/>
      <c r="AB46" s="8"/>
    </row>
    <row r="47" spans="1:28" ht="69">
      <c r="A47" s="9" t="s">
        <v>380</v>
      </c>
      <c r="B47" s="39" t="s">
        <v>381</v>
      </c>
      <c r="C47" s="20" t="s">
        <v>382</v>
      </c>
      <c r="D47" s="21" t="s">
        <v>53</v>
      </c>
      <c r="E47" s="12" t="s">
        <v>383</v>
      </c>
      <c r="F47" s="14" t="s">
        <v>384</v>
      </c>
      <c r="G47" s="14" t="s">
        <v>236</v>
      </c>
      <c r="H47" s="83" t="s">
        <v>323</v>
      </c>
      <c r="I47" s="25"/>
      <c r="J47" s="18" t="s">
        <v>385</v>
      </c>
      <c r="K47" s="18" t="s">
        <v>386</v>
      </c>
      <c r="L47" s="13"/>
      <c r="M47" s="13"/>
      <c r="N47" s="13"/>
      <c r="O47" s="13"/>
      <c r="P47" s="13"/>
      <c r="Q47" s="13"/>
      <c r="R47" s="13"/>
      <c r="S47" s="13"/>
      <c r="T47" s="13"/>
      <c r="U47" s="13"/>
      <c r="V47" s="13"/>
      <c r="W47" s="13"/>
      <c r="X47" s="7"/>
      <c r="Y47" s="7"/>
      <c r="Z47" s="7"/>
      <c r="AA47" s="7"/>
      <c r="AB47" s="8"/>
    </row>
    <row r="48" spans="1:28" ht="55.2">
      <c r="A48" s="9" t="s">
        <v>387</v>
      </c>
      <c r="B48" s="69" t="s">
        <v>226</v>
      </c>
      <c r="C48" s="20" t="s">
        <v>388</v>
      </c>
      <c r="D48" s="21" t="s">
        <v>14</v>
      </c>
      <c r="E48" s="22" t="s">
        <v>389</v>
      </c>
      <c r="F48" s="19" t="s">
        <v>390</v>
      </c>
      <c r="G48" s="13" t="s">
        <v>55</v>
      </c>
      <c r="H48" s="12" t="s">
        <v>391</v>
      </c>
      <c r="I48" s="25" t="s">
        <v>73</v>
      </c>
      <c r="J48" s="25" t="s">
        <v>73</v>
      </c>
      <c r="K48" s="17" t="s">
        <v>392</v>
      </c>
      <c r="L48" s="13"/>
      <c r="M48" s="13"/>
      <c r="N48" s="13"/>
      <c r="O48" s="13"/>
      <c r="P48" s="13"/>
      <c r="Q48" s="13"/>
      <c r="R48" s="13"/>
      <c r="S48" s="13"/>
      <c r="T48" s="13"/>
      <c r="U48" s="13"/>
      <c r="V48" s="13"/>
      <c r="W48" s="13"/>
      <c r="X48" s="7"/>
      <c r="Y48" s="7"/>
      <c r="Z48" s="7"/>
      <c r="AA48" s="7"/>
      <c r="AB48" s="8"/>
    </row>
    <row r="49" spans="1:28" ht="124.2">
      <c r="A49" s="60" t="s">
        <v>393</v>
      </c>
      <c r="B49" s="52" t="s">
        <v>76</v>
      </c>
      <c r="C49" s="19" t="s">
        <v>394</v>
      </c>
      <c r="D49" s="31" t="s">
        <v>63</v>
      </c>
      <c r="E49" s="12" t="s">
        <v>395</v>
      </c>
      <c r="F49" s="13" t="s">
        <v>79</v>
      </c>
      <c r="G49" s="13" t="s">
        <v>55</v>
      </c>
      <c r="H49" s="84" t="s">
        <v>396</v>
      </c>
      <c r="I49" s="17" t="s">
        <v>397</v>
      </c>
      <c r="J49" s="28" t="s">
        <v>398</v>
      </c>
      <c r="K49" s="25" t="s">
        <v>73</v>
      </c>
      <c r="L49" s="13"/>
      <c r="M49" s="13"/>
      <c r="N49" s="13"/>
      <c r="O49" s="13"/>
      <c r="P49" s="13"/>
      <c r="Q49" s="13"/>
      <c r="R49" s="13"/>
      <c r="S49" s="13"/>
      <c r="T49" s="13"/>
      <c r="U49" s="13"/>
      <c r="V49" s="13"/>
      <c r="W49" s="13"/>
      <c r="X49" s="7"/>
      <c r="Y49" s="7"/>
      <c r="Z49" s="7"/>
      <c r="AA49" s="7"/>
      <c r="AB49" s="8"/>
    </row>
    <row r="50" spans="1:28" ht="138.6">
      <c r="A50" s="9" t="s">
        <v>399</v>
      </c>
      <c r="B50" s="39" t="s">
        <v>400</v>
      </c>
      <c r="C50" s="20" t="s">
        <v>401</v>
      </c>
      <c r="D50" s="21" t="s">
        <v>53</v>
      </c>
      <c r="E50" s="27" t="s">
        <v>402</v>
      </c>
      <c r="F50" s="14" t="s">
        <v>28</v>
      </c>
      <c r="G50" s="13" t="s">
        <v>55</v>
      </c>
      <c r="H50" s="85" t="s">
        <v>403</v>
      </c>
      <c r="I50" s="17" t="s">
        <v>404</v>
      </c>
      <c r="J50" s="25"/>
      <c r="K50" s="25"/>
      <c r="L50" s="13"/>
      <c r="M50" s="13"/>
      <c r="N50" s="13"/>
      <c r="O50" s="13"/>
      <c r="P50" s="13"/>
      <c r="Q50" s="13"/>
      <c r="R50" s="13"/>
      <c r="S50" s="13"/>
      <c r="T50" s="13"/>
      <c r="U50" s="13"/>
      <c r="V50" s="13"/>
      <c r="W50" s="13"/>
      <c r="X50" s="7"/>
      <c r="Y50" s="7"/>
      <c r="Z50" s="7"/>
      <c r="AA50" s="7"/>
      <c r="AB50" s="8"/>
    </row>
    <row r="51" spans="1:28" ht="55.2">
      <c r="A51" s="9" t="s">
        <v>405</v>
      </c>
      <c r="B51" s="14" t="s">
        <v>226</v>
      </c>
      <c r="C51" s="20" t="s">
        <v>406</v>
      </c>
      <c r="D51" s="86" t="s">
        <v>407</v>
      </c>
      <c r="E51" s="12" t="s">
        <v>408</v>
      </c>
      <c r="F51" s="13"/>
      <c r="G51" s="14" t="s">
        <v>55</v>
      </c>
      <c r="H51" s="19" t="s">
        <v>409</v>
      </c>
      <c r="I51" s="25"/>
      <c r="J51" s="28" t="s">
        <v>410</v>
      </c>
      <c r="K51" s="25"/>
      <c r="L51" s="13"/>
      <c r="M51" s="13"/>
      <c r="N51" s="13"/>
      <c r="O51" s="13"/>
      <c r="P51" s="13"/>
      <c r="Q51" s="13"/>
      <c r="R51" s="13"/>
      <c r="S51" s="13"/>
      <c r="T51" s="13"/>
      <c r="U51" s="13"/>
      <c r="V51" s="13"/>
      <c r="W51" s="13"/>
      <c r="X51" s="7"/>
      <c r="Y51" s="7"/>
      <c r="Z51" s="7"/>
      <c r="AA51" s="7"/>
      <c r="AB51" s="8"/>
    </row>
    <row r="52" spans="1:28" ht="82.8">
      <c r="A52" s="9" t="s">
        <v>411</v>
      </c>
      <c r="B52" s="37" t="s">
        <v>412</v>
      </c>
      <c r="C52" s="20" t="s">
        <v>413</v>
      </c>
      <c r="D52" s="86" t="s">
        <v>414</v>
      </c>
      <c r="E52" s="27" t="s">
        <v>415</v>
      </c>
      <c r="F52" s="19" t="s">
        <v>416</v>
      </c>
      <c r="G52" s="48" t="s">
        <v>63</v>
      </c>
      <c r="H52" s="87" t="s">
        <v>417</v>
      </c>
      <c r="I52" s="28" t="s">
        <v>418</v>
      </c>
      <c r="J52" s="25"/>
      <c r="K52" s="25"/>
      <c r="L52" s="13"/>
      <c r="M52" s="13"/>
      <c r="N52" s="13"/>
      <c r="O52" s="13"/>
      <c r="P52" s="13"/>
      <c r="Q52" s="13"/>
      <c r="R52" s="13"/>
      <c r="S52" s="13"/>
      <c r="T52" s="13"/>
      <c r="U52" s="13"/>
      <c r="V52" s="13"/>
      <c r="W52" s="13"/>
      <c r="X52" s="7"/>
      <c r="Y52" s="7"/>
      <c r="Z52" s="7"/>
      <c r="AA52" s="7"/>
      <c r="AB52" s="8"/>
    </row>
    <row r="53" spans="1:28" ht="124.2">
      <c r="A53" s="9" t="s">
        <v>419</v>
      </c>
      <c r="B53" s="19" t="s">
        <v>420</v>
      </c>
      <c r="C53" s="20" t="s">
        <v>421</v>
      </c>
      <c r="D53" s="21" t="s">
        <v>14</v>
      </c>
      <c r="E53" s="12" t="s">
        <v>422</v>
      </c>
      <c r="F53" s="13"/>
      <c r="G53" s="13" t="s">
        <v>55</v>
      </c>
      <c r="H53" s="79" t="s">
        <v>423</v>
      </c>
      <c r="I53" s="18" t="s">
        <v>424</v>
      </c>
      <c r="J53" s="18" t="s">
        <v>425</v>
      </c>
      <c r="K53" s="18"/>
      <c r="L53" s="13"/>
      <c r="M53" s="13"/>
      <c r="N53" s="13"/>
      <c r="O53" s="13"/>
      <c r="P53" s="13"/>
      <c r="Q53" s="13"/>
      <c r="R53" s="13"/>
      <c r="S53" s="13"/>
      <c r="T53" s="13"/>
      <c r="U53" s="13"/>
      <c r="V53" s="13"/>
      <c r="W53" s="13"/>
      <c r="X53" s="7"/>
      <c r="Y53" s="7"/>
      <c r="Z53" s="7"/>
      <c r="AA53" s="7"/>
      <c r="AB53" s="8"/>
    </row>
    <row r="54" spans="1:28" ht="15.75" customHeight="1">
      <c r="A54" s="9"/>
      <c r="B54" s="13"/>
      <c r="C54" s="13"/>
      <c r="D54" s="88"/>
      <c r="E54" s="79"/>
      <c r="F54" s="13"/>
      <c r="G54" s="13"/>
      <c r="H54" s="83"/>
      <c r="I54" s="89"/>
      <c r="J54" s="89"/>
      <c r="K54" s="89"/>
      <c r="L54" s="13"/>
      <c r="M54" s="13"/>
      <c r="N54" s="13"/>
      <c r="O54" s="13"/>
      <c r="P54" s="13"/>
      <c r="Q54" s="13"/>
      <c r="R54" s="13"/>
      <c r="S54" s="13"/>
      <c r="T54" s="13"/>
      <c r="U54" s="13"/>
      <c r="V54" s="13"/>
      <c r="W54" s="13"/>
      <c r="X54" s="7"/>
      <c r="Y54" s="7"/>
      <c r="Z54" s="7"/>
      <c r="AA54" s="7"/>
      <c r="AB54" s="8"/>
    </row>
    <row r="55" spans="1:28" ht="15.75" customHeight="1">
      <c r="A55" s="9"/>
      <c r="B55" s="13"/>
      <c r="C55" s="13"/>
      <c r="D55" s="88"/>
      <c r="E55" s="79"/>
      <c r="F55" s="13"/>
      <c r="G55" s="13"/>
      <c r="H55" s="13"/>
      <c r="I55" s="89"/>
      <c r="J55" s="89"/>
      <c r="K55" s="89"/>
      <c r="L55" s="13"/>
      <c r="M55" s="13"/>
      <c r="N55" s="13"/>
      <c r="O55" s="13"/>
      <c r="P55" s="13"/>
      <c r="Q55" s="13"/>
      <c r="R55" s="13"/>
      <c r="S55" s="13"/>
      <c r="T55" s="13"/>
      <c r="U55" s="13"/>
      <c r="V55" s="13"/>
      <c r="W55" s="13"/>
      <c r="X55" s="7"/>
      <c r="Y55" s="7"/>
      <c r="Z55" s="7"/>
      <c r="AA55" s="7"/>
      <c r="AB55" s="8"/>
    </row>
    <row r="56" spans="1:28" ht="15.75" customHeight="1">
      <c r="A56" s="9"/>
      <c r="B56" s="13"/>
      <c r="C56" s="13"/>
      <c r="D56" s="88"/>
      <c r="E56" s="79"/>
      <c r="F56" s="13"/>
      <c r="G56" s="13"/>
      <c r="H56" s="13"/>
      <c r="I56" s="89"/>
      <c r="J56" s="89"/>
      <c r="K56" s="89"/>
      <c r="L56" s="13"/>
      <c r="M56" s="13"/>
      <c r="N56" s="13"/>
      <c r="O56" s="13"/>
      <c r="P56" s="13"/>
      <c r="Q56" s="13"/>
      <c r="R56" s="13"/>
      <c r="S56" s="13"/>
      <c r="T56" s="13"/>
      <c r="U56" s="13"/>
      <c r="V56" s="13"/>
      <c r="W56" s="13"/>
      <c r="X56" s="7"/>
      <c r="Y56" s="7"/>
      <c r="Z56" s="7"/>
      <c r="AA56" s="7"/>
      <c r="AB56" s="8"/>
    </row>
    <row r="57" spans="1:28" ht="15.75" customHeight="1">
      <c r="A57" s="9"/>
      <c r="B57" s="13"/>
      <c r="C57" s="13"/>
      <c r="D57" s="88"/>
      <c r="E57" s="79"/>
      <c r="F57" s="13"/>
      <c r="G57" s="13"/>
      <c r="H57" s="13"/>
      <c r="I57" s="89"/>
      <c r="J57" s="89"/>
      <c r="K57" s="89"/>
      <c r="L57" s="13"/>
      <c r="M57" s="13"/>
      <c r="N57" s="13"/>
      <c r="O57" s="13"/>
      <c r="P57" s="13"/>
      <c r="Q57" s="13"/>
      <c r="R57" s="13"/>
      <c r="S57" s="13"/>
      <c r="T57" s="13"/>
      <c r="U57" s="13"/>
      <c r="V57" s="13"/>
      <c r="W57" s="13"/>
      <c r="X57" s="7"/>
      <c r="Y57" s="7"/>
      <c r="Z57" s="7"/>
      <c r="AA57" s="7"/>
      <c r="AB57" s="8"/>
    </row>
    <row r="58" spans="1:28" ht="15.75" customHeight="1">
      <c r="A58" s="9"/>
      <c r="B58" s="13"/>
      <c r="C58" s="13"/>
      <c r="D58" s="88"/>
      <c r="E58" s="79"/>
      <c r="F58" s="13"/>
      <c r="G58" s="13"/>
      <c r="H58" s="13"/>
      <c r="I58" s="89"/>
      <c r="J58" s="89"/>
      <c r="K58" s="89"/>
      <c r="L58" s="13"/>
      <c r="M58" s="13"/>
      <c r="N58" s="13"/>
      <c r="O58" s="13"/>
      <c r="P58" s="13"/>
      <c r="Q58" s="13"/>
      <c r="R58" s="13"/>
      <c r="S58" s="13"/>
      <c r="T58" s="13"/>
      <c r="U58" s="13"/>
      <c r="V58" s="13"/>
      <c r="W58" s="13"/>
      <c r="X58" s="7"/>
      <c r="Y58" s="7"/>
      <c r="Z58" s="7"/>
      <c r="AA58" s="7"/>
      <c r="AB58" s="8"/>
    </row>
    <row r="59" spans="1:28" ht="15.75" customHeight="1">
      <c r="A59" s="9"/>
      <c r="B59" s="13"/>
      <c r="C59" s="13"/>
      <c r="D59" s="88"/>
      <c r="E59" s="79"/>
      <c r="F59" s="13"/>
      <c r="G59" s="13"/>
      <c r="H59" s="13"/>
      <c r="I59" s="89"/>
      <c r="J59" s="89"/>
      <c r="K59" s="89"/>
      <c r="L59" s="13"/>
      <c r="M59" s="13"/>
      <c r="N59" s="13"/>
      <c r="O59" s="13"/>
      <c r="P59" s="13"/>
      <c r="Q59" s="13"/>
      <c r="R59" s="13"/>
      <c r="S59" s="13"/>
      <c r="T59" s="13"/>
      <c r="U59" s="13"/>
      <c r="V59" s="13"/>
      <c r="W59" s="13"/>
      <c r="X59" s="7"/>
      <c r="Y59" s="7"/>
      <c r="Z59" s="7"/>
      <c r="AA59" s="7"/>
      <c r="AB59" s="8"/>
    </row>
    <row r="60" spans="1:28" ht="15.75" customHeight="1">
      <c r="A60" s="9"/>
      <c r="B60" s="13"/>
      <c r="C60" s="13"/>
      <c r="D60" s="88"/>
      <c r="E60" s="79"/>
      <c r="F60" s="13"/>
      <c r="G60" s="13"/>
      <c r="H60" s="13"/>
      <c r="I60" s="89"/>
      <c r="J60" s="89"/>
      <c r="K60" s="89"/>
      <c r="L60" s="13"/>
      <c r="M60" s="13"/>
      <c r="N60" s="13"/>
      <c r="O60" s="13"/>
      <c r="P60" s="13"/>
      <c r="Q60" s="13"/>
      <c r="R60" s="13"/>
      <c r="S60" s="13"/>
      <c r="T60" s="13"/>
      <c r="U60" s="13"/>
      <c r="V60" s="13"/>
      <c r="W60" s="13"/>
      <c r="X60" s="7"/>
      <c r="Y60" s="7"/>
      <c r="Z60" s="7"/>
      <c r="AA60" s="7"/>
      <c r="AB60" s="8"/>
    </row>
    <row r="61" spans="1:28" ht="15.75" customHeight="1">
      <c r="A61" s="9"/>
      <c r="B61" s="13"/>
      <c r="C61" s="13"/>
      <c r="D61" s="88"/>
      <c r="E61" s="79"/>
      <c r="F61" s="13"/>
      <c r="G61" s="13"/>
      <c r="H61" s="13"/>
      <c r="I61" s="89"/>
      <c r="J61" s="89"/>
      <c r="K61" s="89"/>
      <c r="L61" s="13"/>
      <c r="M61" s="13"/>
      <c r="N61" s="13"/>
      <c r="O61" s="13"/>
      <c r="P61" s="13"/>
      <c r="Q61" s="13"/>
      <c r="R61" s="13"/>
      <c r="S61" s="13"/>
      <c r="T61" s="13"/>
      <c r="U61" s="13"/>
      <c r="V61" s="13"/>
      <c r="W61" s="13"/>
      <c r="X61" s="7"/>
      <c r="Y61" s="7"/>
      <c r="Z61" s="7"/>
      <c r="AA61" s="7"/>
      <c r="AB61" s="8"/>
    </row>
    <row r="62" spans="1:28" ht="15.75" customHeight="1">
      <c r="A62" s="13"/>
      <c r="B62" s="13"/>
      <c r="C62" s="13"/>
      <c r="D62" s="88"/>
      <c r="E62" s="79"/>
      <c r="F62" s="13"/>
      <c r="G62" s="13"/>
      <c r="H62" s="13"/>
      <c r="I62" s="89"/>
      <c r="J62" s="89"/>
      <c r="K62" s="89"/>
      <c r="L62" s="13"/>
      <c r="M62" s="13"/>
      <c r="N62" s="13"/>
      <c r="O62" s="13"/>
      <c r="P62" s="13"/>
      <c r="Q62" s="13"/>
      <c r="R62" s="13"/>
      <c r="S62" s="13"/>
      <c r="T62" s="13"/>
      <c r="U62" s="13"/>
      <c r="V62" s="13"/>
      <c r="W62" s="13"/>
      <c r="X62" s="7"/>
      <c r="Y62" s="7"/>
      <c r="Z62" s="7"/>
      <c r="AA62" s="7"/>
      <c r="AB62" s="8"/>
    </row>
    <row r="63" spans="1:28" ht="15.75" customHeight="1">
      <c r="A63" s="13"/>
      <c r="B63" s="13"/>
      <c r="C63" s="13"/>
      <c r="D63" s="88"/>
      <c r="E63" s="79"/>
      <c r="F63" s="13"/>
      <c r="G63" s="13"/>
      <c r="H63" s="13"/>
      <c r="I63" s="89"/>
      <c r="J63" s="89"/>
      <c r="K63" s="89"/>
      <c r="L63" s="13"/>
      <c r="M63" s="13"/>
      <c r="N63" s="13"/>
      <c r="O63" s="13"/>
      <c r="P63" s="13"/>
      <c r="Q63" s="13"/>
      <c r="R63" s="13"/>
      <c r="S63" s="13"/>
      <c r="T63" s="13"/>
      <c r="U63" s="13"/>
      <c r="V63" s="13"/>
      <c r="W63" s="13"/>
      <c r="X63" s="7"/>
      <c r="Y63" s="7"/>
      <c r="Z63" s="7"/>
      <c r="AA63" s="7"/>
      <c r="AB63" s="8"/>
    </row>
    <row r="64" spans="1:28" ht="15.75" customHeight="1">
      <c r="A64" s="13"/>
      <c r="B64" s="13"/>
      <c r="C64" s="13"/>
      <c r="D64" s="88"/>
      <c r="E64" s="79"/>
      <c r="F64" s="13"/>
      <c r="G64" s="13"/>
      <c r="H64" s="13"/>
      <c r="I64" s="89"/>
      <c r="J64" s="89"/>
      <c r="K64" s="89"/>
      <c r="L64" s="13"/>
      <c r="M64" s="13"/>
      <c r="N64" s="13"/>
      <c r="O64" s="13"/>
      <c r="P64" s="13"/>
      <c r="Q64" s="13"/>
      <c r="R64" s="13"/>
      <c r="S64" s="13"/>
      <c r="T64" s="13"/>
      <c r="U64" s="13"/>
      <c r="V64" s="13"/>
      <c r="W64" s="13"/>
      <c r="X64" s="7"/>
      <c r="Y64" s="7"/>
      <c r="Z64" s="7"/>
      <c r="AA64" s="7"/>
      <c r="AB64" s="8"/>
    </row>
    <row r="65" spans="1:28" ht="15.75" customHeight="1">
      <c r="A65" s="13"/>
      <c r="B65" s="13"/>
      <c r="C65" s="13"/>
      <c r="D65" s="88"/>
      <c r="E65" s="79"/>
      <c r="F65" s="13"/>
      <c r="G65" s="13"/>
      <c r="H65" s="13"/>
      <c r="I65" s="89"/>
      <c r="J65" s="89"/>
      <c r="K65" s="89"/>
      <c r="L65" s="13"/>
      <c r="M65" s="13"/>
      <c r="N65" s="13"/>
      <c r="O65" s="13"/>
      <c r="P65" s="13"/>
      <c r="Q65" s="13"/>
      <c r="R65" s="13"/>
      <c r="S65" s="13"/>
      <c r="T65" s="13"/>
      <c r="U65" s="13"/>
      <c r="V65" s="13"/>
      <c r="W65" s="13"/>
      <c r="X65" s="7"/>
      <c r="Y65" s="7"/>
      <c r="Z65" s="7"/>
      <c r="AA65" s="7"/>
      <c r="AB65" s="8"/>
    </row>
    <row r="66" spans="1:28" ht="15.75" customHeight="1">
      <c r="A66" s="13"/>
      <c r="B66" s="13"/>
      <c r="C66" s="13"/>
      <c r="D66" s="88"/>
      <c r="E66" s="79"/>
      <c r="F66" s="13"/>
      <c r="G66" s="13"/>
      <c r="H66" s="13"/>
      <c r="I66" s="89"/>
      <c r="J66" s="89"/>
      <c r="K66" s="89"/>
      <c r="L66" s="13"/>
      <c r="M66" s="13"/>
      <c r="N66" s="13"/>
      <c r="O66" s="13"/>
      <c r="P66" s="13"/>
      <c r="Q66" s="13"/>
      <c r="R66" s="13"/>
      <c r="S66" s="13"/>
      <c r="T66" s="13"/>
      <c r="U66" s="13"/>
      <c r="V66" s="13"/>
      <c r="W66" s="13"/>
      <c r="X66" s="7"/>
      <c r="Y66" s="7"/>
      <c r="Z66" s="7"/>
      <c r="AA66" s="7"/>
      <c r="AB66" s="8"/>
    </row>
    <row r="67" spans="1:28" ht="15.75" customHeight="1">
      <c r="A67" s="13"/>
      <c r="B67" s="13"/>
      <c r="C67" s="13"/>
      <c r="D67" s="88"/>
      <c r="E67" s="79"/>
      <c r="F67" s="13"/>
      <c r="G67" s="13"/>
      <c r="H67" s="13"/>
      <c r="I67" s="89"/>
      <c r="J67" s="89"/>
      <c r="K67" s="89"/>
      <c r="L67" s="13"/>
      <c r="M67" s="13"/>
      <c r="N67" s="13"/>
      <c r="O67" s="13"/>
      <c r="P67" s="13"/>
      <c r="Q67" s="13"/>
      <c r="R67" s="13"/>
      <c r="S67" s="13"/>
      <c r="T67" s="13"/>
      <c r="U67" s="13"/>
      <c r="V67" s="13"/>
      <c r="W67" s="13"/>
      <c r="X67" s="7"/>
      <c r="Y67" s="7"/>
      <c r="Z67" s="7"/>
      <c r="AA67" s="7"/>
      <c r="AB67" s="8"/>
    </row>
    <row r="68" spans="1:28" ht="15.75" customHeight="1">
      <c r="A68" s="13"/>
      <c r="B68" s="13"/>
      <c r="C68" s="13"/>
      <c r="D68" s="88"/>
      <c r="E68" s="79"/>
      <c r="F68" s="13"/>
      <c r="G68" s="13"/>
      <c r="H68" s="13"/>
      <c r="I68" s="89"/>
      <c r="J68" s="89"/>
      <c r="K68" s="89"/>
      <c r="L68" s="13"/>
      <c r="M68" s="13"/>
      <c r="N68" s="13"/>
      <c r="O68" s="13"/>
      <c r="P68" s="13"/>
      <c r="Q68" s="13"/>
      <c r="R68" s="13"/>
      <c r="S68" s="13"/>
      <c r="T68" s="13"/>
      <c r="U68" s="13"/>
      <c r="V68" s="13"/>
      <c r="W68" s="13"/>
      <c r="X68" s="7"/>
      <c r="Y68" s="7"/>
      <c r="Z68" s="7"/>
      <c r="AA68" s="7"/>
      <c r="AB68" s="8"/>
    </row>
    <row r="69" spans="1:28" ht="15.75" customHeight="1">
      <c r="A69" s="13"/>
      <c r="B69" s="13"/>
      <c r="C69" s="13"/>
      <c r="D69" s="88"/>
      <c r="E69" s="79"/>
      <c r="F69" s="13"/>
      <c r="G69" s="13"/>
      <c r="H69" s="13"/>
      <c r="I69" s="89"/>
      <c r="J69" s="89"/>
      <c r="K69" s="89"/>
      <c r="L69" s="13"/>
      <c r="M69" s="13"/>
      <c r="N69" s="13"/>
      <c r="O69" s="13"/>
      <c r="P69" s="13"/>
      <c r="Q69" s="13"/>
      <c r="R69" s="13"/>
      <c r="S69" s="13"/>
      <c r="T69" s="13"/>
      <c r="U69" s="13"/>
      <c r="V69" s="13"/>
      <c r="W69" s="13"/>
      <c r="X69" s="7"/>
      <c r="Y69" s="7"/>
      <c r="Z69" s="7"/>
      <c r="AA69" s="7"/>
      <c r="AB69" s="8"/>
    </row>
    <row r="70" spans="1:28" ht="15.75" customHeight="1">
      <c r="A70" s="13"/>
      <c r="B70" s="13"/>
      <c r="C70" s="13"/>
      <c r="D70" s="88"/>
      <c r="E70" s="79"/>
      <c r="F70" s="13"/>
      <c r="G70" s="13"/>
      <c r="H70" s="13"/>
      <c r="I70" s="89"/>
      <c r="J70" s="89"/>
      <c r="K70" s="89"/>
      <c r="L70" s="13"/>
      <c r="M70" s="13"/>
      <c r="N70" s="13"/>
      <c r="O70" s="13"/>
      <c r="P70" s="13"/>
      <c r="Q70" s="13"/>
      <c r="R70" s="13"/>
      <c r="S70" s="13"/>
      <c r="T70" s="13"/>
      <c r="U70" s="13"/>
      <c r="V70" s="13"/>
      <c r="W70" s="13"/>
      <c r="X70" s="7"/>
      <c r="Y70" s="7"/>
      <c r="Z70" s="7"/>
      <c r="AA70" s="7"/>
      <c r="AB70" s="8"/>
    </row>
    <row r="71" spans="1:28" ht="15.75" customHeight="1">
      <c r="A71" s="13"/>
      <c r="B71" s="13"/>
      <c r="C71" s="13"/>
      <c r="D71" s="88"/>
      <c r="E71" s="79"/>
      <c r="F71" s="13"/>
      <c r="G71" s="13"/>
      <c r="H71" s="13"/>
      <c r="I71" s="89"/>
      <c r="J71" s="89"/>
      <c r="K71" s="89"/>
      <c r="L71" s="13"/>
      <c r="M71" s="13"/>
      <c r="N71" s="13"/>
      <c r="O71" s="13"/>
      <c r="P71" s="13"/>
      <c r="Q71" s="13"/>
      <c r="R71" s="13"/>
      <c r="S71" s="13"/>
      <c r="T71" s="13"/>
      <c r="U71" s="13"/>
      <c r="V71" s="13"/>
      <c r="W71" s="13"/>
      <c r="X71" s="7"/>
      <c r="Y71" s="7"/>
      <c r="Z71" s="7"/>
      <c r="AA71" s="7"/>
      <c r="AB71" s="8"/>
    </row>
    <row r="72" spans="1:28" ht="15.75" customHeight="1">
      <c r="A72" s="13"/>
      <c r="B72" s="13"/>
      <c r="C72" s="13"/>
      <c r="D72" s="88"/>
      <c r="E72" s="79"/>
      <c r="F72" s="13"/>
      <c r="G72" s="13"/>
      <c r="H72" s="13"/>
      <c r="I72" s="89"/>
      <c r="J72" s="89"/>
      <c r="K72" s="89"/>
      <c r="L72" s="13"/>
      <c r="M72" s="13"/>
      <c r="N72" s="13"/>
      <c r="O72" s="13"/>
      <c r="P72" s="13"/>
      <c r="Q72" s="13"/>
      <c r="R72" s="13"/>
      <c r="S72" s="13"/>
      <c r="T72" s="13"/>
      <c r="U72" s="13"/>
      <c r="V72" s="13"/>
      <c r="W72" s="13"/>
      <c r="X72" s="7"/>
      <c r="Y72" s="7"/>
      <c r="Z72" s="7"/>
      <c r="AA72" s="7"/>
      <c r="AB72" s="8"/>
    </row>
    <row r="73" spans="1:28" ht="15.75" customHeight="1">
      <c r="A73" s="13"/>
      <c r="B73" s="13"/>
      <c r="C73" s="13"/>
      <c r="D73" s="88"/>
      <c r="E73" s="79"/>
      <c r="F73" s="13"/>
      <c r="G73" s="13"/>
      <c r="H73" s="13"/>
      <c r="I73" s="89"/>
      <c r="J73" s="89"/>
      <c r="K73" s="89"/>
      <c r="L73" s="13"/>
      <c r="M73" s="13"/>
      <c r="N73" s="13"/>
      <c r="O73" s="13"/>
      <c r="P73" s="13"/>
      <c r="Q73" s="13"/>
      <c r="R73" s="13"/>
      <c r="S73" s="13"/>
      <c r="T73" s="13"/>
      <c r="U73" s="13"/>
      <c r="V73" s="13"/>
      <c r="W73" s="13"/>
      <c r="X73" s="7"/>
      <c r="Y73" s="7"/>
      <c r="Z73" s="7"/>
      <c r="AA73" s="7"/>
      <c r="AB73" s="8"/>
    </row>
    <row r="74" spans="1:28" ht="15.75" customHeight="1">
      <c r="A74" s="13"/>
      <c r="B74" s="13"/>
      <c r="C74" s="13"/>
      <c r="D74" s="88"/>
      <c r="E74" s="79"/>
      <c r="F74" s="13"/>
      <c r="G74" s="13"/>
      <c r="H74" s="13"/>
      <c r="I74" s="89"/>
      <c r="J74" s="89"/>
      <c r="K74" s="89"/>
      <c r="L74" s="13"/>
      <c r="M74" s="13"/>
      <c r="N74" s="13"/>
      <c r="O74" s="13"/>
      <c r="P74" s="13"/>
      <c r="Q74" s="13"/>
      <c r="R74" s="13"/>
      <c r="S74" s="13"/>
      <c r="T74" s="13"/>
      <c r="U74" s="13"/>
      <c r="V74" s="13"/>
      <c r="W74" s="13"/>
      <c r="X74" s="7"/>
      <c r="Y74" s="7"/>
      <c r="Z74" s="7"/>
      <c r="AA74" s="7"/>
      <c r="AB74" s="8"/>
    </row>
    <row r="75" spans="1:28" ht="15.75" customHeight="1">
      <c r="A75" s="13"/>
      <c r="B75" s="13"/>
      <c r="C75" s="13"/>
      <c r="D75" s="88"/>
      <c r="E75" s="79"/>
      <c r="F75" s="13"/>
      <c r="G75" s="13"/>
      <c r="H75" s="13"/>
      <c r="I75" s="89"/>
      <c r="J75" s="89"/>
      <c r="K75" s="89"/>
      <c r="L75" s="13"/>
      <c r="M75" s="13"/>
      <c r="N75" s="13"/>
      <c r="O75" s="13"/>
      <c r="P75" s="13"/>
      <c r="Q75" s="13"/>
      <c r="R75" s="13"/>
      <c r="S75" s="13"/>
      <c r="T75" s="13"/>
      <c r="U75" s="13"/>
      <c r="V75" s="13"/>
      <c r="W75" s="13"/>
      <c r="X75" s="7"/>
      <c r="Y75" s="7"/>
      <c r="Z75" s="7"/>
      <c r="AA75" s="7"/>
      <c r="AB75" s="8"/>
    </row>
    <row r="76" spans="1:28" ht="15.75" customHeight="1">
      <c r="A76" s="13"/>
      <c r="B76" s="13"/>
      <c r="C76" s="13"/>
      <c r="D76" s="88"/>
      <c r="E76" s="79"/>
      <c r="F76" s="13"/>
      <c r="G76" s="13"/>
      <c r="H76" s="13"/>
      <c r="I76" s="89"/>
      <c r="J76" s="89"/>
      <c r="K76" s="89"/>
      <c r="L76" s="13"/>
      <c r="M76" s="13"/>
      <c r="N76" s="13"/>
      <c r="O76" s="13"/>
      <c r="P76" s="13"/>
      <c r="Q76" s="13"/>
      <c r="R76" s="13"/>
      <c r="S76" s="13"/>
      <c r="T76" s="13"/>
      <c r="U76" s="13"/>
      <c r="V76" s="13"/>
      <c r="W76" s="13"/>
      <c r="X76" s="7"/>
      <c r="Y76" s="7"/>
      <c r="Z76" s="7"/>
      <c r="AA76" s="7"/>
      <c r="AB76" s="8"/>
    </row>
    <row r="77" spans="1:28" ht="15.75" customHeight="1">
      <c r="A77" s="13"/>
      <c r="B77" s="13"/>
      <c r="C77" s="13"/>
      <c r="D77" s="88"/>
      <c r="E77" s="79"/>
      <c r="F77" s="13"/>
      <c r="G77" s="13"/>
      <c r="H77" s="13"/>
      <c r="I77" s="89"/>
      <c r="J77" s="89"/>
      <c r="K77" s="89"/>
      <c r="L77" s="13"/>
      <c r="M77" s="13"/>
      <c r="N77" s="13"/>
      <c r="O77" s="13"/>
      <c r="P77" s="13"/>
      <c r="Q77" s="13"/>
      <c r="R77" s="13"/>
      <c r="S77" s="13"/>
      <c r="T77" s="13"/>
      <c r="U77" s="13"/>
      <c r="V77" s="13"/>
      <c r="W77" s="13"/>
      <c r="X77" s="7"/>
      <c r="Y77" s="7"/>
      <c r="Z77" s="7"/>
      <c r="AA77" s="7"/>
      <c r="AB77" s="8"/>
    </row>
    <row r="78" spans="1:28" ht="15.75" customHeight="1">
      <c r="A78" s="13"/>
      <c r="B78" s="13"/>
      <c r="C78" s="13"/>
      <c r="D78" s="88"/>
      <c r="E78" s="79"/>
      <c r="F78" s="13"/>
      <c r="G78" s="13"/>
      <c r="H78" s="13"/>
      <c r="I78" s="89"/>
      <c r="J78" s="89"/>
      <c r="K78" s="89"/>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9"/>
      <c r="F79" s="13"/>
      <c r="G79" s="13"/>
      <c r="H79" s="13"/>
      <c r="I79" s="89"/>
      <c r="J79" s="89"/>
      <c r="K79" s="89"/>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9"/>
      <c r="F80" s="13"/>
      <c r="G80" s="13"/>
      <c r="H80" s="13"/>
      <c r="I80" s="90"/>
      <c r="J80" s="89"/>
      <c r="K80" s="89"/>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9"/>
      <c r="F81" s="13"/>
      <c r="G81" s="13"/>
      <c r="H81" s="13"/>
      <c r="I81" s="90"/>
      <c r="J81" s="89"/>
      <c r="K81" s="89"/>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9"/>
      <c r="F82" s="13"/>
      <c r="G82" s="13"/>
      <c r="H82" s="13"/>
      <c r="I82" s="90"/>
      <c r="J82" s="89"/>
      <c r="K82" s="89"/>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9"/>
      <c r="F83" s="13"/>
      <c r="G83" s="13"/>
      <c r="H83" s="13"/>
      <c r="I83" s="90"/>
      <c r="J83" s="89"/>
      <c r="K83" s="89"/>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9"/>
      <c r="F84" s="13"/>
      <c r="G84" s="13"/>
      <c r="H84" s="13"/>
      <c r="I84" s="90"/>
      <c r="J84" s="89"/>
      <c r="K84" s="89"/>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9"/>
      <c r="F85" s="13"/>
      <c r="G85" s="13"/>
      <c r="H85" s="13"/>
      <c r="I85" s="90"/>
      <c r="J85" s="89"/>
      <c r="K85" s="89"/>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9"/>
      <c r="F86" s="13"/>
      <c r="G86" s="13"/>
      <c r="H86" s="13"/>
      <c r="I86" s="90"/>
      <c r="J86" s="89"/>
      <c r="K86" s="89"/>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9"/>
      <c r="F87" s="13"/>
      <c r="G87" s="13"/>
      <c r="H87" s="13"/>
      <c r="I87" s="90"/>
      <c r="J87" s="89"/>
      <c r="K87" s="89"/>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9"/>
      <c r="F88" s="13"/>
      <c r="G88" s="13"/>
      <c r="H88" s="13"/>
      <c r="I88" s="90"/>
      <c r="J88" s="89"/>
      <c r="K88" s="89"/>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9"/>
      <c r="F89" s="13"/>
      <c r="G89" s="13"/>
      <c r="H89" s="13"/>
      <c r="I89" s="90"/>
      <c r="J89" s="89"/>
      <c r="K89" s="89"/>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9"/>
      <c r="F90" s="13"/>
      <c r="G90" s="13"/>
      <c r="H90" s="13"/>
      <c r="I90" s="90"/>
      <c r="J90" s="89"/>
      <c r="K90" s="89"/>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9"/>
      <c r="F91" s="13"/>
      <c r="G91" s="13"/>
      <c r="H91" s="13"/>
      <c r="I91" s="90"/>
      <c r="J91" s="89"/>
      <c r="K91" s="89"/>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9"/>
      <c r="F92" s="13"/>
      <c r="G92" s="13"/>
      <c r="H92" s="13"/>
      <c r="I92" s="90"/>
      <c r="J92" s="89"/>
      <c r="K92" s="89"/>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9"/>
      <c r="F93" s="13"/>
      <c r="G93" s="13"/>
      <c r="H93" s="13"/>
      <c r="I93" s="90"/>
      <c r="J93" s="89"/>
      <c r="K93" s="89"/>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9"/>
      <c r="F94" s="13"/>
      <c r="G94" s="13"/>
      <c r="H94" s="13"/>
      <c r="I94" s="90"/>
      <c r="J94" s="89"/>
      <c r="K94" s="89"/>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9"/>
      <c r="F95" s="13"/>
      <c r="G95" s="13"/>
      <c r="H95" s="13"/>
      <c r="I95" s="90"/>
      <c r="J95" s="89"/>
      <c r="K95" s="89"/>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9"/>
      <c r="F96" s="13"/>
      <c r="G96" s="13"/>
      <c r="H96" s="13"/>
      <c r="I96" s="90"/>
      <c r="J96" s="89"/>
      <c r="K96" s="89"/>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9"/>
      <c r="F97" s="13"/>
      <c r="G97" s="13"/>
      <c r="H97" s="13"/>
      <c r="I97" s="90"/>
      <c r="J97" s="89"/>
      <c r="K97" s="89"/>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9"/>
      <c r="F98" s="13"/>
      <c r="G98" s="13"/>
      <c r="H98" s="13"/>
      <c r="I98" s="90"/>
      <c r="J98" s="89"/>
      <c r="K98" s="89"/>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9"/>
      <c r="F99" s="13"/>
      <c r="G99" s="13"/>
      <c r="H99" s="13"/>
      <c r="I99" s="90"/>
      <c r="J99" s="89"/>
      <c r="K99" s="89"/>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9"/>
      <c r="F100" s="13"/>
      <c r="G100" s="13"/>
      <c r="H100" s="13"/>
      <c r="I100" s="90"/>
      <c r="J100" s="89"/>
      <c r="K100" s="89"/>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9"/>
      <c r="F101" s="13"/>
      <c r="G101" s="13"/>
      <c r="H101" s="13"/>
      <c r="I101" s="90"/>
      <c r="J101" s="89"/>
      <c r="K101" s="89"/>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9"/>
      <c r="F102" s="13"/>
      <c r="G102" s="13"/>
      <c r="H102" s="13"/>
      <c r="I102" s="90"/>
      <c r="J102" s="89"/>
      <c r="K102" s="89"/>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9"/>
      <c r="F103" s="13"/>
      <c r="G103" s="13"/>
      <c r="H103" s="13"/>
      <c r="I103" s="90"/>
      <c r="J103" s="89"/>
      <c r="K103" s="89"/>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9"/>
      <c r="F104" s="13"/>
      <c r="G104" s="13"/>
      <c r="H104" s="13"/>
      <c r="I104" s="90"/>
      <c r="J104" s="89"/>
      <c r="K104" s="89"/>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9"/>
      <c r="F105" s="13"/>
      <c r="G105" s="13"/>
      <c r="H105" s="13"/>
      <c r="I105" s="90"/>
      <c r="J105" s="89"/>
      <c r="K105" s="89"/>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9"/>
      <c r="F106" s="13"/>
      <c r="G106" s="13"/>
      <c r="H106" s="13"/>
      <c r="I106" s="90"/>
      <c r="J106" s="89"/>
      <c r="K106" s="89"/>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9"/>
      <c r="F107" s="13"/>
      <c r="G107" s="13"/>
      <c r="H107" s="13"/>
      <c r="I107" s="90"/>
      <c r="J107" s="89"/>
      <c r="K107" s="89"/>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9"/>
      <c r="F108" s="13"/>
      <c r="G108" s="13"/>
      <c r="H108" s="13"/>
      <c r="I108" s="90"/>
      <c r="J108" s="89"/>
      <c r="K108" s="89"/>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9"/>
      <c r="F109" s="13"/>
      <c r="G109" s="13"/>
      <c r="H109" s="13"/>
      <c r="I109" s="90"/>
      <c r="J109" s="89"/>
      <c r="K109" s="89"/>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9"/>
      <c r="F110" s="13"/>
      <c r="G110" s="13"/>
      <c r="H110" s="13"/>
      <c r="I110" s="90"/>
      <c r="J110" s="89"/>
      <c r="K110" s="89"/>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9"/>
      <c r="F111" s="13"/>
      <c r="G111" s="13"/>
      <c r="H111" s="13"/>
      <c r="I111" s="90"/>
      <c r="J111" s="89"/>
      <c r="K111" s="89"/>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9"/>
      <c r="F112" s="13"/>
      <c r="G112" s="13"/>
      <c r="H112" s="13"/>
      <c r="I112" s="90"/>
      <c r="J112" s="89"/>
      <c r="K112" s="89"/>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9"/>
      <c r="F113" s="13"/>
      <c r="G113" s="13"/>
      <c r="H113" s="13"/>
      <c r="I113" s="90"/>
      <c r="J113" s="89"/>
      <c r="K113" s="89"/>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9"/>
      <c r="F114" s="13"/>
      <c r="G114" s="13"/>
      <c r="H114" s="13"/>
      <c r="I114" s="90"/>
      <c r="J114" s="89"/>
      <c r="K114" s="89"/>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9"/>
      <c r="F115" s="13"/>
      <c r="G115" s="13"/>
      <c r="H115" s="13"/>
      <c r="I115" s="90"/>
      <c r="J115" s="89"/>
      <c r="K115" s="89"/>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9"/>
      <c r="F116" s="13"/>
      <c r="G116" s="13"/>
      <c r="H116" s="13"/>
      <c r="I116" s="90"/>
      <c r="J116" s="89"/>
      <c r="K116" s="89"/>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9"/>
      <c r="F117" s="13"/>
      <c r="G117" s="13"/>
      <c r="H117" s="13"/>
      <c r="I117" s="90"/>
      <c r="J117" s="89"/>
      <c r="K117" s="89"/>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9"/>
      <c r="F118" s="13"/>
      <c r="G118" s="13"/>
      <c r="H118" s="13"/>
      <c r="I118" s="90"/>
      <c r="J118" s="89"/>
      <c r="K118" s="89"/>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9"/>
      <c r="F119" s="13"/>
      <c r="G119" s="13"/>
      <c r="H119" s="13"/>
      <c r="I119" s="90"/>
      <c r="J119" s="89"/>
      <c r="K119" s="89"/>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9"/>
      <c r="F120" s="13"/>
      <c r="G120" s="13"/>
      <c r="H120" s="13"/>
      <c r="I120" s="90"/>
      <c r="J120" s="89"/>
      <c r="K120" s="89"/>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9"/>
      <c r="F121" s="13"/>
      <c r="G121" s="13"/>
      <c r="H121" s="13"/>
      <c r="I121" s="90"/>
      <c r="J121" s="89"/>
      <c r="K121" s="89"/>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9"/>
      <c r="F122" s="13"/>
      <c r="G122" s="13"/>
      <c r="H122" s="13"/>
      <c r="I122" s="90"/>
      <c r="J122" s="89"/>
      <c r="K122" s="89"/>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9"/>
      <c r="F123" s="13"/>
      <c r="G123" s="13"/>
      <c r="H123" s="13"/>
      <c r="I123" s="90"/>
      <c r="J123" s="89"/>
      <c r="K123" s="89"/>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9"/>
      <c r="F124" s="13"/>
      <c r="G124" s="13"/>
      <c r="H124" s="13"/>
      <c r="I124" s="90"/>
      <c r="J124" s="89"/>
      <c r="K124" s="89"/>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9"/>
      <c r="F125" s="13"/>
      <c r="G125" s="13"/>
      <c r="H125" s="13"/>
      <c r="I125" s="90"/>
      <c r="J125" s="89"/>
      <c r="K125" s="89"/>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9"/>
      <c r="F126" s="13"/>
      <c r="G126" s="13"/>
      <c r="H126" s="13"/>
      <c r="I126" s="90"/>
      <c r="J126" s="89"/>
      <c r="K126" s="89"/>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9"/>
      <c r="F127" s="13"/>
      <c r="G127" s="13"/>
      <c r="H127" s="13"/>
      <c r="I127" s="90"/>
      <c r="J127" s="89"/>
      <c r="K127" s="89"/>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9"/>
      <c r="F128" s="13"/>
      <c r="G128" s="13"/>
      <c r="H128" s="13"/>
      <c r="I128" s="90"/>
      <c r="J128" s="89"/>
      <c r="K128" s="89"/>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9"/>
      <c r="F129" s="13"/>
      <c r="G129" s="13"/>
      <c r="H129" s="13"/>
      <c r="I129" s="90"/>
      <c r="J129" s="89"/>
      <c r="K129" s="89"/>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9"/>
      <c r="F130" s="13"/>
      <c r="G130" s="13"/>
      <c r="H130" s="13"/>
      <c r="I130" s="90"/>
      <c r="J130" s="89"/>
      <c r="K130" s="89"/>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9"/>
      <c r="F131" s="13"/>
      <c r="G131" s="13"/>
      <c r="H131" s="13"/>
      <c r="I131" s="90"/>
      <c r="J131" s="89"/>
      <c r="K131" s="89"/>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9"/>
      <c r="F132" s="13"/>
      <c r="G132" s="13"/>
      <c r="H132" s="13"/>
      <c r="I132" s="90"/>
      <c r="J132" s="89"/>
      <c r="K132" s="89"/>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9"/>
      <c r="F133" s="13"/>
      <c r="G133" s="13"/>
      <c r="H133" s="13"/>
      <c r="I133" s="90"/>
      <c r="J133" s="89"/>
      <c r="K133" s="89"/>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9"/>
      <c r="F134" s="13"/>
      <c r="G134" s="13"/>
      <c r="H134" s="13"/>
      <c r="I134" s="90"/>
      <c r="J134" s="89"/>
      <c r="K134" s="89"/>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9"/>
      <c r="F135" s="13"/>
      <c r="G135" s="13"/>
      <c r="H135" s="13"/>
      <c r="I135" s="90"/>
      <c r="J135" s="89"/>
      <c r="K135" s="89"/>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9"/>
      <c r="F136" s="13"/>
      <c r="G136" s="13"/>
      <c r="H136" s="13"/>
      <c r="I136" s="90"/>
      <c r="J136" s="89"/>
      <c r="K136" s="89"/>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9"/>
      <c r="F137" s="13"/>
      <c r="G137" s="13"/>
      <c r="H137" s="13"/>
      <c r="I137" s="90"/>
      <c r="J137" s="89"/>
      <c r="K137" s="89"/>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9"/>
      <c r="F138" s="13"/>
      <c r="G138" s="13"/>
      <c r="H138" s="13"/>
      <c r="I138" s="90"/>
      <c r="J138" s="89"/>
      <c r="K138" s="89"/>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9"/>
      <c r="F139" s="13"/>
      <c r="G139" s="13"/>
      <c r="H139" s="13"/>
      <c r="I139" s="90"/>
      <c r="J139" s="89"/>
      <c r="K139" s="89"/>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9"/>
      <c r="F140" s="13"/>
      <c r="G140" s="13"/>
      <c r="H140" s="13"/>
      <c r="I140" s="90"/>
      <c r="J140" s="89"/>
      <c r="K140" s="89"/>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9"/>
      <c r="F141" s="13"/>
      <c r="G141" s="13"/>
      <c r="H141" s="13"/>
      <c r="I141" s="90"/>
      <c r="J141" s="89"/>
      <c r="K141" s="89"/>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9"/>
      <c r="F142" s="13"/>
      <c r="G142" s="13"/>
      <c r="H142" s="13"/>
      <c r="I142" s="90"/>
      <c r="J142" s="89"/>
      <c r="K142" s="89"/>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9"/>
      <c r="F143" s="13"/>
      <c r="G143" s="13"/>
      <c r="H143" s="13"/>
      <c r="I143" s="90"/>
      <c r="J143" s="89"/>
      <c r="K143" s="89"/>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9"/>
      <c r="F144" s="13"/>
      <c r="G144" s="13"/>
      <c r="H144" s="13"/>
      <c r="I144" s="90"/>
      <c r="J144" s="89"/>
      <c r="K144" s="89"/>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9"/>
      <c r="F145" s="13"/>
      <c r="G145" s="13"/>
      <c r="H145" s="13"/>
      <c r="I145" s="90"/>
      <c r="J145" s="89"/>
      <c r="K145" s="89"/>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9"/>
      <c r="F146" s="13"/>
      <c r="G146" s="13"/>
      <c r="H146" s="13"/>
      <c r="I146" s="90"/>
      <c r="J146" s="89"/>
      <c r="K146" s="89"/>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9"/>
      <c r="F147" s="13"/>
      <c r="G147" s="13"/>
      <c r="H147" s="13"/>
      <c r="I147" s="90"/>
      <c r="J147" s="89"/>
      <c r="K147" s="89"/>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9"/>
      <c r="F148" s="13"/>
      <c r="G148" s="13"/>
      <c r="H148" s="13"/>
      <c r="I148" s="90"/>
      <c r="J148" s="89"/>
      <c r="K148" s="89"/>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9"/>
      <c r="F149" s="13"/>
      <c r="G149" s="13"/>
      <c r="H149" s="13"/>
      <c r="I149" s="90"/>
      <c r="J149" s="89"/>
      <c r="K149" s="89"/>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9"/>
      <c r="F150" s="13"/>
      <c r="G150" s="13"/>
      <c r="H150" s="13"/>
      <c r="I150" s="90"/>
      <c r="J150" s="89"/>
      <c r="K150" s="89"/>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9"/>
      <c r="F151" s="13"/>
      <c r="G151" s="13"/>
      <c r="H151" s="13"/>
      <c r="I151" s="90"/>
      <c r="J151" s="89"/>
      <c r="K151" s="89"/>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9"/>
      <c r="F152" s="13"/>
      <c r="G152" s="13"/>
      <c r="H152" s="13"/>
      <c r="I152" s="90"/>
      <c r="J152" s="89"/>
      <c r="K152" s="89"/>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9"/>
      <c r="F153" s="13"/>
      <c r="G153" s="13"/>
      <c r="H153" s="13"/>
      <c r="I153" s="90"/>
      <c r="J153" s="89"/>
      <c r="K153" s="89"/>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9"/>
      <c r="F154" s="13"/>
      <c r="G154" s="13"/>
      <c r="H154" s="13"/>
      <c r="I154" s="90"/>
      <c r="J154" s="89"/>
      <c r="K154" s="89"/>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9"/>
      <c r="F155" s="13"/>
      <c r="G155" s="13"/>
      <c r="H155" s="13"/>
      <c r="I155" s="90"/>
      <c r="J155" s="89"/>
      <c r="K155" s="89"/>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9"/>
      <c r="F156" s="13"/>
      <c r="G156" s="13"/>
      <c r="H156" s="13"/>
      <c r="I156" s="90"/>
      <c r="J156" s="89"/>
      <c r="K156" s="89"/>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9"/>
      <c r="F157" s="13"/>
      <c r="G157" s="13"/>
      <c r="H157" s="13"/>
      <c r="I157" s="90"/>
      <c r="J157" s="89"/>
      <c r="K157" s="89"/>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9"/>
      <c r="F158" s="13"/>
      <c r="G158" s="13"/>
      <c r="H158" s="13"/>
      <c r="I158" s="90"/>
      <c r="J158" s="89"/>
      <c r="K158" s="89"/>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9"/>
      <c r="F159" s="13"/>
      <c r="G159" s="13"/>
      <c r="H159" s="13"/>
      <c r="I159" s="90"/>
      <c r="J159" s="89"/>
      <c r="K159" s="89"/>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9"/>
      <c r="F160" s="13"/>
      <c r="G160" s="13"/>
      <c r="H160" s="13"/>
      <c r="I160" s="90"/>
      <c r="J160" s="89"/>
      <c r="K160" s="89"/>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9"/>
      <c r="F161" s="13"/>
      <c r="G161" s="13"/>
      <c r="H161" s="13"/>
      <c r="I161" s="90"/>
      <c r="J161" s="89"/>
      <c r="K161" s="89"/>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9"/>
      <c r="F162" s="13"/>
      <c r="G162" s="13"/>
      <c r="H162" s="13"/>
      <c r="I162" s="90"/>
      <c r="J162" s="89"/>
      <c r="K162" s="89"/>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9"/>
      <c r="F163" s="13"/>
      <c r="G163" s="13"/>
      <c r="H163" s="13"/>
      <c r="I163" s="90"/>
      <c r="J163" s="89"/>
      <c r="K163" s="89"/>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9"/>
      <c r="F164" s="13"/>
      <c r="G164" s="13"/>
      <c r="H164" s="13"/>
      <c r="I164" s="90"/>
      <c r="J164" s="89"/>
      <c r="K164" s="89"/>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9"/>
      <c r="F165" s="13"/>
      <c r="G165" s="13"/>
      <c r="H165" s="13"/>
      <c r="I165" s="90"/>
      <c r="J165" s="89"/>
      <c r="K165" s="89"/>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9"/>
      <c r="F166" s="13"/>
      <c r="G166" s="13"/>
      <c r="H166" s="13"/>
      <c r="I166" s="90"/>
      <c r="J166" s="89"/>
      <c r="K166" s="89"/>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9"/>
      <c r="F167" s="13"/>
      <c r="G167" s="13"/>
      <c r="H167" s="13"/>
      <c r="I167" s="90"/>
      <c r="J167" s="89"/>
      <c r="K167" s="89"/>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9"/>
      <c r="F168" s="13"/>
      <c r="G168" s="13"/>
      <c r="H168" s="13"/>
      <c r="I168" s="90"/>
      <c r="J168" s="89"/>
      <c r="K168" s="89"/>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9"/>
      <c r="F169" s="13"/>
      <c r="G169" s="13"/>
      <c r="H169" s="13"/>
      <c r="I169" s="90"/>
      <c r="J169" s="89"/>
      <c r="K169" s="89"/>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9"/>
      <c r="F170" s="13"/>
      <c r="G170" s="13"/>
      <c r="H170" s="13"/>
      <c r="I170" s="90"/>
      <c r="J170" s="89"/>
      <c r="K170" s="89"/>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9"/>
      <c r="F171" s="13"/>
      <c r="G171" s="13"/>
      <c r="H171" s="13"/>
      <c r="I171" s="90"/>
      <c r="J171" s="89"/>
      <c r="K171" s="89"/>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9"/>
      <c r="F172" s="13"/>
      <c r="G172" s="13"/>
      <c r="H172" s="13"/>
      <c r="I172" s="90"/>
      <c r="J172" s="89"/>
      <c r="K172" s="89"/>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9"/>
      <c r="F173" s="13"/>
      <c r="G173" s="13"/>
      <c r="H173" s="13"/>
      <c r="I173" s="90"/>
      <c r="J173" s="89"/>
      <c r="K173" s="89"/>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9"/>
      <c r="F174" s="13"/>
      <c r="G174" s="13"/>
      <c r="H174" s="13"/>
      <c r="I174" s="90"/>
      <c r="J174" s="89"/>
      <c r="K174" s="89"/>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9"/>
      <c r="F175" s="13"/>
      <c r="G175" s="13"/>
      <c r="H175" s="13"/>
      <c r="I175" s="90"/>
      <c r="J175" s="89"/>
      <c r="K175" s="89"/>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9"/>
      <c r="F176" s="13"/>
      <c r="G176" s="13"/>
      <c r="H176" s="13"/>
      <c r="I176" s="90"/>
      <c r="J176" s="89"/>
      <c r="K176" s="89"/>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9"/>
      <c r="F177" s="13"/>
      <c r="G177" s="13"/>
      <c r="H177" s="13"/>
      <c r="I177" s="90"/>
      <c r="J177" s="89"/>
      <c r="K177" s="89"/>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9"/>
      <c r="F178" s="13"/>
      <c r="G178" s="13"/>
      <c r="H178" s="13"/>
      <c r="I178" s="90"/>
      <c r="J178" s="89"/>
      <c r="K178" s="89"/>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9"/>
      <c r="F179" s="13"/>
      <c r="G179" s="13"/>
      <c r="H179" s="13"/>
      <c r="I179" s="90"/>
      <c r="J179" s="89"/>
      <c r="K179" s="89"/>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9"/>
      <c r="F180" s="13"/>
      <c r="G180" s="13"/>
      <c r="H180" s="13"/>
      <c r="I180" s="90"/>
      <c r="J180" s="89"/>
      <c r="K180" s="89"/>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9"/>
      <c r="F181" s="13"/>
      <c r="G181" s="13"/>
      <c r="H181" s="13"/>
      <c r="I181" s="90"/>
      <c r="J181" s="89"/>
      <c r="K181" s="89"/>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9"/>
      <c r="F182" s="13"/>
      <c r="G182" s="13"/>
      <c r="H182" s="13"/>
      <c r="I182" s="90"/>
      <c r="J182" s="89"/>
      <c r="K182" s="89"/>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9"/>
      <c r="F183" s="13"/>
      <c r="G183" s="13"/>
      <c r="H183" s="13"/>
      <c r="I183" s="90"/>
      <c r="J183" s="89"/>
      <c r="K183" s="89"/>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9"/>
      <c r="F184" s="13"/>
      <c r="G184" s="13"/>
      <c r="H184" s="13"/>
      <c r="I184" s="90"/>
      <c r="J184" s="89"/>
      <c r="K184" s="89"/>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9"/>
      <c r="F185" s="13"/>
      <c r="G185" s="13"/>
      <c r="H185" s="13"/>
      <c r="I185" s="90"/>
      <c r="J185" s="89"/>
      <c r="K185" s="89"/>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9"/>
      <c r="F186" s="13"/>
      <c r="G186" s="13"/>
      <c r="H186" s="13"/>
      <c r="I186" s="90"/>
      <c r="J186" s="89"/>
      <c r="K186" s="89"/>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9"/>
      <c r="F187" s="13"/>
      <c r="G187" s="13"/>
      <c r="H187" s="13"/>
      <c r="I187" s="90"/>
      <c r="J187" s="89"/>
      <c r="K187" s="89"/>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9"/>
      <c r="F188" s="13"/>
      <c r="G188" s="13"/>
      <c r="H188" s="13"/>
      <c r="I188" s="90"/>
      <c r="J188" s="89"/>
      <c r="K188" s="89"/>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9"/>
      <c r="F189" s="13"/>
      <c r="G189" s="13"/>
      <c r="H189" s="13"/>
      <c r="I189" s="90"/>
      <c r="J189" s="89"/>
      <c r="K189" s="89"/>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9"/>
      <c r="F190" s="13"/>
      <c r="G190" s="13"/>
      <c r="H190" s="13"/>
      <c r="I190" s="90"/>
      <c r="J190" s="89"/>
      <c r="K190" s="89"/>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9"/>
      <c r="F191" s="13"/>
      <c r="G191" s="13"/>
      <c r="H191" s="13"/>
      <c r="I191" s="90"/>
      <c r="J191" s="89"/>
      <c r="K191" s="89"/>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9"/>
      <c r="F192" s="13"/>
      <c r="G192" s="13"/>
      <c r="H192" s="13"/>
      <c r="I192" s="90"/>
      <c r="J192" s="89"/>
      <c r="K192" s="89"/>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9"/>
      <c r="F193" s="13"/>
      <c r="G193" s="13"/>
      <c r="H193" s="13"/>
      <c r="I193" s="90"/>
      <c r="J193" s="89"/>
      <c r="K193" s="89"/>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9"/>
      <c r="F194" s="13"/>
      <c r="G194" s="13"/>
      <c r="H194" s="13"/>
      <c r="I194" s="90"/>
      <c r="J194" s="89"/>
      <c r="K194" s="89"/>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9"/>
      <c r="F195" s="13"/>
      <c r="G195" s="13"/>
      <c r="H195" s="13"/>
      <c r="I195" s="90"/>
      <c r="J195" s="89"/>
      <c r="K195" s="89"/>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9"/>
      <c r="F196" s="13"/>
      <c r="G196" s="13"/>
      <c r="H196" s="13"/>
      <c r="I196" s="90"/>
      <c r="J196" s="89"/>
      <c r="K196" s="89"/>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9"/>
      <c r="F197" s="13"/>
      <c r="G197" s="13"/>
      <c r="H197" s="13"/>
      <c r="I197" s="90"/>
      <c r="J197" s="89"/>
      <c r="K197" s="89"/>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9"/>
      <c r="F198" s="13"/>
      <c r="G198" s="13"/>
      <c r="H198" s="13"/>
      <c r="I198" s="90"/>
      <c r="J198" s="89"/>
      <c r="K198" s="89"/>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9"/>
      <c r="F199" s="13"/>
      <c r="G199" s="13"/>
      <c r="H199" s="13"/>
      <c r="I199" s="90"/>
      <c r="J199" s="89"/>
      <c r="K199" s="89"/>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9"/>
      <c r="F200" s="13"/>
      <c r="G200" s="13"/>
      <c r="H200" s="13"/>
      <c r="I200" s="90"/>
      <c r="J200" s="89"/>
      <c r="K200" s="89"/>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9"/>
      <c r="F201" s="13"/>
      <c r="G201" s="13"/>
      <c r="H201" s="13"/>
      <c r="I201" s="90"/>
      <c r="J201" s="89"/>
      <c r="K201" s="89"/>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9"/>
      <c r="F202" s="13"/>
      <c r="G202" s="13"/>
      <c r="H202" s="13"/>
      <c r="I202" s="90"/>
      <c r="J202" s="89"/>
      <c r="K202" s="89"/>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9"/>
      <c r="F203" s="13"/>
      <c r="G203" s="13"/>
      <c r="H203" s="13"/>
      <c r="I203" s="90"/>
      <c r="J203" s="89"/>
      <c r="K203" s="89"/>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9"/>
      <c r="F204" s="13"/>
      <c r="G204" s="13"/>
      <c r="H204" s="13"/>
      <c r="I204" s="90"/>
      <c r="J204" s="89"/>
      <c r="K204" s="89"/>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9"/>
      <c r="F205" s="13"/>
      <c r="G205" s="13"/>
      <c r="H205" s="13"/>
      <c r="I205" s="90"/>
      <c r="J205" s="89"/>
      <c r="K205" s="89"/>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9"/>
      <c r="F206" s="13"/>
      <c r="G206" s="13"/>
      <c r="H206" s="13"/>
      <c r="I206" s="90"/>
      <c r="J206" s="89"/>
      <c r="K206" s="89"/>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9"/>
      <c r="F207" s="13"/>
      <c r="G207" s="13"/>
      <c r="H207" s="13"/>
      <c r="I207" s="90"/>
      <c r="J207" s="89"/>
      <c r="K207" s="89"/>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9"/>
      <c r="F208" s="13"/>
      <c r="G208" s="13"/>
      <c r="H208" s="13"/>
      <c r="I208" s="90"/>
      <c r="J208" s="89"/>
      <c r="K208" s="89"/>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9"/>
      <c r="F209" s="13"/>
      <c r="G209" s="13"/>
      <c r="H209" s="13"/>
      <c r="I209" s="90"/>
      <c r="J209" s="89"/>
      <c r="K209" s="89"/>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9"/>
      <c r="F210" s="13"/>
      <c r="G210" s="13"/>
      <c r="H210" s="13"/>
      <c r="I210" s="90"/>
      <c r="J210" s="89"/>
      <c r="K210" s="89"/>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9"/>
      <c r="F211" s="13"/>
      <c r="G211" s="13"/>
      <c r="H211" s="13"/>
      <c r="I211" s="90"/>
      <c r="J211" s="89"/>
      <c r="K211" s="89"/>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9"/>
      <c r="F212" s="13"/>
      <c r="G212" s="13"/>
      <c r="H212" s="13"/>
      <c r="I212" s="90"/>
      <c r="J212" s="89"/>
      <c r="K212" s="89"/>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9"/>
      <c r="F213" s="13"/>
      <c r="G213" s="13"/>
      <c r="H213" s="13"/>
      <c r="I213" s="90"/>
      <c r="J213" s="89"/>
      <c r="K213" s="89"/>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9"/>
      <c r="F214" s="13"/>
      <c r="G214" s="13"/>
      <c r="H214" s="13"/>
      <c r="I214" s="90"/>
      <c r="J214" s="89"/>
      <c r="K214" s="89"/>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9"/>
      <c r="F215" s="13"/>
      <c r="G215" s="13"/>
      <c r="H215" s="13"/>
      <c r="I215" s="90"/>
      <c r="J215" s="89"/>
      <c r="K215" s="89"/>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9"/>
      <c r="F216" s="13"/>
      <c r="G216" s="13"/>
      <c r="H216" s="13"/>
      <c r="I216" s="90"/>
      <c r="J216" s="89"/>
      <c r="K216" s="89"/>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9"/>
      <c r="F217" s="13"/>
      <c r="G217" s="13"/>
      <c r="H217" s="13"/>
      <c r="I217" s="90"/>
      <c r="J217" s="89"/>
      <c r="K217" s="89"/>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9"/>
      <c r="F218" s="13"/>
      <c r="G218" s="13"/>
      <c r="H218" s="13"/>
      <c r="I218" s="90"/>
      <c r="J218" s="89"/>
      <c r="K218" s="89"/>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9"/>
      <c r="F219" s="13"/>
      <c r="G219" s="13"/>
      <c r="H219" s="13"/>
      <c r="I219" s="90"/>
      <c r="J219" s="89"/>
      <c r="K219" s="89"/>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9"/>
      <c r="F220" s="13"/>
      <c r="G220" s="13"/>
      <c r="H220" s="13"/>
      <c r="I220" s="90"/>
      <c r="J220" s="89"/>
      <c r="K220" s="89"/>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9"/>
      <c r="F221" s="13"/>
      <c r="G221" s="13"/>
      <c r="H221" s="13"/>
      <c r="I221" s="90"/>
      <c r="J221" s="89"/>
      <c r="K221" s="89"/>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9"/>
      <c r="F222" s="13"/>
      <c r="G222" s="13"/>
      <c r="H222" s="13"/>
      <c r="I222" s="90"/>
      <c r="J222" s="89"/>
      <c r="K222" s="89"/>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9"/>
      <c r="F223" s="13"/>
      <c r="G223" s="13"/>
      <c r="H223" s="13"/>
      <c r="I223" s="90"/>
      <c r="J223" s="89"/>
      <c r="K223" s="89"/>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9"/>
      <c r="F224" s="13"/>
      <c r="G224" s="13"/>
      <c r="H224" s="13"/>
      <c r="I224" s="90"/>
      <c r="J224" s="89"/>
      <c r="K224" s="89"/>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9"/>
      <c r="F225" s="13"/>
      <c r="G225" s="13"/>
      <c r="H225" s="13"/>
      <c r="I225" s="90"/>
      <c r="J225" s="89"/>
      <c r="K225" s="89"/>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9"/>
      <c r="F226" s="13"/>
      <c r="G226" s="13"/>
      <c r="H226" s="13"/>
      <c r="I226" s="90"/>
      <c r="J226" s="89"/>
      <c r="K226" s="89"/>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9"/>
      <c r="F227" s="13"/>
      <c r="G227" s="13"/>
      <c r="H227" s="13"/>
      <c r="I227" s="90"/>
      <c r="J227" s="89"/>
      <c r="K227" s="89"/>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9"/>
      <c r="F228" s="13"/>
      <c r="G228" s="13"/>
      <c r="H228" s="13"/>
      <c r="I228" s="90"/>
      <c r="J228" s="89"/>
      <c r="K228" s="89"/>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9"/>
      <c r="F229" s="13"/>
      <c r="G229" s="13"/>
      <c r="H229" s="13"/>
      <c r="I229" s="90"/>
      <c r="J229" s="89"/>
      <c r="K229" s="89"/>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9"/>
      <c r="F230" s="13"/>
      <c r="G230" s="13"/>
      <c r="H230" s="13"/>
      <c r="I230" s="90"/>
      <c r="J230" s="89"/>
      <c r="K230" s="89"/>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9"/>
      <c r="F231" s="13"/>
      <c r="G231" s="13"/>
      <c r="H231" s="13"/>
      <c r="I231" s="90"/>
      <c r="J231" s="89"/>
      <c r="K231" s="89"/>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9"/>
      <c r="F232" s="13"/>
      <c r="G232" s="13"/>
      <c r="H232" s="13"/>
      <c r="I232" s="90"/>
      <c r="J232" s="89"/>
      <c r="K232" s="89"/>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9"/>
      <c r="F233" s="13"/>
      <c r="G233" s="13"/>
      <c r="H233" s="13"/>
      <c r="I233" s="90"/>
      <c r="J233" s="89"/>
      <c r="K233" s="89"/>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9"/>
      <c r="F234" s="13"/>
      <c r="G234" s="13"/>
      <c r="H234" s="13"/>
      <c r="I234" s="90"/>
      <c r="J234" s="89"/>
      <c r="K234" s="89"/>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9"/>
      <c r="F235" s="13"/>
      <c r="G235" s="13"/>
      <c r="H235" s="13"/>
      <c r="I235" s="90"/>
      <c r="J235" s="89"/>
      <c r="K235" s="89"/>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9"/>
      <c r="F236" s="13"/>
      <c r="G236" s="13"/>
      <c r="H236" s="13"/>
      <c r="I236" s="90"/>
      <c r="J236" s="89"/>
      <c r="K236" s="89"/>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9"/>
      <c r="F237" s="13"/>
      <c r="G237" s="13"/>
      <c r="H237" s="13"/>
      <c r="I237" s="90"/>
      <c r="J237" s="89"/>
      <c r="K237" s="89"/>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9"/>
      <c r="F238" s="13"/>
      <c r="G238" s="13"/>
      <c r="H238" s="13"/>
      <c r="I238" s="90"/>
      <c r="J238" s="89"/>
      <c r="K238" s="89"/>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9"/>
      <c r="F239" s="13"/>
      <c r="G239" s="13"/>
      <c r="H239" s="13"/>
      <c r="I239" s="90"/>
      <c r="J239" s="89"/>
      <c r="K239" s="89"/>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9"/>
      <c r="F240" s="13"/>
      <c r="G240" s="13"/>
      <c r="H240" s="13"/>
      <c r="I240" s="90"/>
      <c r="J240" s="89"/>
      <c r="K240" s="89"/>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9"/>
      <c r="F241" s="13"/>
      <c r="G241" s="13"/>
      <c r="H241" s="13"/>
      <c r="I241" s="90"/>
      <c r="J241" s="89"/>
      <c r="K241" s="89"/>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9"/>
      <c r="F242" s="13"/>
      <c r="G242" s="13"/>
      <c r="H242" s="13"/>
      <c r="I242" s="90"/>
      <c r="J242" s="89"/>
      <c r="K242" s="89"/>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9"/>
      <c r="F243" s="13"/>
      <c r="G243" s="13"/>
      <c r="H243" s="13"/>
      <c r="I243" s="90"/>
      <c r="J243" s="89"/>
      <c r="K243" s="89"/>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9"/>
      <c r="F244" s="13"/>
      <c r="G244" s="13"/>
      <c r="H244" s="13"/>
      <c r="I244" s="90"/>
      <c r="J244" s="89"/>
      <c r="K244" s="89"/>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9"/>
      <c r="F245" s="13"/>
      <c r="G245" s="13"/>
      <c r="H245" s="13"/>
      <c r="I245" s="90"/>
      <c r="J245" s="89"/>
      <c r="K245" s="89"/>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9"/>
      <c r="F246" s="13"/>
      <c r="G246" s="13"/>
      <c r="H246" s="13"/>
      <c r="I246" s="90"/>
      <c r="J246" s="89"/>
      <c r="K246" s="89"/>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9"/>
      <c r="F247" s="13"/>
      <c r="G247" s="13"/>
      <c r="H247" s="13"/>
      <c r="I247" s="90"/>
      <c r="J247" s="89"/>
      <c r="K247" s="89"/>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9"/>
      <c r="F248" s="13"/>
      <c r="G248" s="13"/>
      <c r="H248" s="13"/>
      <c r="I248" s="90"/>
      <c r="J248" s="89"/>
      <c r="K248" s="89"/>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9"/>
      <c r="F249" s="13"/>
      <c r="G249" s="13"/>
      <c r="H249" s="13"/>
      <c r="I249" s="90"/>
      <c r="J249" s="89"/>
      <c r="K249" s="89"/>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9"/>
      <c r="F250" s="13"/>
      <c r="G250" s="13"/>
      <c r="H250" s="13"/>
      <c r="I250" s="90"/>
      <c r="J250" s="89"/>
      <c r="K250" s="89"/>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9"/>
      <c r="F251" s="13"/>
      <c r="G251" s="13"/>
      <c r="H251" s="13"/>
      <c r="I251" s="90"/>
      <c r="J251" s="89"/>
      <c r="K251" s="89"/>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9"/>
      <c r="F252" s="13"/>
      <c r="G252" s="13"/>
      <c r="H252" s="13"/>
      <c r="I252" s="90"/>
      <c r="J252" s="89"/>
      <c r="K252" s="89"/>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9"/>
      <c r="F253" s="13"/>
      <c r="G253" s="13"/>
      <c r="H253" s="13"/>
      <c r="I253" s="90"/>
      <c r="J253" s="89"/>
      <c r="K253" s="89"/>
      <c r="L253" s="13"/>
      <c r="M253" s="13"/>
      <c r="N253" s="13"/>
      <c r="O253" s="13"/>
      <c r="P253" s="13"/>
      <c r="Q253" s="13"/>
      <c r="R253" s="13"/>
      <c r="S253" s="13"/>
      <c r="T253" s="13"/>
      <c r="U253" s="13"/>
      <c r="V253" s="13"/>
      <c r="W253" s="13"/>
      <c r="X253" s="7"/>
      <c r="Y253" s="7"/>
      <c r="Z253" s="7"/>
      <c r="AA253" s="7"/>
      <c r="AB253" s="8"/>
    </row>
    <row r="254" spans="1:28" ht="15.75" customHeight="1">
      <c r="A254" s="8"/>
      <c r="B254" s="91"/>
      <c r="C254" s="8"/>
      <c r="D254" s="92"/>
      <c r="E254" s="8"/>
      <c r="F254" s="8"/>
      <c r="G254" s="8"/>
      <c r="H254" s="8"/>
      <c r="I254" s="93"/>
      <c r="J254" s="93"/>
      <c r="K254" s="93"/>
      <c r="L254" s="8"/>
      <c r="M254" s="8"/>
      <c r="N254" s="8"/>
      <c r="O254" s="8"/>
      <c r="P254" s="8"/>
      <c r="Q254" s="8"/>
      <c r="R254" s="8"/>
      <c r="S254" s="8"/>
      <c r="T254" s="8"/>
      <c r="U254" s="8"/>
      <c r="V254" s="8"/>
      <c r="W254" s="8"/>
      <c r="X254" s="8"/>
      <c r="Y254" s="8"/>
      <c r="Z254" s="8"/>
      <c r="AA254" s="8"/>
      <c r="AB254" s="8"/>
    </row>
    <row r="255" spans="1:28" ht="15.75" customHeight="1">
      <c r="A255" s="8"/>
      <c r="B255" s="91"/>
      <c r="C255" s="8"/>
      <c r="D255" s="92"/>
      <c r="E255" s="8"/>
      <c r="F255" s="8"/>
      <c r="G255" s="8"/>
      <c r="H255" s="8"/>
      <c r="I255" s="93"/>
      <c r="J255" s="93"/>
      <c r="K255" s="93"/>
      <c r="L255" s="8"/>
      <c r="M255" s="8"/>
      <c r="N255" s="8"/>
      <c r="O255" s="8"/>
      <c r="P255" s="8"/>
      <c r="Q255" s="8"/>
      <c r="R255" s="8"/>
      <c r="S255" s="8"/>
      <c r="T255" s="8"/>
      <c r="U255" s="8"/>
      <c r="V255" s="8"/>
      <c r="W255" s="8"/>
      <c r="X255" s="8"/>
      <c r="Y255" s="8"/>
      <c r="Z255" s="8"/>
      <c r="AA255" s="8"/>
      <c r="AB255" s="8"/>
    </row>
    <row r="256" spans="1:28" ht="15.75" customHeight="1">
      <c r="A256" s="8"/>
      <c r="B256" s="91"/>
      <c r="C256" s="8"/>
      <c r="D256" s="92"/>
      <c r="E256" s="8"/>
      <c r="F256" s="8"/>
      <c r="G256" s="8"/>
      <c r="H256" s="8"/>
      <c r="I256" s="93"/>
      <c r="J256" s="93"/>
      <c r="K256" s="93"/>
      <c r="L256" s="8"/>
      <c r="M256" s="8"/>
      <c r="N256" s="8"/>
      <c r="O256" s="8"/>
      <c r="P256" s="8"/>
      <c r="Q256" s="8"/>
      <c r="R256" s="8"/>
      <c r="S256" s="8"/>
      <c r="T256" s="8"/>
      <c r="U256" s="8"/>
      <c r="V256" s="8"/>
      <c r="W256" s="8"/>
      <c r="X256" s="8"/>
      <c r="Y256" s="8"/>
      <c r="Z256" s="8"/>
      <c r="AA256" s="8"/>
      <c r="AB256" s="8"/>
    </row>
    <row r="257" spans="1:28" ht="15.75" customHeight="1">
      <c r="A257" s="8"/>
      <c r="B257" s="91"/>
      <c r="C257" s="8"/>
      <c r="D257" s="92"/>
      <c r="E257" s="8"/>
      <c r="F257" s="8"/>
      <c r="G257" s="8"/>
      <c r="H257" s="8"/>
      <c r="I257" s="93"/>
      <c r="J257" s="93"/>
      <c r="K257" s="93"/>
      <c r="L257" s="8"/>
      <c r="M257" s="8"/>
      <c r="N257" s="8"/>
      <c r="O257" s="8"/>
      <c r="P257" s="8"/>
      <c r="Q257" s="8"/>
      <c r="R257" s="8"/>
      <c r="S257" s="8"/>
      <c r="T257" s="8"/>
      <c r="U257" s="8"/>
      <c r="V257" s="8"/>
      <c r="W257" s="8"/>
      <c r="X257" s="8"/>
      <c r="Y257" s="8"/>
      <c r="Z257" s="8"/>
      <c r="AA257" s="8"/>
      <c r="AB257" s="8"/>
    </row>
    <row r="258" spans="1:28" ht="15.75" customHeight="1">
      <c r="A258" s="8"/>
      <c r="B258" s="91"/>
      <c r="C258" s="8"/>
      <c r="D258" s="92"/>
      <c r="E258" s="8"/>
      <c r="F258" s="8"/>
      <c r="G258" s="8"/>
      <c r="H258" s="8"/>
      <c r="I258" s="93"/>
      <c r="J258" s="93"/>
      <c r="K258" s="93"/>
      <c r="L258" s="8"/>
      <c r="M258" s="8"/>
      <c r="N258" s="8"/>
      <c r="O258" s="8"/>
      <c r="P258" s="8"/>
      <c r="Q258" s="8"/>
      <c r="R258" s="8"/>
      <c r="S258" s="8"/>
      <c r="T258" s="8"/>
      <c r="U258" s="8"/>
      <c r="V258" s="8"/>
      <c r="W258" s="8"/>
      <c r="X258" s="8"/>
      <c r="Y258" s="8"/>
      <c r="Z258" s="8"/>
      <c r="AA258" s="8"/>
      <c r="AB258" s="8"/>
    </row>
    <row r="259" spans="1:28" ht="15.75" customHeight="1">
      <c r="A259" s="8"/>
      <c r="B259" s="91"/>
      <c r="C259" s="8"/>
      <c r="D259" s="92"/>
      <c r="E259" s="8"/>
      <c r="F259" s="8"/>
      <c r="G259" s="8"/>
      <c r="H259" s="8"/>
      <c r="I259" s="93"/>
      <c r="J259" s="93"/>
      <c r="K259" s="93"/>
      <c r="L259" s="8"/>
      <c r="M259" s="8"/>
      <c r="N259" s="8"/>
      <c r="O259" s="8"/>
      <c r="P259" s="8"/>
      <c r="Q259" s="8"/>
      <c r="R259" s="8"/>
      <c r="S259" s="8"/>
      <c r="T259" s="8"/>
      <c r="U259" s="8"/>
      <c r="V259" s="8"/>
      <c r="W259" s="8"/>
      <c r="X259" s="8"/>
      <c r="Y259" s="8"/>
      <c r="Z259" s="8"/>
      <c r="AA259" s="8"/>
      <c r="AB259" s="8"/>
    </row>
    <row r="260" spans="1:28" ht="15.75" customHeight="1">
      <c r="A260" s="8"/>
      <c r="B260" s="91"/>
      <c r="C260" s="8"/>
      <c r="D260" s="92"/>
      <c r="E260" s="8"/>
      <c r="F260" s="8"/>
      <c r="G260" s="8"/>
      <c r="H260" s="8"/>
      <c r="I260" s="93"/>
      <c r="J260" s="93"/>
      <c r="K260" s="93"/>
      <c r="L260" s="8"/>
      <c r="M260" s="8"/>
      <c r="N260" s="8"/>
      <c r="O260" s="8"/>
      <c r="P260" s="8"/>
      <c r="Q260" s="8"/>
      <c r="R260" s="8"/>
      <c r="S260" s="8"/>
      <c r="T260" s="8"/>
      <c r="U260" s="8"/>
      <c r="V260" s="8"/>
      <c r="W260" s="8"/>
      <c r="X260" s="8"/>
      <c r="Y260" s="8"/>
      <c r="Z260" s="8"/>
      <c r="AA260" s="8"/>
      <c r="AB260" s="8"/>
    </row>
    <row r="261" spans="1:28" ht="15.75" customHeight="1">
      <c r="A261" s="8"/>
      <c r="B261" s="91"/>
      <c r="C261" s="8"/>
      <c r="D261" s="92"/>
      <c r="E261" s="8"/>
      <c r="F261" s="8"/>
      <c r="G261" s="8"/>
      <c r="H261" s="8"/>
      <c r="I261" s="93"/>
      <c r="J261" s="93"/>
      <c r="K261" s="93"/>
      <c r="L261" s="8"/>
      <c r="M261" s="8"/>
      <c r="N261" s="8"/>
      <c r="O261" s="8"/>
      <c r="P261" s="8"/>
      <c r="Q261" s="8"/>
      <c r="R261" s="8"/>
      <c r="S261" s="8"/>
      <c r="T261" s="8"/>
      <c r="U261" s="8"/>
      <c r="V261" s="8"/>
      <c r="W261" s="8"/>
      <c r="X261" s="8"/>
      <c r="Y261" s="8"/>
      <c r="Z261" s="8"/>
      <c r="AA261" s="8"/>
      <c r="AB261" s="8"/>
    </row>
    <row r="262" spans="1:28" ht="15.75" customHeight="1">
      <c r="A262" s="8"/>
      <c r="B262" s="91"/>
      <c r="C262" s="8"/>
      <c r="D262" s="92"/>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91"/>
      <c r="C263" s="8"/>
      <c r="D263" s="92"/>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91"/>
      <c r="C264" s="8"/>
      <c r="D264" s="92"/>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91"/>
      <c r="C265" s="8"/>
      <c r="D265" s="92"/>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91"/>
      <c r="C266" s="8"/>
      <c r="D266" s="92"/>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91"/>
      <c r="C267" s="8"/>
      <c r="D267" s="92"/>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91"/>
      <c r="C268" s="8"/>
      <c r="D268" s="92"/>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91"/>
      <c r="C269" s="8"/>
      <c r="D269" s="92"/>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91"/>
      <c r="C270" s="8"/>
      <c r="D270" s="92"/>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91"/>
      <c r="C271" s="8"/>
      <c r="D271" s="92"/>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91"/>
      <c r="C272" s="8"/>
      <c r="D272" s="92"/>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91"/>
      <c r="C273" s="8"/>
      <c r="D273" s="92"/>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91"/>
      <c r="C274" s="8"/>
      <c r="D274" s="92"/>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91"/>
      <c r="C275" s="8"/>
      <c r="D275" s="92"/>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91"/>
      <c r="C276" s="8"/>
      <c r="D276" s="92"/>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91"/>
      <c r="C277" s="8"/>
      <c r="D277" s="92"/>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91"/>
      <c r="C278" s="8"/>
      <c r="D278" s="92"/>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91"/>
      <c r="C279" s="8"/>
      <c r="D279" s="92"/>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91"/>
      <c r="C280" s="8"/>
      <c r="D280" s="92"/>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91"/>
      <c r="C281" s="8"/>
      <c r="D281" s="92"/>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91"/>
      <c r="C282" s="8"/>
      <c r="D282" s="92"/>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91"/>
      <c r="C283" s="8"/>
      <c r="D283" s="92"/>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91"/>
      <c r="C284" s="8"/>
      <c r="D284" s="92"/>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91"/>
      <c r="C285" s="8"/>
      <c r="D285" s="92"/>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91"/>
      <c r="C286" s="8"/>
      <c r="D286" s="92"/>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91"/>
      <c r="C287" s="8"/>
      <c r="D287" s="92"/>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91"/>
      <c r="C288" s="8"/>
      <c r="D288" s="92"/>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91"/>
      <c r="C289" s="8"/>
      <c r="D289" s="92"/>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91"/>
      <c r="C290" s="8"/>
      <c r="D290" s="92"/>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91"/>
      <c r="C291" s="8"/>
      <c r="D291" s="92"/>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91"/>
      <c r="C292" s="8"/>
      <c r="D292" s="92"/>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91"/>
      <c r="C293" s="8"/>
      <c r="D293" s="92"/>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91"/>
      <c r="C294" s="8"/>
      <c r="D294" s="92"/>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91"/>
      <c r="C295" s="8"/>
      <c r="D295" s="92"/>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91"/>
      <c r="C296" s="8"/>
      <c r="D296" s="92"/>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91"/>
      <c r="C297" s="8"/>
      <c r="D297" s="92"/>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91"/>
      <c r="C298" s="8"/>
      <c r="D298" s="92"/>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91"/>
      <c r="C299" s="8"/>
      <c r="D299" s="92"/>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91"/>
      <c r="C300" s="8"/>
      <c r="D300" s="92"/>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91"/>
      <c r="C301" s="8"/>
      <c r="D301" s="92"/>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91"/>
      <c r="C302" s="8"/>
      <c r="D302" s="92"/>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91"/>
      <c r="C303" s="8"/>
      <c r="D303" s="92"/>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91"/>
      <c r="C304" s="8"/>
      <c r="D304" s="92"/>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91"/>
      <c r="C305" s="8"/>
      <c r="D305" s="92"/>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91"/>
      <c r="C306" s="8"/>
      <c r="D306" s="92"/>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91"/>
      <c r="C307" s="8"/>
      <c r="D307" s="92"/>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91"/>
      <c r="C308" s="8"/>
      <c r="D308" s="92"/>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91"/>
      <c r="C309" s="8"/>
      <c r="D309" s="92"/>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91"/>
      <c r="C310" s="8"/>
      <c r="D310" s="92"/>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91"/>
      <c r="C311" s="8"/>
      <c r="D311" s="92"/>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91"/>
      <c r="C312" s="8"/>
      <c r="D312" s="92"/>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91"/>
      <c r="C313" s="8"/>
      <c r="D313" s="92"/>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91"/>
      <c r="C314" s="8"/>
      <c r="D314" s="92"/>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91"/>
      <c r="C315" s="8"/>
      <c r="D315" s="92"/>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91"/>
      <c r="C316" s="8"/>
      <c r="D316" s="92"/>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91"/>
      <c r="C317" s="8"/>
      <c r="D317" s="92"/>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91"/>
      <c r="C318" s="8"/>
      <c r="D318" s="92"/>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91"/>
      <c r="C319" s="8"/>
      <c r="D319" s="92"/>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91"/>
      <c r="C320" s="8"/>
      <c r="D320" s="92"/>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91"/>
      <c r="C321" s="8"/>
      <c r="D321" s="92"/>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91"/>
      <c r="C322" s="8"/>
      <c r="D322" s="92"/>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91"/>
      <c r="C323" s="8"/>
      <c r="D323" s="92"/>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91"/>
      <c r="C324" s="8"/>
      <c r="D324" s="92"/>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91"/>
      <c r="C325" s="8"/>
      <c r="D325" s="92"/>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91"/>
      <c r="C326" s="8"/>
      <c r="D326" s="92"/>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91"/>
      <c r="C327" s="8"/>
      <c r="D327" s="92"/>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91"/>
      <c r="C328" s="8"/>
      <c r="D328" s="92"/>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91"/>
      <c r="C329" s="8"/>
      <c r="D329" s="92"/>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91"/>
      <c r="C330" s="8"/>
      <c r="D330" s="92"/>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91"/>
      <c r="C331" s="8"/>
      <c r="D331" s="92"/>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91"/>
      <c r="C332" s="8"/>
      <c r="D332" s="92"/>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91"/>
      <c r="C333" s="8"/>
      <c r="D333" s="92"/>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91"/>
      <c r="C334" s="8"/>
      <c r="D334" s="92"/>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91"/>
      <c r="C335" s="8"/>
      <c r="D335" s="92"/>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91"/>
      <c r="C336" s="8"/>
      <c r="D336" s="92"/>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91"/>
      <c r="C337" s="8"/>
      <c r="D337" s="92"/>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91"/>
      <c r="C338" s="8"/>
      <c r="D338" s="92"/>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91"/>
      <c r="C339" s="8"/>
      <c r="D339" s="92"/>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91"/>
      <c r="C340" s="8"/>
      <c r="D340" s="92"/>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91"/>
      <c r="C341" s="8"/>
      <c r="D341" s="92"/>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91"/>
      <c r="C342" s="8"/>
      <c r="D342" s="92"/>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91"/>
      <c r="C343" s="8"/>
      <c r="D343" s="92"/>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91"/>
      <c r="C344" s="8"/>
      <c r="D344" s="92"/>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91"/>
      <c r="C345" s="8"/>
      <c r="D345" s="92"/>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91"/>
      <c r="C346" s="8"/>
      <c r="D346" s="92"/>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91"/>
      <c r="C347" s="8"/>
      <c r="D347" s="92"/>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91"/>
      <c r="C348" s="8"/>
      <c r="D348" s="92"/>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91"/>
      <c r="C349" s="8"/>
      <c r="D349" s="92"/>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91"/>
      <c r="C350" s="8"/>
      <c r="D350" s="92"/>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91"/>
      <c r="C351" s="8"/>
      <c r="D351" s="92"/>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91"/>
      <c r="C352" s="8"/>
      <c r="D352" s="92"/>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91"/>
      <c r="C353" s="8"/>
      <c r="D353" s="92"/>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91"/>
      <c r="C354" s="8"/>
      <c r="D354" s="92"/>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91"/>
      <c r="C355" s="8"/>
      <c r="D355" s="92"/>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91"/>
      <c r="C356" s="8"/>
      <c r="D356" s="92"/>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91"/>
      <c r="C357" s="8"/>
      <c r="D357" s="92"/>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91"/>
      <c r="C358" s="8"/>
      <c r="D358" s="92"/>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91"/>
      <c r="C359" s="8"/>
      <c r="D359" s="92"/>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91"/>
      <c r="C360" s="8"/>
      <c r="D360" s="92"/>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91"/>
      <c r="C361" s="8"/>
      <c r="D361" s="92"/>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91"/>
      <c r="C362" s="8"/>
      <c r="D362" s="92"/>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91"/>
      <c r="C363" s="8"/>
      <c r="D363" s="92"/>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91"/>
      <c r="C364" s="8"/>
      <c r="D364" s="92"/>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91"/>
      <c r="C365" s="8"/>
      <c r="D365" s="92"/>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91"/>
      <c r="C366" s="8"/>
      <c r="D366" s="92"/>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91"/>
      <c r="C367" s="8"/>
      <c r="D367" s="92"/>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91"/>
      <c r="C368" s="8"/>
      <c r="D368" s="92"/>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91"/>
      <c r="C369" s="8"/>
      <c r="D369" s="92"/>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91"/>
      <c r="C370" s="8"/>
      <c r="D370" s="92"/>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91"/>
      <c r="C371" s="8"/>
      <c r="D371" s="92"/>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91"/>
      <c r="C372" s="8"/>
      <c r="D372" s="92"/>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91"/>
      <c r="C373" s="8"/>
      <c r="D373" s="92"/>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91"/>
      <c r="C374" s="8"/>
      <c r="D374" s="92"/>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91"/>
      <c r="C375" s="8"/>
      <c r="D375" s="92"/>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91"/>
      <c r="C376" s="8"/>
      <c r="D376" s="92"/>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91"/>
      <c r="C377" s="8"/>
      <c r="D377" s="92"/>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91"/>
      <c r="C378" s="8"/>
      <c r="D378" s="92"/>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91"/>
      <c r="C379" s="8"/>
      <c r="D379" s="92"/>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91"/>
      <c r="C380" s="8"/>
      <c r="D380" s="92"/>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91"/>
      <c r="C381" s="8"/>
      <c r="D381" s="92"/>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91"/>
      <c r="C382" s="8"/>
      <c r="D382" s="92"/>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91"/>
      <c r="C383" s="8"/>
      <c r="D383" s="92"/>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91"/>
      <c r="C384" s="8"/>
      <c r="D384" s="92"/>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91"/>
      <c r="C385" s="8"/>
      <c r="D385" s="92"/>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91"/>
      <c r="C386" s="8"/>
      <c r="D386" s="92"/>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91"/>
      <c r="C387" s="8"/>
      <c r="D387" s="92"/>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91"/>
      <c r="C388" s="8"/>
      <c r="D388" s="92"/>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91"/>
      <c r="C389" s="8"/>
      <c r="D389" s="92"/>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91"/>
      <c r="C390" s="8"/>
      <c r="D390" s="92"/>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91"/>
      <c r="C391" s="8"/>
      <c r="D391" s="92"/>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91"/>
      <c r="C392" s="8"/>
      <c r="D392" s="92"/>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91"/>
      <c r="C393" s="8"/>
      <c r="D393" s="92"/>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91"/>
      <c r="C394" s="8"/>
      <c r="D394" s="92"/>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91"/>
      <c r="C395" s="8"/>
      <c r="D395" s="92"/>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91"/>
      <c r="C396" s="8"/>
      <c r="D396" s="92"/>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91"/>
      <c r="C397" s="8"/>
      <c r="D397" s="92"/>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91"/>
      <c r="C398" s="8"/>
      <c r="D398" s="92"/>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91"/>
      <c r="C399" s="8"/>
      <c r="D399" s="92"/>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91"/>
      <c r="C400" s="8"/>
      <c r="D400" s="92"/>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91"/>
      <c r="C401" s="8"/>
      <c r="D401" s="92"/>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91"/>
      <c r="C402" s="8"/>
      <c r="D402" s="92"/>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91"/>
      <c r="C403" s="8"/>
      <c r="D403" s="92"/>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91"/>
      <c r="C404" s="8"/>
      <c r="D404" s="92"/>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91"/>
      <c r="C405" s="8"/>
      <c r="D405" s="92"/>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91"/>
      <c r="C406" s="8"/>
      <c r="D406" s="92"/>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91"/>
      <c r="C407" s="8"/>
      <c r="D407" s="92"/>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91"/>
      <c r="C408" s="8"/>
      <c r="D408" s="92"/>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91"/>
      <c r="C409" s="8"/>
      <c r="D409" s="92"/>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91"/>
      <c r="C410" s="8"/>
      <c r="D410" s="92"/>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91"/>
      <c r="C411" s="8"/>
      <c r="D411" s="92"/>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91"/>
      <c r="C412" s="8"/>
      <c r="D412" s="92"/>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91"/>
      <c r="C413" s="8"/>
      <c r="D413" s="92"/>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91"/>
      <c r="C414" s="8"/>
      <c r="D414" s="92"/>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91"/>
      <c r="C415" s="8"/>
      <c r="D415" s="92"/>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91"/>
      <c r="C416" s="8"/>
      <c r="D416" s="92"/>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91"/>
      <c r="C417" s="8"/>
      <c r="D417" s="92"/>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91"/>
      <c r="C418" s="8"/>
      <c r="D418" s="92"/>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91"/>
      <c r="C419" s="8"/>
      <c r="D419" s="92"/>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91"/>
      <c r="C420" s="8"/>
      <c r="D420" s="92"/>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91"/>
      <c r="C421" s="8"/>
      <c r="D421" s="92"/>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91"/>
      <c r="C422" s="8"/>
      <c r="D422" s="92"/>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91"/>
      <c r="C423" s="8"/>
      <c r="D423" s="92"/>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91"/>
      <c r="C424" s="8"/>
      <c r="D424" s="92"/>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91"/>
      <c r="C425" s="8"/>
      <c r="D425" s="92"/>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91"/>
      <c r="C426" s="8"/>
      <c r="D426" s="92"/>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91"/>
      <c r="C427" s="8"/>
      <c r="D427" s="92"/>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91"/>
      <c r="C428" s="8"/>
      <c r="D428" s="92"/>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91"/>
      <c r="C429" s="8"/>
      <c r="D429" s="92"/>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91"/>
      <c r="C430" s="8"/>
      <c r="D430" s="92"/>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91"/>
      <c r="C431" s="8"/>
      <c r="D431" s="92"/>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91"/>
      <c r="C432" s="8"/>
      <c r="D432" s="92"/>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91"/>
      <c r="C433" s="8"/>
      <c r="D433" s="92"/>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91"/>
      <c r="C434" s="8"/>
      <c r="D434" s="92"/>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91"/>
      <c r="C435" s="8"/>
      <c r="D435" s="92"/>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91"/>
      <c r="C436" s="8"/>
      <c r="D436" s="92"/>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91"/>
      <c r="C437" s="8"/>
      <c r="D437" s="92"/>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91"/>
      <c r="C438" s="8"/>
      <c r="D438" s="92"/>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91"/>
      <c r="C439" s="8"/>
      <c r="D439" s="92"/>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91"/>
      <c r="C440" s="8"/>
      <c r="D440" s="92"/>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91"/>
      <c r="C441" s="8"/>
      <c r="D441" s="92"/>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91"/>
      <c r="C442" s="8"/>
      <c r="D442" s="92"/>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91"/>
      <c r="C443" s="8"/>
      <c r="D443" s="92"/>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91"/>
      <c r="C444" s="8"/>
      <c r="D444" s="92"/>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91"/>
      <c r="C445" s="8"/>
      <c r="D445" s="92"/>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91"/>
      <c r="C446" s="8"/>
      <c r="D446" s="92"/>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91"/>
      <c r="C447" s="8"/>
      <c r="D447" s="92"/>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91"/>
      <c r="C448" s="8"/>
      <c r="D448" s="92"/>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91"/>
      <c r="C449" s="8"/>
      <c r="D449" s="92"/>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91"/>
      <c r="C450" s="8"/>
      <c r="D450" s="92"/>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91"/>
      <c r="C451" s="8"/>
      <c r="D451" s="92"/>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91"/>
      <c r="C452" s="8"/>
      <c r="D452" s="92"/>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91"/>
      <c r="C453" s="8"/>
      <c r="D453" s="92"/>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91"/>
      <c r="C454" s="8"/>
      <c r="D454" s="92"/>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91"/>
      <c r="C455" s="8"/>
      <c r="D455" s="92"/>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91"/>
      <c r="C456" s="8"/>
      <c r="D456" s="92"/>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91"/>
      <c r="C457" s="8"/>
      <c r="D457" s="92"/>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91"/>
      <c r="C458" s="8"/>
      <c r="D458" s="92"/>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91"/>
      <c r="C459" s="8"/>
      <c r="D459" s="92"/>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91"/>
      <c r="C460" s="8"/>
      <c r="D460" s="92"/>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91"/>
      <c r="C461" s="8"/>
      <c r="D461" s="92"/>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91"/>
      <c r="C462" s="8"/>
      <c r="D462" s="92"/>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91"/>
      <c r="C463" s="8"/>
      <c r="D463" s="92"/>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91"/>
      <c r="C464" s="8"/>
      <c r="D464" s="92"/>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91"/>
      <c r="C465" s="8"/>
      <c r="D465" s="92"/>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91"/>
      <c r="C466" s="8"/>
      <c r="D466" s="92"/>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91"/>
      <c r="C467" s="8"/>
      <c r="D467" s="92"/>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91"/>
      <c r="C468" s="8"/>
      <c r="D468" s="92"/>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91"/>
      <c r="C469" s="8"/>
      <c r="D469" s="92"/>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91"/>
      <c r="C470" s="8"/>
      <c r="D470" s="92"/>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91"/>
      <c r="C471" s="8"/>
      <c r="D471" s="92"/>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91"/>
      <c r="C472" s="8"/>
      <c r="D472" s="92"/>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91"/>
      <c r="C473" s="8"/>
      <c r="D473" s="92"/>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91"/>
      <c r="C474" s="8"/>
      <c r="D474" s="92"/>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91"/>
      <c r="C475" s="8"/>
      <c r="D475" s="92"/>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91"/>
      <c r="C476" s="8"/>
      <c r="D476" s="92"/>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91"/>
      <c r="C477" s="8"/>
      <c r="D477" s="92"/>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91"/>
      <c r="C478" s="8"/>
      <c r="D478" s="92"/>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91"/>
      <c r="C479" s="8"/>
      <c r="D479" s="92"/>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91"/>
      <c r="C480" s="8"/>
      <c r="D480" s="92"/>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91"/>
      <c r="C481" s="8"/>
      <c r="D481" s="92"/>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91"/>
      <c r="C482" s="8"/>
      <c r="D482" s="92"/>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91"/>
      <c r="C483" s="8"/>
      <c r="D483" s="92"/>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91"/>
      <c r="C484" s="8"/>
      <c r="D484" s="92"/>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91"/>
      <c r="C485" s="8"/>
      <c r="D485" s="92"/>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91"/>
      <c r="C486" s="8"/>
      <c r="D486" s="92"/>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91"/>
      <c r="C487" s="8"/>
      <c r="D487" s="92"/>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91"/>
      <c r="C488" s="8"/>
      <c r="D488" s="92"/>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91"/>
      <c r="C489" s="8"/>
      <c r="D489" s="92"/>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91"/>
      <c r="C490" s="8"/>
      <c r="D490" s="92"/>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91"/>
      <c r="C491" s="8"/>
      <c r="D491" s="92"/>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91"/>
      <c r="C492" s="8"/>
      <c r="D492" s="92"/>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91"/>
      <c r="C493" s="8"/>
      <c r="D493" s="92"/>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91"/>
      <c r="C494" s="8"/>
      <c r="D494" s="92"/>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91"/>
      <c r="C495" s="8"/>
      <c r="D495" s="92"/>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91"/>
      <c r="C496" s="8"/>
      <c r="D496" s="92"/>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91"/>
      <c r="C497" s="8"/>
      <c r="D497" s="92"/>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91"/>
      <c r="C498" s="8"/>
      <c r="D498" s="92"/>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91"/>
      <c r="C499" s="8"/>
      <c r="D499" s="92"/>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91"/>
      <c r="C500" s="8"/>
      <c r="D500" s="92"/>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91"/>
      <c r="C501" s="8"/>
      <c r="D501" s="92"/>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91"/>
      <c r="C502" s="8"/>
      <c r="D502" s="92"/>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91"/>
      <c r="C503" s="8"/>
      <c r="D503" s="92"/>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91"/>
      <c r="C504" s="8"/>
      <c r="D504" s="92"/>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91"/>
      <c r="C505" s="8"/>
      <c r="D505" s="92"/>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91"/>
      <c r="C506" s="8"/>
      <c r="D506" s="92"/>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91"/>
      <c r="C507" s="8"/>
      <c r="D507" s="92"/>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91"/>
      <c r="C508" s="8"/>
      <c r="D508" s="92"/>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91"/>
      <c r="C509" s="8"/>
      <c r="D509" s="92"/>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91"/>
      <c r="C510" s="8"/>
      <c r="D510" s="92"/>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91"/>
      <c r="C511" s="8"/>
      <c r="D511" s="92"/>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91"/>
      <c r="C512" s="8"/>
      <c r="D512" s="92"/>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91"/>
      <c r="C513" s="8"/>
      <c r="D513" s="92"/>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91"/>
      <c r="C514" s="8"/>
      <c r="D514" s="92"/>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91"/>
      <c r="C515" s="8"/>
      <c r="D515" s="92"/>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91"/>
      <c r="C516" s="8"/>
      <c r="D516" s="92"/>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91"/>
      <c r="C517" s="8"/>
      <c r="D517" s="92"/>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91"/>
      <c r="C518" s="8"/>
      <c r="D518" s="92"/>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91"/>
      <c r="C519" s="8"/>
      <c r="D519" s="92"/>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91"/>
      <c r="C520" s="8"/>
      <c r="D520" s="92"/>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91"/>
      <c r="C521" s="8"/>
      <c r="D521" s="92"/>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91"/>
      <c r="C522" s="8"/>
      <c r="D522" s="92"/>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91"/>
      <c r="C523" s="8"/>
      <c r="D523" s="92"/>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91"/>
      <c r="C524" s="8"/>
      <c r="D524" s="92"/>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91"/>
      <c r="C525" s="8"/>
      <c r="D525" s="92"/>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91"/>
      <c r="C526" s="8"/>
      <c r="D526" s="92"/>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91"/>
      <c r="C527" s="8"/>
      <c r="D527" s="92"/>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91"/>
      <c r="C528" s="8"/>
      <c r="D528" s="92"/>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91"/>
      <c r="C529" s="8"/>
      <c r="D529" s="92"/>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91"/>
      <c r="C530" s="8"/>
      <c r="D530" s="92"/>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91"/>
      <c r="C531" s="8"/>
      <c r="D531" s="92"/>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91"/>
      <c r="C532" s="8"/>
      <c r="D532" s="92"/>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91"/>
      <c r="C533" s="8"/>
      <c r="D533" s="92"/>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91"/>
      <c r="C534" s="8"/>
      <c r="D534" s="92"/>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91"/>
      <c r="C535" s="8"/>
      <c r="D535" s="92"/>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91"/>
      <c r="C536" s="8"/>
      <c r="D536" s="92"/>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91"/>
      <c r="C537" s="8"/>
      <c r="D537" s="92"/>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91"/>
      <c r="C538" s="8"/>
      <c r="D538" s="92"/>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91"/>
      <c r="C539" s="8"/>
      <c r="D539" s="92"/>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91"/>
      <c r="C540" s="8"/>
      <c r="D540" s="92"/>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91"/>
      <c r="C541" s="8"/>
      <c r="D541" s="92"/>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91"/>
      <c r="C542" s="8"/>
      <c r="D542" s="92"/>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91"/>
      <c r="C543" s="8"/>
      <c r="D543" s="92"/>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91"/>
      <c r="C544" s="8"/>
      <c r="D544" s="92"/>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91"/>
      <c r="C545" s="8"/>
      <c r="D545" s="92"/>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91"/>
      <c r="C546" s="8"/>
      <c r="D546" s="92"/>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91"/>
      <c r="C547" s="8"/>
      <c r="D547" s="92"/>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91"/>
      <c r="C548" s="8"/>
      <c r="D548" s="92"/>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91"/>
      <c r="C549" s="8"/>
      <c r="D549" s="92"/>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91"/>
      <c r="C550" s="8"/>
      <c r="D550" s="92"/>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91"/>
      <c r="C551" s="8"/>
      <c r="D551" s="92"/>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91"/>
      <c r="C552" s="8"/>
      <c r="D552" s="92"/>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91"/>
      <c r="C553" s="8"/>
      <c r="D553" s="92"/>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91"/>
      <c r="C554" s="8"/>
      <c r="D554" s="92"/>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91"/>
      <c r="C555" s="8"/>
      <c r="D555" s="92"/>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91"/>
      <c r="C556" s="8"/>
      <c r="D556" s="92"/>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91"/>
      <c r="C557" s="8"/>
      <c r="D557" s="92"/>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91"/>
      <c r="C558" s="8"/>
      <c r="D558" s="92"/>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91"/>
      <c r="C559" s="8"/>
      <c r="D559" s="92"/>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91"/>
      <c r="C560" s="8"/>
      <c r="D560" s="92"/>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91"/>
      <c r="C561" s="8"/>
      <c r="D561" s="92"/>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91"/>
      <c r="C562" s="8"/>
      <c r="D562" s="92"/>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91"/>
      <c r="C563" s="8"/>
      <c r="D563" s="92"/>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91"/>
      <c r="C564" s="8"/>
      <c r="D564" s="92"/>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91"/>
      <c r="C565" s="8"/>
      <c r="D565" s="92"/>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91"/>
      <c r="C566" s="8"/>
      <c r="D566" s="92"/>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91"/>
      <c r="C567" s="8"/>
      <c r="D567" s="92"/>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91"/>
      <c r="C568" s="8"/>
      <c r="D568" s="92"/>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91"/>
      <c r="C569" s="8"/>
      <c r="D569" s="92"/>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91"/>
      <c r="C570" s="8"/>
      <c r="D570" s="92"/>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91"/>
      <c r="C571" s="8"/>
      <c r="D571" s="92"/>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91"/>
      <c r="C572" s="8"/>
      <c r="D572" s="92"/>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91"/>
      <c r="C573" s="8"/>
      <c r="D573" s="92"/>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91"/>
      <c r="C574" s="8"/>
      <c r="D574" s="92"/>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91"/>
      <c r="C575" s="8"/>
      <c r="D575" s="92"/>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91"/>
      <c r="C576" s="8"/>
      <c r="D576" s="92"/>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91"/>
      <c r="C577" s="8"/>
      <c r="D577" s="92"/>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91"/>
      <c r="C578" s="8"/>
      <c r="D578" s="92"/>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91"/>
      <c r="C579" s="8"/>
      <c r="D579" s="92"/>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91"/>
      <c r="C580" s="8"/>
      <c r="D580" s="92"/>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91"/>
      <c r="C581" s="8"/>
      <c r="D581" s="92"/>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91"/>
      <c r="C582" s="8"/>
      <c r="D582" s="92"/>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91"/>
      <c r="C583" s="8"/>
      <c r="D583" s="92"/>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91"/>
      <c r="C584" s="8"/>
      <c r="D584" s="92"/>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91"/>
      <c r="C585" s="8"/>
      <c r="D585" s="92"/>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91"/>
      <c r="C586" s="8"/>
      <c r="D586" s="92"/>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91"/>
      <c r="C587" s="8"/>
      <c r="D587" s="92"/>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91"/>
      <c r="C588" s="8"/>
      <c r="D588" s="92"/>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91"/>
      <c r="C589" s="8"/>
      <c r="D589" s="92"/>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91"/>
      <c r="C590" s="8"/>
      <c r="D590" s="92"/>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91"/>
      <c r="C591" s="8"/>
      <c r="D591" s="92"/>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91"/>
      <c r="C592" s="8"/>
      <c r="D592" s="92"/>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91"/>
      <c r="C593" s="8"/>
      <c r="D593" s="92"/>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91"/>
      <c r="C594" s="8"/>
      <c r="D594" s="92"/>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91"/>
      <c r="C595" s="8"/>
      <c r="D595" s="92"/>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91"/>
      <c r="C596" s="8"/>
      <c r="D596" s="92"/>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91"/>
      <c r="C597" s="8"/>
      <c r="D597" s="92"/>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91"/>
      <c r="C598" s="8"/>
      <c r="D598" s="92"/>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91"/>
      <c r="C599" s="8"/>
      <c r="D599" s="92"/>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91"/>
      <c r="C600" s="8"/>
      <c r="D600" s="92"/>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91"/>
      <c r="C601" s="8"/>
      <c r="D601" s="92"/>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91"/>
      <c r="C602" s="8"/>
      <c r="D602" s="92"/>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91"/>
      <c r="C603" s="8"/>
      <c r="D603" s="92"/>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91"/>
      <c r="C604" s="8"/>
      <c r="D604" s="92"/>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91"/>
      <c r="C605" s="8"/>
      <c r="D605" s="92"/>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91"/>
      <c r="C606" s="8"/>
      <c r="D606" s="92"/>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91"/>
      <c r="C607" s="8"/>
      <c r="D607" s="92"/>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91"/>
      <c r="C608" s="8"/>
      <c r="D608" s="92"/>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91"/>
      <c r="C609" s="8"/>
      <c r="D609" s="92"/>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91"/>
      <c r="C610" s="8"/>
      <c r="D610" s="92"/>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91"/>
      <c r="C611" s="8"/>
      <c r="D611" s="92"/>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91"/>
      <c r="C612" s="8"/>
      <c r="D612" s="92"/>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91"/>
      <c r="C613" s="8"/>
      <c r="D613" s="92"/>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91"/>
      <c r="C614" s="8"/>
      <c r="D614" s="92"/>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91"/>
      <c r="C615" s="8"/>
      <c r="D615" s="92"/>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91"/>
      <c r="C616" s="8"/>
      <c r="D616" s="92"/>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91"/>
      <c r="C617" s="8"/>
      <c r="D617" s="92"/>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91"/>
      <c r="C618" s="8"/>
      <c r="D618" s="92"/>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91"/>
      <c r="C619" s="8"/>
      <c r="D619" s="92"/>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91"/>
      <c r="C620" s="8"/>
      <c r="D620" s="92"/>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91"/>
      <c r="C621" s="8"/>
      <c r="D621" s="92"/>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91"/>
      <c r="C622" s="8"/>
      <c r="D622" s="92"/>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91"/>
      <c r="C623" s="8"/>
      <c r="D623" s="92"/>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91"/>
      <c r="C624" s="8"/>
      <c r="D624" s="92"/>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91"/>
      <c r="C625" s="8"/>
      <c r="D625" s="92"/>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91"/>
      <c r="C626" s="8"/>
      <c r="D626" s="92"/>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91"/>
      <c r="C627" s="8"/>
      <c r="D627" s="92"/>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91"/>
      <c r="C628" s="8"/>
      <c r="D628" s="92"/>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91"/>
      <c r="C629" s="8"/>
      <c r="D629" s="92"/>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91"/>
      <c r="C630" s="8"/>
      <c r="D630" s="92"/>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91"/>
      <c r="C631" s="8"/>
      <c r="D631" s="92"/>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91"/>
      <c r="C632" s="8"/>
      <c r="D632" s="92"/>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91"/>
      <c r="C633" s="8"/>
      <c r="D633" s="92"/>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91"/>
      <c r="C634" s="8"/>
      <c r="D634" s="92"/>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91"/>
      <c r="C635" s="8"/>
      <c r="D635" s="92"/>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91"/>
      <c r="C636" s="8"/>
      <c r="D636" s="92"/>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91"/>
      <c r="C637" s="8"/>
      <c r="D637" s="92"/>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91"/>
      <c r="C638" s="8"/>
      <c r="D638" s="92"/>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91"/>
      <c r="C639" s="8"/>
      <c r="D639" s="92"/>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91"/>
      <c r="C640" s="8"/>
      <c r="D640" s="92"/>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91"/>
      <c r="C641" s="8"/>
      <c r="D641" s="92"/>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91"/>
      <c r="C642" s="8"/>
      <c r="D642" s="92"/>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91"/>
      <c r="C643" s="8"/>
      <c r="D643" s="92"/>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91"/>
      <c r="C644" s="8"/>
      <c r="D644" s="92"/>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91"/>
      <c r="C645" s="8"/>
      <c r="D645" s="92"/>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91"/>
      <c r="C646" s="8"/>
      <c r="D646" s="92"/>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91"/>
      <c r="C647" s="8"/>
      <c r="D647" s="92"/>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91"/>
      <c r="C648" s="8"/>
      <c r="D648" s="92"/>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91"/>
      <c r="C649" s="8"/>
      <c r="D649" s="92"/>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91"/>
      <c r="C650" s="8"/>
      <c r="D650" s="92"/>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91"/>
      <c r="C651" s="8"/>
      <c r="D651" s="92"/>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91"/>
      <c r="C652" s="8"/>
      <c r="D652" s="92"/>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91"/>
      <c r="C653" s="8"/>
      <c r="D653" s="92"/>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91"/>
      <c r="C654" s="8"/>
      <c r="D654" s="92"/>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91"/>
      <c r="C655" s="8"/>
      <c r="D655" s="92"/>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91"/>
      <c r="C656" s="8"/>
      <c r="D656" s="92"/>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91"/>
      <c r="C657" s="8"/>
      <c r="D657" s="92"/>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91"/>
      <c r="C658" s="8"/>
      <c r="D658" s="92"/>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91"/>
      <c r="C659" s="8"/>
      <c r="D659" s="92"/>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91"/>
      <c r="C660" s="8"/>
      <c r="D660" s="92"/>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91"/>
      <c r="C661" s="8"/>
      <c r="D661" s="92"/>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91"/>
      <c r="C662" s="8"/>
      <c r="D662" s="92"/>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91"/>
      <c r="C663" s="8"/>
      <c r="D663" s="92"/>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91"/>
      <c r="C664" s="8"/>
      <c r="D664" s="92"/>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91"/>
      <c r="C665" s="8"/>
      <c r="D665" s="92"/>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91"/>
      <c r="C666" s="8"/>
      <c r="D666" s="92"/>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91"/>
      <c r="C667" s="8"/>
      <c r="D667" s="92"/>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91"/>
      <c r="C668" s="8"/>
      <c r="D668" s="92"/>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91"/>
      <c r="C669" s="8"/>
      <c r="D669" s="92"/>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91"/>
      <c r="C670" s="8"/>
      <c r="D670" s="92"/>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91"/>
      <c r="C671" s="8"/>
      <c r="D671" s="92"/>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91"/>
      <c r="C672" s="8"/>
      <c r="D672" s="92"/>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91"/>
      <c r="C673" s="8"/>
      <c r="D673" s="92"/>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91"/>
      <c r="C674" s="8"/>
      <c r="D674" s="92"/>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91"/>
      <c r="C675" s="8"/>
      <c r="D675" s="92"/>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91"/>
      <c r="C676" s="8"/>
      <c r="D676" s="92"/>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91"/>
      <c r="C677" s="8"/>
      <c r="D677" s="92"/>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91"/>
      <c r="C678" s="8"/>
      <c r="D678" s="92"/>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91"/>
      <c r="C679" s="8"/>
      <c r="D679" s="92"/>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91"/>
      <c r="C680" s="8"/>
      <c r="D680" s="92"/>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91"/>
      <c r="C681" s="8"/>
      <c r="D681" s="92"/>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91"/>
      <c r="C682" s="8"/>
      <c r="D682" s="92"/>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91"/>
      <c r="C683" s="8"/>
      <c r="D683" s="92"/>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91"/>
      <c r="C684" s="8"/>
      <c r="D684" s="92"/>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91"/>
      <c r="C685" s="8"/>
      <c r="D685" s="92"/>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91"/>
      <c r="C686" s="8"/>
      <c r="D686" s="92"/>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91"/>
      <c r="C687" s="8"/>
      <c r="D687" s="92"/>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91"/>
      <c r="C688" s="8"/>
      <c r="D688" s="92"/>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91"/>
      <c r="C689" s="8"/>
      <c r="D689" s="92"/>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91"/>
      <c r="C690" s="8"/>
      <c r="D690" s="92"/>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91"/>
      <c r="C691" s="8"/>
      <c r="D691" s="92"/>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91"/>
      <c r="C692" s="8"/>
      <c r="D692" s="92"/>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91"/>
      <c r="C693" s="8"/>
      <c r="D693" s="92"/>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91"/>
      <c r="C694" s="8"/>
      <c r="D694" s="92"/>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91"/>
      <c r="C695" s="8"/>
      <c r="D695" s="92"/>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91"/>
      <c r="C696" s="8"/>
      <c r="D696" s="92"/>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91"/>
      <c r="C697" s="8"/>
      <c r="D697" s="92"/>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91"/>
      <c r="C698" s="8"/>
      <c r="D698" s="92"/>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91"/>
      <c r="C699" s="8"/>
      <c r="D699" s="92"/>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91"/>
      <c r="C700" s="8"/>
      <c r="D700" s="92"/>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91"/>
      <c r="C701" s="8"/>
      <c r="D701" s="92"/>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91"/>
      <c r="C702" s="8"/>
      <c r="D702" s="92"/>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91"/>
      <c r="C703" s="8"/>
      <c r="D703" s="92"/>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91"/>
      <c r="C704" s="8"/>
      <c r="D704" s="92"/>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91"/>
      <c r="C705" s="8"/>
      <c r="D705" s="92"/>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91"/>
      <c r="C706" s="8"/>
      <c r="D706" s="92"/>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91"/>
      <c r="C707" s="8"/>
      <c r="D707" s="92"/>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91"/>
      <c r="C708" s="8"/>
      <c r="D708" s="92"/>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91"/>
      <c r="C709" s="8"/>
      <c r="D709" s="92"/>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91"/>
      <c r="C710" s="8"/>
      <c r="D710" s="92"/>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91"/>
      <c r="C711" s="8"/>
      <c r="D711" s="92"/>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91"/>
      <c r="C712" s="8"/>
      <c r="D712" s="92"/>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91"/>
      <c r="C713" s="8"/>
      <c r="D713" s="92"/>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91"/>
      <c r="C714" s="8"/>
      <c r="D714" s="92"/>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91"/>
      <c r="C715" s="8"/>
      <c r="D715" s="92"/>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91"/>
      <c r="C716" s="8"/>
      <c r="D716" s="92"/>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91"/>
      <c r="C717" s="8"/>
      <c r="D717" s="92"/>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91"/>
      <c r="C718" s="8"/>
      <c r="D718" s="92"/>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91"/>
      <c r="C719" s="8"/>
      <c r="D719" s="92"/>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91"/>
      <c r="C720" s="8"/>
      <c r="D720" s="92"/>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91"/>
      <c r="C721" s="8"/>
      <c r="D721" s="92"/>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91"/>
      <c r="C722" s="8"/>
      <c r="D722" s="92"/>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91"/>
      <c r="C723" s="8"/>
      <c r="D723" s="92"/>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91"/>
      <c r="C724" s="8"/>
      <c r="D724" s="92"/>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91"/>
      <c r="C725" s="8"/>
      <c r="D725" s="92"/>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91"/>
      <c r="C726" s="8"/>
      <c r="D726" s="92"/>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91"/>
      <c r="C727" s="8"/>
      <c r="D727" s="92"/>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91"/>
      <c r="C728" s="8"/>
      <c r="D728" s="92"/>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91"/>
      <c r="C729" s="8"/>
      <c r="D729" s="92"/>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91"/>
      <c r="C730" s="8"/>
      <c r="D730" s="92"/>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91"/>
      <c r="C731" s="8"/>
      <c r="D731" s="92"/>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91"/>
      <c r="C732" s="8"/>
      <c r="D732" s="92"/>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91"/>
      <c r="C733" s="8"/>
      <c r="D733" s="92"/>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91"/>
      <c r="C734" s="8"/>
      <c r="D734" s="92"/>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91"/>
      <c r="C735" s="8"/>
      <c r="D735" s="92"/>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91"/>
      <c r="C736" s="8"/>
      <c r="D736" s="92"/>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91"/>
      <c r="C737" s="8"/>
      <c r="D737" s="92"/>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91"/>
      <c r="C738" s="8"/>
      <c r="D738" s="92"/>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91"/>
      <c r="C739" s="8"/>
      <c r="D739" s="92"/>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91"/>
      <c r="C740" s="8"/>
      <c r="D740" s="92"/>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91"/>
      <c r="C741" s="8"/>
      <c r="D741" s="92"/>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91"/>
      <c r="C742" s="8"/>
      <c r="D742" s="92"/>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91"/>
      <c r="C743" s="8"/>
      <c r="D743" s="92"/>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91"/>
      <c r="C744" s="8"/>
      <c r="D744" s="92"/>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91"/>
      <c r="C745" s="8"/>
      <c r="D745" s="92"/>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91"/>
      <c r="C746" s="8"/>
      <c r="D746" s="92"/>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91"/>
      <c r="C747" s="8"/>
      <c r="D747" s="92"/>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91"/>
      <c r="C748" s="8"/>
      <c r="D748" s="92"/>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91"/>
      <c r="C749" s="8"/>
      <c r="D749" s="92"/>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91"/>
      <c r="C750" s="8"/>
      <c r="D750" s="92"/>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91"/>
      <c r="C751" s="8"/>
      <c r="D751" s="92"/>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91"/>
      <c r="C752" s="8"/>
      <c r="D752" s="92"/>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91"/>
      <c r="C753" s="8"/>
      <c r="D753" s="92"/>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91"/>
      <c r="C754" s="8"/>
      <c r="D754" s="92"/>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91"/>
      <c r="C755" s="8"/>
      <c r="D755" s="92"/>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91"/>
      <c r="C756" s="8"/>
      <c r="D756" s="92"/>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91"/>
      <c r="C757" s="8"/>
      <c r="D757" s="92"/>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91"/>
      <c r="C758" s="8"/>
      <c r="D758" s="92"/>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91"/>
      <c r="C759" s="8"/>
      <c r="D759" s="92"/>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91"/>
      <c r="C760" s="8"/>
      <c r="D760" s="92"/>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91"/>
      <c r="C761" s="8"/>
      <c r="D761" s="92"/>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91"/>
      <c r="C762" s="8"/>
      <c r="D762" s="92"/>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91"/>
      <c r="C763" s="8"/>
      <c r="D763" s="92"/>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91"/>
      <c r="C764" s="8"/>
      <c r="D764" s="92"/>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91"/>
      <c r="C765" s="8"/>
      <c r="D765" s="92"/>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91"/>
      <c r="C766" s="8"/>
      <c r="D766" s="92"/>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91"/>
      <c r="C767" s="8"/>
      <c r="D767" s="92"/>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91"/>
      <c r="C768" s="8"/>
      <c r="D768" s="92"/>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91"/>
      <c r="C769" s="8"/>
      <c r="D769" s="92"/>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91"/>
      <c r="C770" s="8"/>
      <c r="D770" s="92"/>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91"/>
      <c r="C771" s="8"/>
      <c r="D771" s="92"/>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91"/>
      <c r="C772" s="8"/>
      <c r="D772" s="92"/>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91"/>
      <c r="C773" s="8"/>
      <c r="D773" s="92"/>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91"/>
      <c r="C774" s="8"/>
      <c r="D774" s="92"/>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91"/>
      <c r="C775" s="8"/>
      <c r="D775" s="92"/>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91"/>
      <c r="C776" s="8"/>
      <c r="D776" s="92"/>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91"/>
      <c r="C777" s="8"/>
      <c r="D777" s="92"/>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91"/>
      <c r="C778" s="8"/>
      <c r="D778" s="92"/>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91"/>
      <c r="C779" s="8"/>
      <c r="D779" s="92"/>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91"/>
      <c r="C780" s="8"/>
      <c r="D780" s="92"/>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91"/>
      <c r="C781" s="8"/>
      <c r="D781" s="92"/>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91"/>
      <c r="C782" s="8"/>
      <c r="D782" s="92"/>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91"/>
      <c r="C783" s="8"/>
      <c r="D783" s="92"/>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91"/>
      <c r="C784" s="8"/>
      <c r="D784" s="92"/>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91"/>
      <c r="C785" s="8"/>
      <c r="D785" s="92"/>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91"/>
      <c r="C786" s="8"/>
      <c r="D786" s="92"/>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91"/>
      <c r="C787" s="8"/>
      <c r="D787" s="92"/>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91"/>
      <c r="C788" s="8"/>
      <c r="D788" s="92"/>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91"/>
      <c r="C789" s="8"/>
      <c r="D789" s="92"/>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91"/>
      <c r="C790" s="8"/>
      <c r="D790" s="92"/>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91"/>
      <c r="C791" s="8"/>
      <c r="D791" s="92"/>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91"/>
      <c r="C792" s="8"/>
      <c r="D792" s="92"/>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91"/>
      <c r="C793" s="8"/>
      <c r="D793" s="92"/>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91"/>
      <c r="C794" s="8"/>
      <c r="D794" s="92"/>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91"/>
      <c r="C795" s="8"/>
      <c r="D795" s="92"/>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91"/>
      <c r="C796" s="8"/>
      <c r="D796" s="92"/>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91"/>
      <c r="C797" s="8"/>
      <c r="D797" s="92"/>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91"/>
      <c r="C798" s="8"/>
      <c r="D798" s="92"/>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91"/>
      <c r="C799" s="8"/>
      <c r="D799" s="92"/>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91"/>
      <c r="C800" s="8"/>
      <c r="D800" s="92"/>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91"/>
      <c r="C801" s="8"/>
      <c r="D801" s="92"/>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91"/>
      <c r="C802" s="8"/>
      <c r="D802" s="92"/>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91"/>
      <c r="C803" s="8"/>
      <c r="D803" s="92"/>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91"/>
      <c r="C804" s="8"/>
      <c r="D804" s="92"/>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91"/>
      <c r="C805" s="8"/>
      <c r="D805" s="92"/>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91"/>
      <c r="C806" s="8"/>
      <c r="D806" s="92"/>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91"/>
      <c r="C807" s="8"/>
      <c r="D807" s="92"/>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91"/>
      <c r="C808" s="8"/>
      <c r="D808" s="92"/>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91"/>
      <c r="C809" s="8"/>
      <c r="D809" s="92"/>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91"/>
      <c r="C810" s="8"/>
      <c r="D810" s="92"/>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91"/>
      <c r="C811" s="8"/>
      <c r="D811" s="92"/>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91"/>
      <c r="C812" s="8"/>
      <c r="D812" s="92"/>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91"/>
      <c r="C813" s="8"/>
      <c r="D813" s="92"/>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91"/>
      <c r="C814" s="8"/>
      <c r="D814" s="92"/>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91"/>
      <c r="C815" s="8"/>
      <c r="D815" s="92"/>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91"/>
      <c r="C816" s="8"/>
      <c r="D816" s="92"/>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91"/>
      <c r="C817" s="8"/>
      <c r="D817" s="92"/>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91"/>
      <c r="C818" s="8"/>
      <c r="D818" s="92"/>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91"/>
      <c r="C819" s="8"/>
      <c r="D819" s="92"/>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91"/>
      <c r="C820" s="8"/>
      <c r="D820" s="92"/>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91"/>
      <c r="C821" s="8"/>
      <c r="D821" s="92"/>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91"/>
      <c r="C822" s="8"/>
      <c r="D822" s="92"/>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91"/>
      <c r="C823" s="8"/>
      <c r="D823" s="92"/>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91"/>
      <c r="C824" s="8"/>
      <c r="D824" s="92"/>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91"/>
      <c r="C825" s="8"/>
      <c r="D825" s="92"/>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91"/>
      <c r="C826" s="8"/>
      <c r="D826" s="92"/>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91"/>
      <c r="C827" s="8"/>
      <c r="D827" s="92"/>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91"/>
      <c r="C828" s="8"/>
      <c r="D828" s="92"/>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91"/>
      <c r="C829" s="8"/>
      <c r="D829" s="92"/>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91"/>
      <c r="C830" s="8"/>
      <c r="D830" s="92"/>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91"/>
      <c r="C831" s="8"/>
      <c r="D831" s="92"/>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91"/>
      <c r="C832" s="8"/>
      <c r="D832" s="92"/>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91"/>
      <c r="C833" s="8"/>
      <c r="D833" s="92"/>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91"/>
      <c r="C834" s="8"/>
      <c r="D834" s="92"/>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91"/>
      <c r="C835" s="8"/>
      <c r="D835" s="92"/>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91"/>
      <c r="C836" s="8"/>
      <c r="D836" s="92"/>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91"/>
      <c r="C837" s="8"/>
      <c r="D837" s="92"/>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91"/>
      <c r="C838" s="8"/>
      <c r="D838" s="92"/>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91"/>
      <c r="C839" s="8"/>
      <c r="D839" s="92"/>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91"/>
      <c r="C840" s="8"/>
      <c r="D840" s="92"/>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91"/>
      <c r="C841" s="8"/>
      <c r="D841" s="92"/>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91"/>
      <c r="C842" s="8"/>
      <c r="D842" s="92"/>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91"/>
      <c r="C843" s="8"/>
      <c r="D843" s="92"/>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91"/>
      <c r="C844" s="8"/>
      <c r="D844" s="92"/>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91"/>
      <c r="C845" s="8"/>
      <c r="D845" s="92"/>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91"/>
      <c r="C846" s="8"/>
      <c r="D846" s="92"/>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91"/>
      <c r="C847" s="8"/>
      <c r="D847" s="92"/>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91"/>
      <c r="C848" s="8"/>
      <c r="D848" s="92"/>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91"/>
      <c r="C849" s="8"/>
      <c r="D849" s="92"/>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91"/>
      <c r="C850" s="8"/>
      <c r="D850" s="92"/>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91"/>
      <c r="C851" s="8"/>
      <c r="D851" s="92"/>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91"/>
      <c r="C852" s="8"/>
      <c r="D852" s="92"/>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91"/>
      <c r="C853" s="8"/>
      <c r="D853" s="92"/>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91"/>
      <c r="C854" s="8"/>
      <c r="D854" s="92"/>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91"/>
      <c r="C855" s="8"/>
      <c r="D855" s="92"/>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91"/>
      <c r="C856" s="8"/>
      <c r="D856" s="92"/>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91"/>
      <c r="C857" s="8"/>
      <c r="D857" s="92"/>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91"/>
      <c r="C858" s="8"/>
      <c r="D858" s="92"/>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91"/>
      <c r="C859" s="8"/>
      <c r="D859" s="92"/>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91"/>
      <c r="C860" s="8"/>
      <c r="D860" s="92"/>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91"/>
      <c r="C861" s="8"/>
      <c r="D861" s="92"/>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91"/>
      <c r="C862" s="8"/>
      <c r="D862" s="92"/>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91"/>
      <c r="C863" s="8"/>
      <c r="D863" s="92"/>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91"/>
      <c r="C864" s="8"/>
      <c r="D864" s="92"/>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91"/>
      <c r="C865" s="8"/>
      <c r="D865" s="92"/>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91"/>
      <c r="C866" s="8"/>
      <c r="D866" s="92"/>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91"/>
      <c r="C867" s="8"/>
      <c r="D867" s="92"/>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91"/>
      <c r="C868" s="8"/>
      <c r="D868" s="92"/>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91"/>
      <c r="C869" s="8"/>
      <c r="D869" s="92"/>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91"/>
      <c r="C870" s="8"/>
      <c r="D870" s="92"/>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91"/>
      <c r="C871" s="8"/>
      <c r="D871" s="92"/>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91"/>
      <c r="C872" s="8"/>
      <c r="D872" s="92"/>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91"/>
      <c r="C873" s="8"/>
      <c r="D873" s="92"/>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91"/>
      <c r="C874" s="8"/>
      <c r="D874" s="92"/>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91"/>
      <c r="C875" s="8"/>
      <c r="D875" s="92"/>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91"/>
      <c r="C876" s="8"/>
      <c r="D876" s="92"/>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91"/>
      <c r="C877" s="8"/>
      <c r="D877" s="92"/>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91"/>
      <c r="C878" s="8"/>
      <c r="D878" s="92"/>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91"/>
      <c r="C879" s="8"/>
      <c r="D879" s="92"/>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91"/>
      <c r="C880" s="8"/>
      <c r="D880" s="92"/>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91"/>
      <c r="C881" s="8"/>
      <c r="D881" s="92"/>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91"/>
      <c r="C882" s="8"/>
      <c r="D882" s="92"/>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91"/>
      <c r="C883" s="8"/>
      <c r="D883" s="92"/>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91"/>
      <c r="C884" s="8"/>
      <c r="D884" s="92"/>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91"/>
      <c r="C885" s="8"/>
      <c r="D885" s="92"/>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91"/>
      <c r="C886" s="8"/>
      <c r="D886" s="92"/>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91"/>
      <c r="C887" s="8"/>
      <c r="D887" s="92"/>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91"/>
      <c r="C888" s="8"/>
      <c r="D888" s="92"/>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91"/>
      <c r="C889" s="8"/>
      <c r="D889" s="92"/>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91"/>
      <c r="C890" s="8"/>
      <c r="D890" s="92"/>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91"/>
      <c r="C891" s="8"/>
      <c r="D891" s="92"/>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91"/>
      <c r="C892" s="8"/>
      <c r="D892" s="92"/>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91"/>
      <c r="C893" s="8"/>
      <c r="D893" s="92"/>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91"/>
      <c r="C894" s="8"/>
      <c r="D894" s="92"/>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91"/>
      <c r="C895" s="8"/>
      <c r="D895" s="92"/>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91"/>
      <c r="C896" s="8"/>
      <c r="D896" s="92"/>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91"/>
      <c r="C897" s="8"/>
      <c r="D897" s="92"/>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91"/>
      <c r="C898" s="8"/>
      <c r="D898" s="92"/>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91"/>
      <c r="C899" s="8"/>
      <c r="D899" s="92"/>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91"/>
      <c r="C900" s="8"/>
      <c r="D900" s="92"/>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91"/>
      <c r="C901" s="8"/>
      <c r="D901" s="92"/>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91"/>
      <c r="C902" s="8"/>
      <c r="D902" s="92"/>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91"/>
      <c r="C903" s="8"/>
      <c r="D903" s="92"/>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91"/>
      <c r="C904" s="8"/>
      <c r="D904" s="92"/>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91"/>
      <c r="C905" s="8"/>
      <c r="D905" s="92"/>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91"/>
      <c r="C906" s="8"/>
      <c r="D906" s="92"/>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91"/>
      <c r="C907" s="8"/>
      <c r="D907" s="92"/>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91"/>
      <c r="C908" s="8"/>
      <c r="D908" s="92"/>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91"/>
      <c r="C909" s="8"/>
      <c r="D909" s="92"/>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91"/>
      <c r="C910" s="8"/>
      <c r="D910" s="92"/>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91"/>
      <c r="C911" s="8"/>
      <c r="D911" s="92"/>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91"/>
      <c r="C912" s="8"/>
      <c r="D912" s="92"/>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91"/>
      <c r="C913" s="8"/>
      <c r="D913" s="92"/>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91"/>
      <c r="C914" s="8"/>
      <c r="D914" s="92"/>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91"/>
      <c r="C915" s="8"/>
      <c r="D915" s="92"/>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91"/>
      <c r="C916" s="8"/>
      <c r="D916" s="92"/>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91"/>
      <c r="C917" s="8"/>
      <c r="D917" s="92"/>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91"/>
      <c r="C918" s="8"/>
      <c r="D918" s="92"/>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91"/>
      <c r="C919" s="8"/>
      <c r="D919" s="92"/>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91"/>
      <c r="C920" s="8"/>
      <c r="D920" s="92"/>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91"/>
      <c r="C921" s="8"/>
      <c r="D921" s="92"/>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91"/>
      <c r="C922" s="8"/>
      <c r="D922" s="92"/>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91"/>
      <c r="C923" s="8"/>
      <c r="D923" s="92"/>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91"/>
      <c r="C924" s="8"/>
      <c r="D924" s="92"/>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91"/>
      <c r="C925" s="8"/>
      <c r="D925" s="92"/>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91"/>
      <c r="C926" s="8"/>
      <c r="D926" s="92"/>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91"/>
      <c r="C927" s="8"/>
      <c r="D927" s="92"/>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91"/>
      <c r="C928" s="8"/>
      <c r="D928" s="92"/>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91"/>
      <c r="C929" s="8"/>
      <c r="D929" s="92"/>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91"/>
      <c r="C930" s="8"/>
      <c r="D930" s="92"/>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91"/>
      <c r="C931" s="8"/>
      <c r="D931" s="92"/>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91"/>
      <c r="C932" s="8"/>
      <c r="D932" s="92"/>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91"/>
      <c r="C933" s="8"/>
      <c r="D933" s="92"/>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91"/>
      <c r="C934" s="8"/>
      <c r="D934" s="92"/>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91"/>
      <c r="C935" s="8"/>
      <c r="D935" s="92"/>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91"/>
      <c r="C936" s="8"/>
      <c r="D936" s="92"/>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91"/>
      <c r="C937" s="8"/>
      <c r="D937" s="92"/>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91"/>
      <c r="C938" s="8"/>
      <c r="D938" s="92"/>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91"/>
      <c r="C939" s="8"/>
      <c r="D939" s="92"/>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91"/>
      <c r="C940" s="8"/>
      <c r="D940" s="92"/>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91"/>
      <c r="C941" s="8"/>
      <c r="D941" s="92"/>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91"/>
      <c r="C942" s="8"/>
      <c r="D942" s="92"/>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91"/>
      <c r="C943" s="8"/>
      <c r="D943" s="92"/>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91"/>
      <c r="C944" s="8"/>
      <c r="D944" s="92"/>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91"/>
      <c r="C945" s="8"/>
      <c r="D945" s="92"/>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91"/>
      <c r="C946" s="8"/>
      <c r="D946" s="92"/>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91"/>
      <c r="C947" s="8"/>
      <c r="D947" s="92"/>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91"/>
      <c r="C948" s="8"/>
      <c r="D948" s="92"/>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91"/>
      <c r="C949" s="8"/>
      <c r="D949" s="92"/>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91"/>
      <c r="C950" s="8"/>
      <c r="D950" s="92"/>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91"/>
      <c r="C951" s="8"/>
      <c r="D951" s="92"/>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91"/>
      <c r="C952" s="8"/>
      <c r="D952" s="92"/>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91"/>
      <c r="C953" s="8"/>
      <c r="D953" s="92"/>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91"/>
      <c r="C954" s="8"/>
      <c r="D954" s="92"/>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91"/>
      <c r="C955" s="8"/>
      <c r="D955" s="92"/>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91"/>
      <c r="C956" s="8"/>
      <c r="D956" s="92"/>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91"/>
      <c r="C957" s="8"/>
      <c r="D957" s="92"/>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91"/>
      <c r="C958" s="8"/>
      <c r="D958" s="92"/>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91"/>
      <c r="C959" s="8"/>
      <c r="D959" s="92"/>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91"/>
      <c r="C960" s="8"/>
      <c r="D960" s="92"/>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91"/>
      <c r="C961" s="8"/>
      <c r="D961" s="92"/>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91"/>
      <c r="C962" s="8"/>
      <c r="D962" s="92"/>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91"/>
      <c r="C963" s="8"/>
      <c r="D963" s="92"/>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91"/>
      <c r="C964" s="8"/>
      <c r="D964" s="92"/>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91"/>
      <c r="C965" s="8"/>
      <c r="D965" s="92"/>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91"/>
      <c r="C966" s="8"/>
      <c r="D966" s="92"/>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91"/>
      <c r="C967" s="8"/>
      <c r="D967" s="92"/>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91"/>
      <c r="C968" s="8"/>
      <c r="D968" s="92"/>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91"/>
      <c r="C969" s="8"/>
      <c r="D969" s="92"/>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91"/>
      <c r="C970" s="8"/>
      <c r="D970" s="92"/>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91"/>
      <c r="C971" s="8"/>
      <c r="D971" s="92"/>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91"/>
      <c r="C972" s="8"/>
      <c r="D972" s="92"/>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91"/>
      <c r="C973" s="8"/>
      <c r="D973" s="92"/>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91"/>
      <c r="C974" s="8"/>
      <c r="D974" s="92"/>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91"/>
      <c r="C975" s="8"/>
      <c r="D975" s="92"/>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91"/>
      <c r="C976" s="8"/>
      <c r="D976" s="92"/>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91"/>
      <c r="C977" s="8"/>
      <c r="D977" s="92"/>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91"/>
      <c r="C978" s="8"/>
      <c r="D978" s="92"/>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91"/>
      <c r="C979" s="8"/>
      <c r="D979" s="92"/>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91"/>
      <c r="C980" s="8"/>
      <c r="D980" s="92"/>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91"/>
      <c r="C981" s="8"/>
      <c r="D981" s="92"/>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91"/>
      <c r="C982" s="8"/>
      <c r="D982" s="92"/>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91"/>
      <c r="C983" s="8"/>
      <c r="D983" s="92"/>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91"/>
      <c r="C984" s="8"/>
      <c r="D984" s="92"/>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91"/>
      <c r="C985" s="8"/>
      <c r="D985" s="92"/>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91"/>
      <c r="C986" s="8"/>
      <c r="D986" s="92"/>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91"/>
      <c r="C987" s="8"/>
      <c r="D987" s="92"/>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91"/>
      <c r="C988" s="8"/>
      <c r="D988" s="92"/>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91"/>
      <c r="C989" s="8"/>
      <c r="D989" s="92"/>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91"/>
      <c r="C990" s="8"/>
      <c r="D990" s="92"/>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91"/>
      <c r="C991" s="8"/>
      <c r="D991" s="92"/>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91"/>
      <c r="C992" s="8"/>
      <c r="D992" s="92"/>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91"/>
      <c r="C993" s="8"/>
      <c r="D993" s="92"/>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91"/>
      <c r="C994" s="8"/>
      <c r="D994" s="92"/>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91"/>
      <c r="C995" s="8"/>
      <c r="D995" s="92"/>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91"/>
      <c r="C996" s="8"/>
      <c r="D996" s="92"/>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91"/>
      <c r="C997" s="8"/>
      <c r="D997" s="92"/>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91"/>
      <c r="C998" s="8"/>
      <c r="D998" s="92"/>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91"/>
      <c r="C999" s="8"/>
      <c r="D999" s="92"/>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91"/>
      <c r="C1000" s="8"/>
      <c r="D1000" s="92"/>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autoFilter ref="A1:K53" xr:uid="{00000000-0009-0000-0000-000000000000}"/>
  <customSheetViews>
    <customSheetView guid="{3A3F7518-EB13-40FE-B60F-BEBC875F293D}"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9B7F07D9-1D4E-483A-96CB-C431A5915F03}"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xr:uid="{00000000-0004-0000-0000-000000000000}"/>
    <hyperlink ref="C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B3" r:id="rId7" xr:uid="{00000000-0004-0000-0000-000006000000}"/>
    <hyperlink ref="C3" r:id="rId8" xr:uid="{00000000-0004-0000-0000-000007000000}"/>
    <hyperlink ref="E3" r:id="rId9" xr:uid="{00000000-0004-0000-0000-000008000000}"/>
    <hyperlink ref="H3" r:id="rId10" xr:uid="{00000000-0004-0000-0000-000009000000}"/>
    <hyperlink ref="I3" r:id="rId11" xr:uid="{00000000-0004-0000-0000-00000A000000}"/>
    <hyperlink ref="C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C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C6" r:id="rId23" xr:uid="{00000000-0004-0000-0000-000016000000}"/>
    <hyperlink ref="E6" r:id="rId24" xr:uid="{00000000-0004-0000-0000-000017000000}"/>
    <hyperlink ref="H6" r:id="rId25" xr:uid="{00000000-0004-0000-0000-000018000000}"/>
    <hyperlink ref="J6" r:id="rId26" xr:uid="{00000000-0004-0000-0000-000019000000}"/>
    <hyperlink ref="C7" r:id="rId27" xr:uid="{00000000-0004-0000-0000-00001A000000}"/>
    <hyperlink ref="E7" r:id="rId28" xr:uid="{00000000-0004-0000-0000-00001B000000}"/>
    <hyperlink ref="H7" r:id="rId29" xr:uid="{00000000-0004-0000-0000-00001C000000}"/>
    <hyperlink ref="C8" r:id="rId30" xr:uid="{00000000-0004-0000-0000-00001D000000}"/>
    <hyperlink ref="E8" r:id="rId31" xr:uid="{00000000-0004-0000-0000-00001E000000}"/>
    <hyperlink ref="F8" r:id="rId32" xr:uid="{00000000-0004-0000-0000-00001F000000}"/>
    <hyperlink ref="H8" r:id="rId33" xr:uid="{00000000-0004-0000-0000-000020000000}"/>
    <hyperlink ref="K8" r:id="rId34" xr:uid="{00000000-0004-0000-0000-000021000000}"/>
    <hyperlink ref="C9" r:id="rId35" xr:uid="{00000000-0004-0000-0000-000022000000}"/>
    <hyperlink ref="E9" r:id="rId36" xr:uid="{00000000-0004-0000-0000-000023000000}"/>
    <hyperlink ref="H9" r:id="rId37" xr:uid="{00000000-0004-0000-0000-000024000000}"/>
    <hyperlink ref="J9" r:id="rId38" xr:uid="{00000000-0004-0000-0000-000025000000}"/>
    <hyperlink ref="C10" r:id="rId39" xr:uid="{00000000-0004-0000-0000-000026000000}"/>
    <hyperlink ref="E10" r:id="rId40" xr:uid="{00000000-0004-0000-0000-000027000000}"/>
    <hyperlink ref="F10" r:id="rId41" xr:uid="{00000000-0004-0000-0000-000028000000}"/>
    <hyperlink ref="H10" r:id="rId42" xr:uid="{00000000-0004-0000-0000-000029000000}"/>
    <hyperlink ref="B11" r:id="rId43" xr:uid="{00000000-0004-0000-0000-00002A000000}"/>
    <hyperlink ref="C11" r:id="rId44" xr:uid="{00000000-0004-0000-0000-00002B000000}"/>
    <hyperlink ref="E11" r:id="rId45" xr:uid="{00000000-0004-0000-0000-00002C000000}"/>
    <hyperlink ref="I11" r:id="rId46" xr:uid="{00000000-0004-0000-0000-00002D000000}"/>
    <hyperlink ref="K11" r:id="rId47" xr:uid="{00000000-0004-0000-0000-00002E000000}"/>
    <hyperlink ref="B12" r:id="rId48" xr:uid="{00000000-0004-0000-0000-00002F000000}"/>
    <hyperlink ref="C12" r:id="rId49" xr:uid="{00000000-0004-0000-0000-000030000000}"/>
    <hyperlink ref="E12" r:id="rId50" xr:uid="{00000000-0004-0000-0000-000031000000}"/>
    <hyperlink ref="G12" r:id="rId51" xr:uid="{00000000-0004-0000-0000-000032000000}"/>
    <hyperlink ref="H12" r:id="rId52" xr:uid="{00000000-0004-0000-0000-000033000000}"/>
    <hyperlink ref="I12" r:id="rId53" xr:uid="{00000000-0004-0000-0000-000034000000}"/>
    <hyperlink ref="J12" r:id="rId54" xr:uid="{00000000-0004-0000-0000-000035000000}"/>
    <hyperlink ref="C13" location="null!B13" display="Resilient Hawaii" xr:uid="{00000000-0004-0000-0000-000036000000}"/>
    <hyperlink ref="E13" r:id="rId55" xr:uid="{00000000-0004-0000-0000-000037000000}"/>
    <hyperlink ref="F13" r:id="rId56" xr:uid="{00000000-0004-0000-0000-000038000000}"/>
    <hyperlink ref="H13" r:id="rId57" xr:uid="{00000000-0004-0000-0000-000039000000}"/>
    <hyperlink ref="I13" r:id="rId58" xr:uid="{00000000-0004-0000-0000-00003A000000}"/>
    <hyperlink ref="C14" r:id="rId59" xr:uid="{00000000-0004-0000-0000-00003B000000}"/>
    <hyperlink ref="E14" r:id="rId60" xr:uid="{00000000-0004-0000-0000-00003C000000}"/>
    <hyperlink ref="F14" r:id="rId61" xr:uid="{00000000-0004-0000-0000-00003D000000}"/>
    <hyperlink ref="H14" r:id="rId62" xr:uid="{00000000-0004-0000-0000-00003E000000}"/>
    <hyperlink ref="I14" r:id="rId63" xr:uid="{00000000-0004-0000-0000-00003F000000}"/>
    <hyperlink ref="B15" r:id="rId64" xr:uid="{00000000-0004-0000-0000-000040000000}"/>
    <hyperlink ref="C15" r:id="rId65" xr:uid="{00000000-0004-0000-0000-000041000000}"/>
    <hyperlink ref="E15" r:id="rId66" xr:uid="{00000000-0004-0000-0000-000042000000}"/>
    <hyperlink ref="F15" r:id="rId67" xr:uid="{00000000-0004-0000-0000-000043000000}"/>
    <hyperlink ref="H15" r:id="rId68" xr:uid="{00000000-0004-0000-0000-000044000000}"/>
    <hyperlink ref="I15" r:id="rId69" xr:uid="{00000000-0004-0000-0000-000045000000}"/>
    <hyperlink ref="J15" r:id="rId70" xr:uid="{00000000-0004-0000-0000-000046000000}"/>
    <hyperlink ref="K15" r:id="rId71" xr:uid="{00000000-0004-0000-0000-000047000000}"/>
    <hyperlink ref="B16" r:id="rId72" xr:uid="{00000000-0004-0000-0000-000048000000}"/>
    <hyperlink ref="C16" r:id="rId73" xr:uid="{00000000-0004-0000-0000-000049000000}"/>
    <hyperlink ref="E16" r:id="rId74" xr:uid="{00000000-0004-0000-0000-00004A000000}"/>
    <hyperlink ref="H16" r:id="rId75" xr:uid="{00000000-0004-0000-0000-00004B000000}"/>
    <hyperlink ref="I16" r:id="rId76" xr:uid="{00000000-0004-0000-0000-00004C000000}"/>
    <hyperlink ref="K16" r:id="rId77" xr:uid="{00000000-0004-0000-0000-00004D000000}"/>
    <hyperlink ref="B17" r:id="rId78" xr:uid="{00000000-0004-0000-0000-00004E000000}"/>
    <hyperlink ref="C17" r:id="rId79" xr:uid="{00000000-0004-0000-0000-00004F000000}"/>
    <hyperlink ref="E17" r:id="rId80" xr:uid="{00000000-0004-0000-0000-000050000000}"/>
    <hyperlink ref="F17" r:id="rId81" xr:uid="{00000000-0004-0000-0000-000051000000}"/>
    <hyperlink ref="H17" r:id="rId82" xr:uid="{00000000-0004-0000-0000-000052000000}"/>
    <hyperlink ref="I17" r:id="rId83" xr:uid="{00000000-0004-0000-0000-000053000000}"/>
    <hyperlink ref="J17" r:id="rId84" xr:uid="{00000000-0004-0000-0000-000054000000}"/>
    <hyperlink ref="C18" r:id="rId85" xr:uid="{00000000-0004-0000-0000-000055000000}"/>
    <hyperlink ref="E18" r:id="rId86" xr:uid="{00000000-0004-0000-0000-000056000000}"/>
    <hyperlink ref="F18" r:id="rId87" xr:uid="{00000000-0004-0000-0000-000057000000}"/>
    <hyperlink ref="H18" r:id="rId88" xr:uid="{00000000-0004-0000-0000-000058000000}"/>
    <hyperlink ref="I18" r:id="rId89" xr:uid="{00000000-0004-0000-0000-000059000000}"/>
    <hyperlink ref="J18" r:id="rId90" xr:uid="{00000000-0004-0000-0000-00005A000000}"/>
    <hyperlink ref="K18" r:id="rId91" xr:uid="{00000000-0004-0000-0000-00005B000000}"/>
    <hyperlink ref="B19" r:id="rId92" xr:uid="{00000000-0004-0000-0000-00005C000000}"/>
    <hyperlink ref="C19" r:id="rId93" xr:uid="{00000000-0004-0000-0000-00005D000000}"/>
    <hyperlink ref="E19" r:id="rId94" xr:uid="{00000000-0004-0000-0000-00005E000000}"/>
    <hyperlink ref="F19" r:id="rId95" xr:uid="{00000000-0004-0000-0000-00005F000000}"/>
    <hyperlink ref="H19" r:id="rId96" xr:uid="{00000000-0004-0000-0000-000060000000}"/>
    <hyperlink ref="I19" r:id="rId97" xr:uid="{00000000-0004-0000-0000-000061000000}"/>
    <hyperlink ref="J19" r:id="rId98" xr:uid="{00000000-0004-0000-0000-000062000000}"/>
    <hyperlink ref="K19" r:id="rId99" xr:uid="{00000000-0004-0000-0000-000063000000}"/>
    <hyperlink ref="B20" r:id="rId100" xr:uid="{00000000-0004-0000-0000-000064000000}"/>
    <hyperlink ref="C20" r:id="rId101" xr:uid="{00000000-0004-0000-0000-000065000000}"/>
    <hyperlink ref="E20" r:id="rId102" xr:uid="{00000000-0004-0000-0000-000066000000}"/>
    <hyperlink ref="H20" r:id="rId103" xr:uid="{00000000-0004-0000-0000-000067000000}"/>
    <hyperlink ref="J20" r:id="rId104" xr:uid="{00000000-0004-0000-0000-000068000000}"/>
    <hyperlink ref="K20" r:id="rId105" xr:uid="{00000000-0004-0000-0000-000069000000}"/>
    <hyperlink ref="B21" r:id="rId106" xr:uid="{00000000-0004-0000-0000-00006A000000}"/>
    <hyperlink ref="C21" r:id="rId107" xr:uid="{00000000-0004-0000-0000-00006B000000}"/>
    <hyperlink ref="E21" r:id="rId108" xr:uid="{00000000-0004-0000-0000-00006C000000}"/>
    <hyperlink ref="F21" r:id="rId109" xr:uid="{00000000-0004-0000-0000-00006D000000}"/>
    <hyperlink ref="H21" r:id="rId110" location=":~:text=Mills%20strengthens%20Maine%20mask%20mandate,-by%20WGME&amp;text=During%20the%20summer%20months%2C%20the,It%20is%20now%20required%20statewide." xr:uid="{00000000-0004-0000-0000-00006E000000}"/>
    <hyperlink ref="C22" r:id="rId111" xr:uid="{00000000-0004-0000-0000-00006F000000}"/>
    <hyperlink ref="E22" r:id="rId112" xr:uid="{00000000-0004-0000-0000-000070000000}"/>
    <hyperlink ref="B23" r:id="rId113" xr:uid="{00000000-0004-0000-0000-000071000000}"/>
    <hyperlink ref="C23" r:id="rId114" xr:uid="{00000000-0004-0000-0000-000072000000}"/>
    <hyperlink ref="E23" r:id="rId115" xr:uid="{00000000-0004-0000-0000-000073000000}"/>
    <hyperlink ref="F23" r:id="rId116" xr:uid="{00000000-0004-0000-0000-000074000000}"/>
    <hyperlink ref="H23" r:id="rId117" xr:uid="{00000000-0004-0000-0000-000075000000}"/>
    <hyperlink ref="I23" r:id="rId118" xr:uid="{00000000-0004-0000-0000-000076000000}"/>
    <hyperlink ref="J23" r:id="rId119" xr:uid="{00000000-0004-0000-0000-000077000000}"/>
    <hyperlink ref="K23" r:id="rId120" xr:uid="{00000000-0004-0000-0000-000078000000}"/>
    <hyperlink ref="B24" r:id="rId121" xr:uid="{00000000-0004-0000-0000-000079000000}"/>
    <hyperlink ref="C24" r:id="rId122" xr:uid="{00000000-0004-0000-0000-00007A000000}"/>
    <hyperlink ref="E24" r:id="rId123" xr:uid="{00000000-0004-0000-0000-00007B000000}"/>
    <hyperlink ref="F24" r:id="rId124" xr:uid="{00000000-0004-0000-0000-00007C000000}"/>
    <hyperlink ref="H24" r:id="rId125" xr:uid="{00000000-0004-0000-0000-00007D000000}"/>
    <hyperlink ref="I24" r:id="rId126" xr:uid="{00000000-0004-0000-0000-00007E000000}"/>
    <hyperlink ref="J24" r:id="rId127" xr:uid="{00000000-0004-0000-0000-00007F000000}"/>
    <hyperlink ref="K24" r:id="rId128" xr:uid="{00000000-0004-0000-0000-000080000000}"/>
    <hyperlink ref="B25" r:id="rId129" xr:uid="{00000000-0004-0000-0000-000081000000}"/>
    <hyperlink ref="C25" r:id="rId130" xr:uid="{00000000-0004-0000-0000-000082000000}"/>
    <hyperlink ref="E25" r:id="rId131" xr:uid="{00000000-0004-0000-0000-000083000000}"/>
    <hyperlink ref="H25" r:id="rId132" xr:uid="{00000000-0004-0000-0000-000084000000}"/>
    <hyperlink ref="I25" r:id="rId133" xr:uid="{00000000-0004-0000-0000-000085000000}"/>
    <hyperlink ref="K25" r:id="rId134" xr:uid="{00000000-0004-0000-0000-000086000000}"/>
    <hyperlink ref="B26" r:id="rId135" xr:uid="{00000000-0004-0000-0000-000087000000}"/>
    <hyperlink ref="C26" r:id="rId136" xr:uid="{00000000-0004-0000-0000-000088000000}"/>
    <hyperlink ref="E26" r:id="rId137" xr:uid="{00000000-0004-0000-0000-000089000000}"/>
    <hyperlink ref="H26" r:id="rId138" xr:uid="{00000000-0004-0000-0000-00008A000000}"/>
    <hyperlink ref="I26" r:id="rId139" xr:uid="{00000000-0004-0000-0000-00008B000000}"/>
    <hyperlink ref="J26" r:id="rId140" xr:uid="{00000000-0004-0000-0000-00008C000000}"/>
    <hyperlink ref="C27" r:id="rId141" xr:uid="{00000000-0004-0000-0000-00008D000000}"/>
    <hyperlink ref="E27" r:id="rId142" xr:uid="{00000000-0004-0000-0000-00008E000000}"/>
    <hyperlink ref="C28" r:id="rId143" xr:uid="{00000000-0004-0000-0000-00008F000000}"/>
    <hyperlink ref="E28" r:id="rId144" xr:uid="{00000000-0004-0000-0000-000090000000}"/>
    <hyperlink ref="B29" r:id="rId145" xr:uid="{00000000-0004-0000-0000-000091000000}"/>
    <hyperlink ref="C29" r:id="rId146" xr:uid="{00000000-0004-0000-0000-000092000000}"/>
    <hyperlink ref="E29" r:id="rId147" xr:uid="{00000000-0004-0000-0000-000093000000}"/>
    <hyperlink ref="F29" r:id="rId148" xr:uid="{00000000-0004-0000-0000-000094000000}"/>
    <hyperlink ref="H29" r:id="rId149" xr:uid="{00000000-0004-0000-0000-000095000000}"/>
    <hyperlink ref="K29" r:id="rId150" xr:uid="{00000000-0004-0000-0000-000096000000}"/>
    <hyperlink ref="C30" r:id="rId151" xr:uid="{00000000-0004-0000-0000-000097000000}"/>
    <hyperlink ref="E30" r:id="rId152" xr:uid="{00000000-0004-0000-0000-000098000000}"/>
    <hyperlink ref="H30" r:id="rId153" xr:uid="{00000000-0004-0000-0000-000099000000}"/>
    <hyperlink ref="I30" r:id="rId154" xr:uid="{00000000-0004-0000-0000-00009A000000}"/>
    <hyperlink ref="J30" r:id="rId155" location="xml=http://WebApp/isysquery/35d8a76f-b579-43b5-b36d-b89f1625cf01/10/hilite/" xr:uid="{00000000-0004-0000-0000-00009B000000}"/>
    <hyperlink ref="B31" r:id="rId156" xr:uid="{00000000-0004-0000-0000-00009C000000}"/>
    <hyperlink ref="C31" r:id="rId157" xr:uid="{00000000-0004-0000-0000-00009D000000}"/>
    <hyperlink ref="E31" r:id="rId158" xr:uid="{00000000-0004-0000-0000-00009E000000}"/>
    <hyperlink ref="F31" r:id="rId159" xr:uid="{00000000-0004-0000-0000-00009F000000}"/>
    <hyperlink ref="H31" r:id="rId160" xr:uid="{00000000-0004-0000-0000-0000A0000000}"/>
    <hyperlink ref="B32" r:id="rId161" xr:uid="{00000000-0004-0000-0000-0000A1000000}"/>
    <hyperlink ref="C32" r:id="rId162" xr:uid="{00000000-0004-0000-0000-0000A2000000}"/>
    <hyperlink ref="E32" r:id="rId163" xr:uid="{00000000-0004-0000-0000-0000A3000000}"/>
    <hyperlink ref="F32" r:id="rId164" xr:uid="{00000000-0004-0000-0000-0000A4000000}"/>
    <hyperlink ref="H32" r:id="rId165" xr:uid="{00000000-0004-0000-0000-0000A5000000}"/>
    <hyperlink ref="I32" r:id="rId166" xr:uid="{00000000-0004-0000-0000-0000A6000000}"/>
    <hyperlink ref="J32" r:id="rId167" xr:uid="{00000000-0004-0000-0000-0000A7000000}"/>
    <hyperlink ref="K32" r:id="rId168" xr:uid="{00000000-0004-0000-0000-0000A8000000}"/>
    <hyperlink ref="C33" r:id="rId169" xr:uid="{00000000-0004-0000-0000-0000A9000000}"/>
    <hyperlink ref="E33" r:id="rId170" xr:uid="{00000000-0004-0000-0000-0000AA000000}"/>
    <hyperlink ref="F33" r:id="rId171" xr:uid="{00000000-0004-0000-0000-0000AB000000}"/>
    <hyperlink ref="H33" r:id="rId172" xr:uid="{00000000-0004-0000-0000-0000AC000000}"/>
    <hyperlink ref="I33" r:id="rId173" xr:uid="{00000000-0004-0000-0000-0000AD000000}"/>
    <hyperlink ref="B34" r:id="rId174" xr:uid="{00000000-0004-0000-0000-0000AE000000}"/>
    <hyperlink ref="C34" r:id="rId175" xr:uid="{00000000-0004-0000-0000-0000AF000000}"/>
    <hyperlink ref="E34" r:id="rId176" xr:uid="{00000000-0004-0000-0000-0000B0000000}"/>
    <hyperlink ref="F34" r:id="rId177" xr:uid="{00000000-0004-0000-0000-0000B1000000}"/>
    <hyperlink ref="H34" r:id="rId178" xr:uid="{00000000-0004-0000-0000-0000B2000000}"/>
    <hyperlink ref="I34" r:id="rId179" xr:uid="{00000000-0004-0000-0000-0000B3000000}"/>
    <hyperlink ref="J34" r:id="rId180" xr:uid="{00000000-0004-0000-0000-0000B4000000}"/>
    <hyperlink ref="K34" r:id="rId181" xr:uid="{00000000-0004-0000-0000-0000B5000000}"/>
    <hyperlink ref="B35" r:id="rId182" xr:uid="{00000000-0004-0000-0000-0000B6000000}"/>
    <hyperlink ref="C35" r:id="rId183" xr:uid="{00000000-0004-0000-0000-0000B7000000}"/>
    <hyperlink ref="E35" r:id="rId184" xr:uid="{00000000-0004-0000-0000-0000B8000000}"/>
    <hyperlink ref="H35" r:id="rId185" xr:uid="{00000000-0004-0000-0000-0000B9000000}"/>
    <hyperlink ref="J35" r:id="rId186" xr:uid="{00000000-0004-0000-0000-0000BA000000}"/>
    <hyperlink ref="K35" r:id="rId187" xr:uid="{00000000-0004-0000-0000-0000BB000000}"/>
    <hyperlink ref="B36" r:id="rId188" xr:uid="{00000000-0004-0000-0000-0000BC000000}"/>
    <hyperlink ref="C36" r:id="rId189" xr:uid="{00000000-0004-0000-0000-0000BD000000}"/>
    <hyperlink ref="E36" r:id="rId190" xr:uid="{00000000-0004-0000-0000-0000BE000000}"/>
    <hyperlink ref="F36" r:id="rId191" xr:uid="{00000000-0004-0000-0000-0000BF000000}"/>
    <hyperlink ref="H36" r:id="rId192" xr:uid="{00000000-0004-0000-0000-0000C0000000}"/>
    <hyperlink ref="C37" r:id="rId193" xr:uid="{00000000-0004-0000-0000-0000C1000000}"/>
    <hyperlink ref="E37" r:id="rId194" xr:uid="{00000000-0004-0000-0000-0000C2000000}"/>
    <hyperlink ref="F37" r:id="rId195" xr:uid="{00000000-0004-0000-0000-0000C3000000}"/>
    <hyperlink ref="H37" r:id="rId196" xr:uid="{00000000-0004-0000-0000-0000C4000000}"/>
    <hyperlink ref="J37" r:id="rId197" xr:uid="{00000000-0004-0000-0000-0000C5000000}"/>
    <hyperlink ref="B38" r:id="rId198" xr:uid="{00000000-0004-0000-0000-0000C6000000}"/>
    <hyperlink ref="C38" r:id="rId199" xr:uid="{00000000-0004-0000-0000-0000C7000000}"/>
    <hyperlink ref="E38" r:id="rId200" xr:uid="{00000000-0004-0000-0000-0000C8000000}"/>
    <hyperlink ref="I38" r:id="rId201" xr:uid="{00000000-0004-0000-0000-0000C9000000}"/>
    <hyperlink ref="J38" r:id="rId202" xr:uid="{00000000-0004-0000-0000-0000CA000000}"/>
    <hyperlink ref="C39" r:id="rId203" location="phasePlanBlocks" xr:uid="{00000000-0004-0000-0000-0000CB000000}"/>
    <hyperlink ref="E39" r:id="rId204" xr:uid="{00000000-0004-0000-0000-0000CC000000}"/>
    <hyperlink ref="H39" r:id="rId205" xr:uid="{00000000-0004-0000-0000-0000CD000000}"/>
    <hyperlink ref="I39" r:id="rId206" xr:uid="{00000000-0004-0000-0000-0000CE000000}"/>
    <hyperlink ref="C40" r:id="rId207" xr:uid="{00000000-0004-0000-0000-0000CF000000}"/>
    <hyperlink ref="E40" r:id="rId208" xr:uid="{00000000-0004-0000-0000-0000D0000000}"/>
    <hyperlink ref="F40" r:id="rId209" xr:uid="{00000000-0004-0000-0000-0000D1000000}"/>
    <hyperlink ref="H40" r:id="rId210" xr:uid="{00000000-0004-0000-0000-0000D2000000}"/>
    <hyperlink ref="J40" r:id="rId211" xr:uid="{00000000-0004-0000-0000-0000D3000000}"/>
    <hyperlink ref="B41" r:id="rId212" xr:uid="{00000000-0004-0000-0000-0000D4000000}"/>
    <hyperlink ref="C41" r:id="rId213" xr:uid="{00000000-0004-0000-0000-0000D5000000}"/>
    <hyperlink ref="E41" r:id="rId214" xr:uid="{00000000-0004-0000-0000-0000D6000000}"/>
    <hyperlink ref="F41" r:id="rId215" xr:uid="{00000000-0004-0000-0000-0000D7000000}"/>
    <hyperlink ref="I41" r:id="rId216" xr:uid="{00000000-0004-0000-0000-0000D8000000}"/>
    <hyperlink ref="J41" r:id="rId217" xr:uid="{00000000-0004-0000-0000-0000D9000000}"/>
    <hyperlink ref="K41" r:id="rId218" xr:uid="{00000000-0004-0000-0000-0000DA000000}"/>
    <hyperlink ref="B42" r:id="rId219" xr:uid="{00000000-0004-0000-0000-0000DB000000}"/>
    <hyperlink ref="C42" r:id="rId220" xr:uid="{00000000-0004-0000-0000-0000DC000000}"/>
    <hyperlink ref="E42" r:id="rId221" xr:uid="{00000000-0004-0000-0000-0000DD000000}"/>
    <hyperlink ref="F42" r:id="rId222" xr:uid="{00000000-0004-0000-0000-0000DE000000}"/>
    <hyperlink ref="H42" r:id="rId223" xr:uid="{00000000-0004-0000-0000-0000DF000000}"/>
    <hyperlink ref="C43" r:id="rId224" xr:uid="{00000000-0004-0000-0000-0000E0000000}"/>
    <hyperlink ref="E43" r:id="rId225" xr:uid="{00000000-0004-0000-0000-0000E1000000}"/>
    <hyperlink ref="H43" r:id="rId226" xr:uid="{00000000-0004-0000-0000-0000E2000000}"/>
    <hyperlink ref="I43" r:id="rId227" xr:uid="{00000000-0004-0000-0000-0000E3000000}"/>
    <hyperlink ref="J43" r:id="rId228" xr:uid="{00000000-0004-0000-0000-0000E4000000}"/>
    <hyperlink ref="K43" r:id="rId229" xr:uid="{00000000-0004-0000-0000-0000E5000000}"/>
    <hyperlink ref="C44" r:id="rId230" xr:uid="{00000000-0004-0000-0000-0000E6000000}"/>
    <hyperlink ref="B45" r:id="rId231" xr:uid="{00000000-0004-0000-0000-0000E7000000}"/>
    <hyperlink ref="C45" r:id="rId232" xr:uid="{00000000-0004-0000-0000-0000E8000000}"/>
    <hyperlink ref="E45" r:id="rId233" xr:uid="{00000000-0004-0000-0000-0000E9000000}"/>
    <hyperlink ref="H45" r:id="rId234" xr:uid="{00000000-0004-0000-0000-0000EA000000}"/>
    <hyperlink ref="I45" r:id="rId235" xr:uid="{00000000-0004-0000-0000-0000EB000000}"/>
    <hyperlink ref="J45" r:id="rId236" xr:uid="{00000000-0004-0000-0000-0000EC000000}"/>
    <hyperlink ref="K45" r:id="rId237" xr:uid="{00000000-0004-0000-0000-0000ED000000}"/>
    <hyperlink ref="B46" r:id="rId238" xr:uid="{00000000-0004-0000-0000-0000EE000000}"/>
    <hyperlink ref="C46" r:id="rId239" xr:uid="{00000000-0004-0000-0000-0000EF000000}"/>
    <hyperlink ref="E46" r:id="rId240" xr:uid="{00000000-0004-0000-0000-0000F0000000}"/>
    <hyperlink ref="H46" r:id="rId241" xr:uid="{00000000-0004-0000-0000-0000F1000000}"/>
    <hyperlink ref="I46" r:id="rId242" xr:uid="{00000000-0004-0000-0000-0000F2000000}"/>
    <hyperlink ref="C47" r:id="rId243" xr:uid="{00000000-0004-0000-0000-0000F3000000}"/>
    <hyperlink ref="E47" r:id="rId244" location="guidelines-business" xr:uid="{00000000-0004-0000-0000-0000F4000000}"/>
    <hyperlink ref="B48" r:id="rId245" xr:uid="{00000000-0004-0000-0000-0000F5000000}"/>
    <hyperlink ref="C48" r:id="rId246" xr:uid="{00000000-0004-0000-0000-0000F6000000}"/>
    <hyperlink ref="E48" r:id="rId247" xr:uid="{00000000-0004-0000-0000-0000F7000000}"/>
    <hyperlink ref="F48" r:id="rId248" xr:uid="{00000000-0004-0000-0000-0000F8000000}"/>
    <hyperlink ref="H48" r:id="rId249" xr:uid="{00000000-0004-0000-0000-0000F9000000}"/>
    <hyperlink ref="K48" r:id="rId250" xr:uid="{00000000-0004-0000-0000-0000FA000000}"/>
    <hyperlink ref="C49" r:id="rId251" xr:uid="{00000000-0004-0000-0000-0000FB000000}"/>
    <hyperlink ref="E49" r:id="rId252" xr:uid="{00000000-0004-0000-0000-0000FC000000}"/>
    <hyperlink ref="H49" r:id="rId253" xr:uid="{00000000-0004-0000-0000-0000FD000000}"/>
    <hyperlink ref="I49" r:id="rId254" xr:uid="{00000000-0004-0000-0000-0000FE000000}"/>
    <hyperlink ref="J49" r:id="rId255" xr:uid="{00000000-0004-0000-0000-0000FF000000}"/>
    <hyperlink ref="C50" r:id="rId256" xr:uid="{00000000-0004-0000-0000-000000010000}"/>
    <hyperlink ref="E50" r:id="rId257" xr:uid="{00000000-0004-0000-0000-000001010000}"/>
    <hyperlink ref="H50" r:id="rId258" xr:uid="{00000000-0004-0000-0000-000002010000}"/>
    <hyperlink ref="I50" r:id="rId259" xr:uid="{00000000-0004-0000-0000-000003010000}"/>
    <hyperlink ref="C51" r:id="rId260" xr:uid="{00000000-0004-0000-0000-000004010000}"/>
    <hyperlink ref="E51" r:id="rId261" xr:uid="{00000000-0004-0000-0000-000005010000}"/>
    <hyperlink ref="H51" r:id="rId262" xr:uid="{00000000-0004-0000-0000-000006010000}"/>
    <hyperlink ref="J51" r:id="rId263" xr:uid="{00000000-0004-0000-0000-000007010000}"/>
    <hyperlink ref="B52" r:id="rId264" xr:uid="{00000000-0004-0000-0000-000008010000}"/>
    <hyperlink ref="C52" r:id="rId265" xr:uid="{00000000-0004-0000-0000-000009010000}"/>
    <hyperlink ref="E52" r:id="rId266" xr:uid="{00000000-0004-0000-0000-00000A010000}"/>
    <hyperlink ref="F52" r:id="rId267" xr:uid="{00000000-0004-0000-0000-00000B010000}"/>
    <hyperlink ref="H52" r:id="rId268" xr:uid="{00000000-0004-0000-0000-00000C010000}"/>
    <hyperlink ref="I52" r:id="rId269" xr:uid="{00000000-0004-0000-0000-00000D010000}"/>
    <hyperlink ref="B53" r:id="rId270" xr:uid="{00000000-0004-0000-0000-00000E010000}"/>
    <hyperlink ref="C53" r:id="rId271" xr:uid="{00000000-0004-0000-0000-00000F010000}"/>
    <hyperlink ref="E53" r:id="rId272" xr:uid="{00000000-0004-0000-0000-000010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9765625" defaultRowHeight="15" customHeight="1"/>
  <cols>
    <col min="2" max="2" width="14.09765625" customWidth="1"/>
  </cols>
  <sheetData>
    <row r="1" spans="1:26">
      <c r="A1" s="94" t="s">
        <v>0</v>
      </c>
      <c r="B1" s="94" t="s">
        <v>426</v>
      </c>
      <c r="C1" s="95"/>
      <c r="D1" s="95"/>
      <c r="E1" s="95"/>
      <c r="F1" s="95"/>
      <c r="G1" s="95"/>
      <c r="H1" s="95"/>
      <c r="I1" s="95"/>
      <c r="J1" s="95"/>
      <c r="K1" s="95"/>
      <c r="L1" s="95"/>
      <c r="M1" s="95"/>
      <c r="N1" s="95"/>
      <c r="O1" s="95"/>
      <c r="P1" s="95"/>
      <c r="Q1" s="95"/>
      <c r="R1" s="95"/>
      <c r="S1" s="95"/>
      <c r="T1" s="95"/>
      <c r="U1" s="95"/>
      <c r="V1" s="95"/>
      <c r="W1" s="95"/>
      <c r="X1" s="95"/>
      <c r="Y1" s="95"/>
      <c r="Z1" s="95"/>
    </row>
    <row r="2" spans="1:26">
      <c r="A2" s="9" t="s">
        <v>11</v>
      </c>
      <c r="B2" s="96" t="s">
        <v>427</v>
      </c>
      <c r="C2" s="92"/>
      <c r="D2" s="92"/>
      <c r="E2" s="92"/>
      <c r="F2" s="92"/>
      <c r="G2" s="92"/>
      <c r="H2" s="92"/>
      <c r="I2" s="92"/>
      <c r="J2" s="92"/>
      <c r="K2" s="92"/>
      <c r="L2" s="92"/>
      <c r="M2" s="92"/>
      <c r="N2" s="92"/>
      <c r="O2" s="92"/>
      <c r="P2" s="92"/>
      <c r="Q2" s="92"/>
      <c r="R2" s="92"/>
      <c r="S2" s="92"/>
      <c r="T2" s="92"/>
      <c r="U2" s="92"/>
      <c r="V2" s="92"/>
      <c r="W2" s="92"/>
      <c r="X2" s="92"/>
      <c r="Y2" s="92"/>
      <c r="Z2" s="92"/>
    </row>
    <row r="3" spans="1:26">
      <c r="A3" s="9" t="s">
        <v>22</v>
      </c>
      <c r="B3" s="96" t="s">
        <v>428</v>
      </c>
      <c r="C3" s="92"/>
      <c r="D3" s="92"/>
      <c r="E3" s="92"/>
      <c r="F3" s="92"/>
      <c r="G3" s="92"/>
      <c r="H3" s="92"/>
      <c r="I3" s="92"/>
      <c r="J3" s="92"/>
      <c r="K3" s="92"/>
      <c r="L3" s="92"/>
      <c r="M3" s="92"/>
      <c r="N3" s="92"/>
      <c r="O3" s="92"/>
      <c r="P3" s="92"/>
      <c r="Q3" s="92"/>
      <c r="R3" s="92"/>
      <c r="S3" s="92"/>
      <c r="T3" s="92"/>
      <c r="U3" s="92"/>
      <c r="V3" s="92"/>
      <c r="W3" s="92"/>
      <c r="X3" s="92"/>
      <c r="Y3" s="92"/>
      <c r="Z3" s="92"/>
    </row>
    <row r="4" spans="1:26">
      <c r="A4" s="9" t="s">
        <v>32</v>
      </c>
      <c r="B4" s="96" t="s">
        <v>428</v>
      </c>
      <c r="C4" s="92"/>
      <c r="D4" s="92"/>
      <c r="E4" s="92"/>
      <c r="F4" s="92"/>
      <c r="G4" s="92"/>
      <c r="H4" s="92"/>
      <c r="I4" s="92"/>
      <c r="J4" s="92"/>
      <c r="K4" s="92"/>
      <c r="L4" s="92"/>
      <c r="M4" s="92"/>
      <c r="N4" s="92"/>
      <c r="O4" s="92"/>
      <c r="P4" s="92"/>
      <c r="Q4" s="92"/>
      <c r="R4" s="92"/>
      <c r="S4" s="92"/>
      <c r="T4" s="92"/>
      <c r="U4" s="92"/>
      <c r="V4" s="92"/>
      <c r="W4" s="92"/>
      <c r="X4" s="92"/>
      <c r="Y4" s="92"/>
      <c r="Z4" s="92"/>
    </row>
    <row r="5" spans="1:26">
      <c r="A5" s="9" t="s">
        <v>41</v>
      </c>
      <c r="B5" s="96" t="s">
        <v>429</v>
      </c>
      <c r="C5" s="92"/>
      <c r="D5" s="92"/>
      <c r="E5" s="92"/>
      <c r="F5" s="92"/>
      <c r="G5" s="92"/>
      <c r="H5" s="92"/>
      <c r="I5" s="92"/>
      <c r="J5" s="92"/>
      <c r="K5" s="92"/>
      <c r="L5" s="92"/>
      <c r="M5" s="92"/>
      <c r="N5" s="92"/>
      <c r="O5" s="92"/>
      <c r="P5" s="92"/>
      <c r="Q5" s="92"/>
      <c r="R5" s="92"/>
      <c r="S5" s="92"/>
      <c r="T5" s="92"/>
      <c r="U5" s="92"/>
      <c r="V5" s="92"/>
      <c r="W5" s="92"/>
      <c r="X5" s="92"/>
      <c r="Y5" s="92"/>
      <c r="Z5" s="92"/>
    </row>
    <row r="6" spans="1:26">
      <c r="A6" s="9" t="s">
        <v>50</v>
      </c>
      <c r="B6" s="96" t="s">
        <v>430</v>
      </c>
      <c r="C6" s="92"/>
      <c r="D6" s="92"/>
      <c r="E6" s="92"/>
      <c r="F6" s="92"/>
      <c r="G6" s="92"/>
      <c r="H6" s="92"/>
      <c r="I6" s="92"/>
      <c r="J6" s="92"/>
      <c r="K6" s="92"/>
      <c r="L6" s="92"/>
      <c r="M6" s="92"/>
      <c r="N6" s="92"/>
      <c r="O6" s="92"/>
      <c r="P6" s="92"/>
      <c r="Q6" s="92"/>
      <c r="R6" s="92"/>
      <c r="S6" s="92"/>
      <c r="T6" s="92"/>
      <c r="U6" s="92"/>
      <c r="V6" s="92"/>
      <c r="W6" s="92"/>
      <c r="X6" s="92"/>
      <c r="Y6" s="92"/>
      <c r="Z6" s="92"/>
    </row>
    <row r="7" spans="1:26">
      <c r="A7" s="9" t="s">
        <v>60</v>
      </c>
      <c r="B7" s="96" t="s">
        <v>431</v>
      </c>
      <c r="C7" s="92"/>
      <c r="D7" s="92"/>
      <c r="E7" s="92"/>
      <c r="F7" s="92"/>
      <c r="G7" s="92"/>
      <c r="H7" s="92"/>
      <c r="I7" s="92"/>
      <c r="J7" s="92"/>
      <c r="K7" s="92"/>
      <c r="L7" s="92"/>
      <c r="M7" s="92"/>
      <c r="N7" s="92"/>
      <c r="O7" s="92"/>
      <c r="P7" s="92"/>
      <c r="Q7" s="92"/>
      <c r="R7" s="92"/>
      <c r="S7" s="92"/>
      <c r="T7" s="92"/>
      <c r="U7" s="92"/>
      <c r="V7" s="92"/>
      <c r="W7" s="92"/>
      <c r="X7" s="92"/>
      <c r="Y7" s="92"/>
      <c r="Z7" s="92"/>
    </row>
    <row r="8" spans="1:26">
      <c r="A8" s="9" t="s">
        <v>67</v>
      </c>
      <c r="B8" s="96" t="s">
        <v>432</v>
      </c>
      <c r="C8" s="92"/>
      <c r="D8" s="92"/>
      <c r="E8" s="92"/>
      <c r="F8" s="92"/>
      <c r="G8" s="92"/>
      <c r="H8" s="92"/>
      <c r="I8" s="92"/>
      <c r="J8" s="92"/>
      <c r="K8" s="92"/>
      <c r="L8" s="92"/>
      <c r="M8" s="92"/>
      <c r="N8" s="92"/>
      <c r="O8" s="92"/>
      <c r="P8" s="92"/>
      <c r="Q8" s="92"/>
      <c r="R8" s="92"/>
      <c r="S8" s="92"/>
      <c r="T8" s="92"/>
      <c r="U8" s="92"/>
      <c r="V8" s="92"/>
      <c r="W8" s="92"/>
      <c r="X8" s="92"/>
      <c r="Y8" s="92"/>
      <c r="Z8" s="92"/>
    </row>
    <row r="9" spans="1:26">
      <c r="A9" s="9" t="s">
        <v>75</v>
      </c>
      <c r="B9" s="96" t="s">
        <v>433</v>
      </c>
      <c r="C9" s="92"/>
      <c r="D9" s="92"/>
      <c r="E9" s="92"/>
      <c r="F9" s="92"/>
      <c r="G9" s="92"/>
      <c r="H9" s="92"/>
      <c r="I9" s="92"/>
      <c r="J9" s="92"/>
      <c r="K9" s="92"/>
      <c r="L9" s="92"/>
      <c r="M9" s="92"/>
      <c r="N9" s="92"/>
      <c r="O9" s="92"/>
      <c r="P9" s="92"/>
      <c r="Q9" s="92"/>
      <c r="R9" s="92"/>
      <c r="S9" s="92"/>
      <c r="T9" s="92"/>
      <c r="U9" s="92"/>
      <c r="V9" s="92"/>
      <c r="W9" s="92"/>
      <c r="X9" s="92"/>
      <c r="Y9" s="92"/>
      <c r="Z9" s="92"/>
    </row>
    <row r="10" spans="1:26">
      <c r="A10" s="9" t="s">
        <v>82</v>
      </c>
      <c r="B10" s="96" t="s">
        <v>434</v>
      </c>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c r="A11" s="9" t="s">
        <v>88</v>
      </c>
      <c r="B11" s="96" t="s">
        <v>429</v>
      </c>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c r="A12" s="9" t="s">
        <v>98</v>
      </c>
      <c r="B12" s="96" t="s">
        <v>429</v>
      </c>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c r="A13" s="9" t="s">
        <v>107</v>
      </c>
      <c r="B13" s="96" t="s">
        <v>435</v>
      </c>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c r="A14" s="9" t="s">
        <v>114</v>
      </c>
      <c r="B14" s="96" t="s">
        <v>436</v>
      </c>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c r="A15" s="9" t="s">
        <v>123</v>
      </c>
      <c r="B15" s="96" t="s">
        <v>437</v>
      </c>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c r="A16" s="9" t="s">
        <v>132</v>
      </c>
      <c r="B16" s="96" t="s">
        <v>438</v>
      </c>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c r="A17" s="9" t="s">
        <v>140</v>
      </c>
      <c r="B17" s="96" t="s">
        <v>439</v>
      </c>
      <c r="C17" s="97" t="s">
        <v>440</v>
      </c>
      <c r="D17" s="92"/>
      <c r="E17" s="92"/>
      <c r="F17" s="92"/>
      <c r="G17" s="92"/>
      <c r="H17" s="92"/>
      <c r="I17" s="92"/>
      <c r="J17" s="92"/>
      <c r="K17" s="92"/>
      <c r="L17" s="92"/>
      <c r="M17" s="92"/>
      <c r="N17" s="92"/>
      <c r="O17" s="92"/>
      <c r="P17" s="92"/>
      <c r="Q17" s="92"/>
      <c r="R17" s="92"/>
      <c r="S17" s="92"/>
      <c r="T17" s="92"/>
      <c r="U17" s="92"/>
      <c r="V17" s="92"/>
      <c r="W17" s="92"/>
      <c r="X17" s="92"/>
      <c r="Y17" s="92"/>
      <c r="Z17" s="92"/>
    </row>
    <row r="18" spans="1:26">
      <c r="A18" s="9" t="s">
        <v>148</v>
      </c>
      <c r="B18" s="96" t="s">
        <v>429</v>
      </c>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c r="A19" s="9" t="s">
        <v>159</v>
      </c>
      <c r="B19" s="96" t="s">
        <v>441</v>
      </c>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c r="A20" s="9" t="s">
        <v>168</v>
      </c>
      <c r="B20" s="96" t="s">
        <v>442</v>
      </c>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c r="A21" s="9" t="s">
        <v>177</v>
      </c>
      <c r="B21" s="96" t="s">
        <v>443</v>
      </c>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c r="A22" s="60" t="s">
        <v>183</v>
      </c>
      <c r="B22" s="96" t="s">
        <v>444</v>
      </c>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c r="A23" s="9" t="s">
        <v>189</v>
      </c>
      <c r="B23" s="96" t="s">
        <v>445</v>
      </c>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c r="A24" s="9" t="s">
        <v>198</v>
      </c>
      <c r="B24" s="96" t="s">
        <v>429</v>
      </c>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c r="A25" s="9" t="s">
        <v>208</v>
      </c>
      <c r="B25" s="96" t="s">
        <v>446</v>
      </c>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c r="A26" s="9" t="s">
        <v>217</v>
      </c>
      <c r="B26" s="96" t="s">
        <v>429</v>
      </c>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c r="A27" s="9" t="s">
        <v>225</v>
      </c>
      <c r="B27" s="96" t="s">
        <v>429</v>
      </c>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c r="A28" s="9" t="s">
        <v>231</v>
      </c>
      <c r="B28" s="96" t="s">
        <v>447</v>
      </c>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c r="A29" s="9" t="s">
        <v>237</v>
      </c>
      <c r="B29" s="96" t="s">
        <v>448</v>
      </c>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c r="A30" s="9" t="s">
        <v>245</v>
      </c>
      <c r="B30" s="96" t="s">
        <v>449</v>
      </c>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c r="A31" s="9" t="s">
        <v>252</v>
      </c>
      <c r="B31" s="96" t="s">
        <v>450</v>
      </c>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c r="A32" s="9" t="s">
        <v>259</v>
      </c>
      <c r="B32" s="96" t="s">
        <v>443</v>
      </c>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c r="A33" s="9" t="s">
        <v>267</v>
      </c>
      <c r="B33" s="96" t="s">
        <v>451</v>
      </c>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c r="A34" s="9" t="s">
        <v>275</v>
      </c>
      <c r="B34" s="96" t="s">
        <v>452</v>
      </c>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c r="A35" s="9" t="s">
        <v>284</v>
      </c>
      <c r="B35" s="96" t="s">
        <v>453</v>
      </c>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c r="A36" s="9" t="s">
        <v>294</v>
      </c>
      <c r="B36" s="96" t="s">
        <v>454</v>
      </c>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c r="A37" s="60" t="s">
        <v>300</v>
      </c>
      <c r="B37" s="96" t="s">
        <v>455</v>
      </c>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c r="A38" s="9" t="s">
        <v>310</v>
      </c>
      <c r="B38" s="96" t="s">
        <v>429</v>
      </c>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c r="A39" s="9" t="s">
        <v>319</v>
      </c>
      <c r="B39" s="96" t="s">
        <v>456</v>
      </c>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c r="A40" s="9" t="s">
        <v>326</v>
      </c>
      <c r="B40" s="96" t="s">
        <v>457</v>
      </c>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c r="A41" s="9" t="s">
        <v>333</v>
      </c>
      <c r="B41" s="96" t="s">
        <v>458</v>
      </c>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c r="A42" s="9" t="s">
        <v>344</v>
      </c>
      <c r="B42" s="96" t="s">
        <v>459</v>
      </c>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c r="A43" s="9" t="s">
        <v>350</v>
      </c>
      <c r="B43" s="96" t="s">
        <v>460</v>
      </c>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c r="A44" s="9" t="s">
        <v>359</v>
      </c>
      <c r="B44" s="96" t="s">
        <v>461</v>
      </c>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c r="A45" s="9" t="s">
        <v>363</v>
      </c>
      <c r="B45" s="96" t="s">
        <v>429</v>
      </c>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c r="A46" s="9" t="s">
        <v>372</v>
      </c>
      <c r="B46" s="96" t="s">
        <v>429</v>
      </c>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c r="A47" s="9" t="s">
        <v>380</v>
      </c>
      <c r="B47" s="96" t="s">
        <v>462</v>
      </c>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c r="A48" s="9" t="s">
        <v>387</v>
      </c>
      <c r="B48" s="96" t="s">
        <v>463</v>
      </c>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c r="A49" s="60" t="s">
        <v>393</v>
      </c>
      <c r="B49" s="96" t="s">
        <v>464</v>
      </c>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c r="A50" s="9" t="s">
        <v>399</v>
      </c>
      <c r="B50" s="96" t="s">
        <v>465</v>
      </c>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c r="A51" s="9" t="s">
        <v>405</v>
      </c>
      <c r="B51" s="96" t="s">
        <v>466</v>
      </c>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c r="A52" s="9" t="s">
        <v>411</v>
      </c>
      <c r="B52" s="96" t="s">
        <v>467</v>
      </c>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c r="A53" s="9" t="s">
        <v>419</v>
      </c>
      <c r="B53" s="96" t="s">
        <v>468</v>
      </c>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 ref="B15" r:id="rId14" xr:uid="{00000000-0004-0000-0100-00000D000000}"/>
    <hyperlink ref="B16" r:id="rId15" xr:uid="{00000000-0004-0000-0100-00000E000000}"/>
    <hyperlink ref="B17" r:id="rId16" xr:uid="{00000000-0004-0000-0100-00000F000000}"/>
    <hyperlink ref="C17" r:id="rId17" xr:uid="{00000000-0004-0000-0100-000010000000}"/>
    <hyperlink ref="B18" r:id="rId18" xr:uid="{00000000-0004-0000-0100-000011000000}"/>
    <hyperlink ref="B19" r:id="rId19" xr:uid="{00000000-0004-0000-0100-000012000000}"/>
    <hyperlink ref="B20" r:id="rId20" xr:uid="{00000000-0004-0000-0100-000013000000}"/>
    <hyperlink ref="B21" r:id="rId21" xr:uid="{00000000-0004-0000-0100-000014000000}"/>
    <hyperlink ref="B22" r:id="rId22" xr:uid="{00000000-0004-0000-0100-000015000000}"/>
    <hyperlink ref="B23" r:id="rId23" xr:uid="{00000000-0004-0000-0100-000016000000}"/>
    <hyperlink ref="B24" r:id="rId24" xr:uid="{00000000-0004-0000-0100-000017000000}"/>
    <hyperlink ref="B25" r:id="rId25" xr:uid="{00000000-0004-0000-0100-000018000000}"/>
    <hyperlink ref="B26" r:id="rId26" xr:uid="{00000000-0004-0000-0100-000019000000}"/>
    <hyperlink ref="B27" r:id="rId27" xr:uid="{00000000-0004-0000-0100-00001A000000}"/>
    <hyperlink ref="B28" r:id="rId28" xr:uid="{00000000-0004-0000-0100-00001B000000}"/>
    <hyperlink ref="B29" r:id="rId29" xr:uid="{00000000-0004-0000-0100-00001C000000}"/>
    <hyperlink ref="B30" r:id="rId30" xr:uid="{00000000-0004-0000-0100-00001D000000}"/>
    <hyperlink ref="B31" r:id="rId31" xr:uid="{00000000-0004-0000-0100-00001E000000}"/>
    <hyperlink ref="B32" r:id="rId32" xr:uid="{00000000-0004-0000-0100-00001F000000}"/>
    <hyperlink ref="B33" r:id="rId33" xr:uid="{00000000-0004-0000-0100-000020000000}"/>
    <hyperlink ref="B34" r:id="rId34" xr:uid="{00000000-0004-0000-0100-000021000000}"/>
    <hyperlink ref="B35" r:id="rId35" xr:uid="{00000000-0004-0000-0100-000022000000}"/>
    <hyperlink ref="B36" r:id="rId36" xr:uid="{00000000-0004-0000-0100-000023000000}"/>
    <hyperlink ref="B37" r:id="rId37" xr:uid="{00000000-0004-0000-0100-000024000000}"/>
    <hyperlink ref="B38" r:id="rId38" xr:uid="{00000000-0004-0000-0100-000025000000}"/>
    <hyperlink ref="B39" r:id="rId39" xr:uid="{00000000-0004-0000-0100-000026000000}"/>
    <hyperlink ref="B40" r:id="rId40" xr:uid="{00000000-0004-0000-0100-000027000000}"/>
    <hyperlink ref="B41" r:id="rId41" xr:uid="{00000000-0004-0000-0100-000028000000}"/>
    <hyperlink ref="B42" r:id="rId42" xr:uid="{00000000-0004-0000-0100-000029000000}"/>
    <hyperlink ref="B43" r:id="rId43" xr:uid="{00000000-0004-0000-0100-00002A000000}"/>
    <hyperlink ref="B44" r:id="rId44" xr:uid="{00000000-0004-0000-0100-00002B000000}"/>
    <hyperlink ref="B45" r:id="rId45" xr:uid="{00000000-0004-0000-0100-00002C000000}"/>
    <hyperlink ref="B46" r:id="rId46" xr:uid="{00000000-0004-0000-0100-00002D000000}"/>
    <hyperlink ref="B47" r:id="rId47" xr:uid="{00000000-0004-0000-0100-00002E000000}"/>
    <hyperlink ref="B48" r:id="rId48" xr:uid="{00000000-0004-0000-0100-00002F000000}"/>
    <hyperlink ref="B49" r:id="rId49" xr:uid="{00000000-0004-0000-0100-000030000000}"/>
    <hyperlink ref="B50" r:id="rId50" xr:uid="{00000000-0004-0000-0100-000031000000}"/>
    <hyperlink ref="B51" r:id="rId51" xr:uid="{00000000-0004-0000-0100-000032000000}"/>
    <hyperlink ref="B52" r:id="rId52" xr:uid="{00000000-0004-0000-0100-000033000000}"/>
    <hyperlink ref="B53" r:id="rId53" xr:uid="{00000000-0004-0000-0100-00003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11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8" t="s">
        <v>0</v>
      </c>
      <c r="B1" s="98" t="s">
        <v>469</v>
      </c>
      <c r="C1" s="98" t="s">
        <v>470</v>
      </c>
      <c r="D1" s="98" t="s">
        <v>471</v>
      </c>
      <c r="E1" s="98" t="s">
        <v>472</v>
      </c>
      <c r="F1" s="99" t="s">
        <v>473</v>
      </c>
      <c r="G1" s="100" t="s">
        <v>474</v>
      </c>
      <c r="H1" s="101"/>
      <c r="I1" s="101"/>
      <c r="J1" s="101"/>
      <c r="K1" s="101"/>
      <c r="L1" s="101"/>
      <c r="M1" s="101"/>
      <c r="N1" s="101"/>
      <c r="O1" s="101"/>
      <c r="P1" s="101"/>
      <c r="Q1" s="101"/>
      <c r="R1" s="101"/>
      <c r="S1" s="101"/>
      <c r="T1" s="101"/>
      <c r="U1" s="101"/>
      <c r="V1" s="101"/>
      <c r="W1" s="101"/>
      <c r="X1" s="101"/>
      <c r="Y1" s="101"/>
      <c r="Z1" s="101"/>
      <c r="AA1" s="101"/>
    </row>
    <row r="2" spans="1:27" ht="28.2">
      <c r="A2" s="102" t="s">
        <v>475</v>
      </c>
      <c r="B2" s="102" t="s">
        <v>476</v>
      </c>
      <c r="C2" s="102" t="s">
        <v>477</v>
      </c>
      <c r="D2" s="102" t="s">
        <v>478</v>
      </c>
      <c r="E2" s="102" t="s">
        <v>479</v>
      </c>
      <c r="F2" s="103"/>
      <c r="G2" s="102"/>
      <c r="H2" s="7"/>
      <c r="I2" s="101"/>
      <c r="J2" s="101"/>
      <c r="K2" s="101"/>
      <c r="L2" s="101"/>
      <c r="M2" s="101"/>
      <c r="N2" s="101"/>
      <c r="O2" s="101"/>
      <c r="P2" s="101"/>
      <c r="Q2" s="101"/>
      <c r="R2" s="101"/>
      <c r="S2" s="101"/>
      <c r="T2" s="101"/>
      <c r="U2" s="101"/>
      <c r="V2" s="101"/>
      <c r="W2" s="101"/>
      <c r="X2" s="101"/>
      <c r="Y2" s="101"/>
      <c r="Z2" s="101"/>
      <c r="AA2" s="101"/>
    </row>
    <row r="3" spans="1:27" ht="42">
      <c r="A3" s="102" t="s">
        <v>480</v>
      </c>
      <c r="B3" s="102" t="s">
        <v>481</v>
      </c>
      <c r="C3" s="102" t="s">
        <v>482</v>
      </c>
      <c r="D3" s="102" t="s">
        <v>483</v>
      </c>
      <c r="E3" s="102" t="s">
        <v>484</v>
      </c>
      <c r="F3" s="104" t="s">
        <v>485</v>
      </c>
      <c r="G3" s="102"/>
      <c r="H3" s="101"/>
      <c r="I3" s="101"/>
      <c r="J3" s="101"/>
      <c r="K3" s="101"/>
      <c r="L3" s="101"/>
      <c r="M3" s="101"/>
      <c r="N3" s="101"/>
      <c r="O3" s="101"/>
      <c r="P3" s="101"/>
      <c r="Q3" s="101"/>
      <c r="R3" s="101"/>
      <c r="S3" s="101"/>
      <c r="T3" s="101"/>
      <c r="U3" s="101"/>
      <c r="V3" s="101"/>
      <c r="W3" s="101"/>
      <c r="X3" s="101"/>
      <c r="Y3" s="101"/>
      <c r="Z3" s="101"/>
      <c r="AA3" s="101"/>
    </row>
    <row r="4" spans="1:27" ht="55.8">
      <c r="A4" s="102" t="s">
        <v>480</v>
      </c>
      <c r="B4" s="102" t="s">
        <v>486</v>
      </c>
      <c r="C4" s="102" t="s">
        <v>482</v>
      </c>
      <c r="D4" s="102" t="s">
        <v>483</v>
      </c>
      <c r="E4" s="102" t="s">
        <v>487</v>
      </c>
      <c r="F4" s="104" t="s">
        <v>488</v>
      </c>
      <c r="G4" s="102"/>
      <c r="H4" s="101"/>
      <c r="I4" s="101"/>
      <c r="J4" s="101"/>
      <c r="K4" s="101"/>
      <c r="L4" s="101"/>
      <c r="M4" s="101"/>
      <c r="N4" s="101"/>
      <c r="O4" s="101"/>
      <c r="P4" s="101"/>
      <c r="Q4" s="101"/>
      <c r="R4" s="101"/>
      <c r="S4" s="101"/>
      <c r="T4" s="101"/>
      <c r="U4" s="101"/>
      <c r="V4" s="101"/>
      <c r="W4" s="101"/>
      <c r="X4" s="101"/>
      <c r="Y4" s="101"/>
      <c r="Z4" s="101"/>
      <c r="AA4" s="101"/>
    </row>
    <row r="5" spans="1:27" ht="55.8">
      <c r="A5" s="102" t="s">
        <v>480</v>
      </c>
      <c r="B5" s="102" t="s">
        <v>489</v>
      </c>
      <c r="C5" s="102" t="s">
        <v>482</v>
      </c>
      <c r="D5" s="102" t="s">
        <v>483</v>
      </c>
      <c r="E5" s="102" t="s">
        <v>490</v>
      </c>
      <c r="F5" s="104" t="s">
        <v>488</v>
      </c>
      <c r="G5" s="102"/>
      <c r="H5" s="101"/>
      <c r="I5" s="101"/>
      <c r="J5" s="101"/>
      <c r="K5" s="101"/>
      <c r="L5" s="101"/>
      <c r="M5" s="101"/>
      <c r="N5" s="101"/>
      <c r="O5" s="101"/>
      <c r="P5" s="101"/>
      <c r="Q5" s="101"/>
      <c r="R5" s="101"/>
      <c r="S5" s="101"/>
      <c r="T5" s="101"/>
      <c r="U5" s="101"/>
      <c r="V5" s="101"/>
      <c r="W5" s="101"/>
      <c r="X5" s="101"/>
      <c r="Y5" s="101"/>
      <c r="Z5" s="101"/>
      <c r="AA5" s="101"/>
    </row>
    <row r="6" spans="1:27" ht="55.8">
      <c r="A6" s="102" t="s">
        <v>480</v>
      </c>
      <c r="B6" s="102" t="s">
        <v>491</v>
      </c>
      <c r="C6" s="102" t="s">
        <v>482</v>
      </c>
      <c r="D6" s="102" t="s">
        <v>483</v>
      </c>
      <c r="E6" s="102" t="s">
        <v>487</v>
      </c>
      <c r="F6" s="104" t="s">
        <v>488</v>
      </c>
      <c r="G6" s="102"/>
      <c r="H6" s="101"/>
      <c r="I6" s="101"/>
      <c r="J6" s="101"/>
      <c r="K6" s="101"/>
      <c r="L6" s="101"/>
      <c r="M6" s="101"/>
      <c r="N6" s="101"/>
      <c r="O6" s="101"/>
      <c r="P6" s="101"/>
      <c r="Q6" s="101"/>
      <c r="R6" s="101"/>
      <c r="S6" s="101"/>
      <c r="T6" s="101"/>
      <c r="U6" s="101"/>
      <c r="V6" s="101"/>
      <c r="W6" s="101"/>
      <c r="X6" s="101"/>
      <c r="Y6" s="101"/>
      <c r="Z6" s="101"/>
      <c r="AA6" s="101"/>
    </row>
    <row r="7" spans="1:27" ht="55.8">
      <c r="A7" s="102" t="s">
        <v>480</v>
      </c>
      <c r="B7" s="102" t="s">
        <v>492</v>
      </c>
      <c r="C7" s="102" t="s">
        <v>482</v>
      </c>
      <c r="D7" s="102" t="s">
        <v>483</v>
      </c>
      <c r="E7" s="102" t="s">
        <v>490</v>
      </c>
      <c r="F7" s="104" t="s">
        <v>488</v>
      </c>
      <c r="G7" s="102"/>
      <c r="H7" s="101"/>
      <c r="I7" s="101"/>
      <c r="J7" s="101"/>
      <c r="K7" s="101"/>
      <c r="L7" s="101"/>
      <c r="M7" s="101"/>
      <c r="N7" s="101"/>
      <c r="O7" s="101"/>
      <c r="P7" s="101"/>
      <c r="Q7" s="101"/>
      <c r="R7" s="101"/>
      <c r="S7" s="101"/>
      <c r="T7" s="101"/>
      <c r="U7" s="101"/>
      <c r="V7" s="101"/>
      <c r="W7" s="101"/>
      <c r="X7" s="101"/>
      <c r="Y7" s="101"/>
      <c r="Z7" s="101"/>
      <c r="AA7" s="101"/>
    </row>
    <row r="8" spans="1:27" ht="55.8">
      <c r="A8" s="102" t="s">
        <v>480</v>
      </c>
      <c r="B8" s="102" t="s">
        <v>493</v>
      </c>
      <c r="C8" s="102" t="s">
        <v>482</v>
      </c>
      <c r="D8" s="102" t="s">
        <v>483</v>
      </c>
      <c r="E8" s="102" t="s">
        <v>490</v>
      </c>
      <c r="F8" s="104" t="s">
        <v>488</v>
      </c>
      <c r="G8" s="102"/>
      <c r="H8" s="101"/>
      <c r="I8" s="101"/>
      <c r="J8" s="101"/>
      <c r="K8" s="101"/>
      <c r="L8" s="101"/>
      <c r="M8" s="101"/>
      <c r="N8" s="101"/>
      <c r="O8" s="101"/>
      <c r="P8" s="101"/>
      <c r="Q8" s="101"/>
      <c r="R8" s="101"/>
      <c r="S8" s="101"/>
      <c r="T8" s="101"/>
      <c r="U8" s="101"/>
      <c r="V8" s="101"/>
      <c r="W8" s="101"/>
      <c r="X8" s="101"/>
      <c r="Y8" s="101"/>
      <c r="Z8" s="101"/>
      <c r="AA8" s="101"/>
    </row>
    <row r="9" spans="1:27" ht="42">
      <c r="A9" s="102" t="s">
        <v>480</v>
      </c>
      <c r="B9" s="102" t="s">
        <v>494</v>
      </c>
      <c r="C9" s="102" t="s">
        <v>482</v>
      </c>
      <c r="D9" s="102" t="s">
        <v>483</v>
      </c>
      <c r="E9" s="102" t="s">
        <v>495</v>
      </c>
      <c r="F9" s="104" t="s">
        <v>488</v>
      </c>
      <c r="G9" s="102"/>
      <c r="H9" s="101"/>
      <c r="I9" s="101"/>
      <c r="J9" s="101"/>
      <c r="K9" s="101"/>
      <c r="L9" s="101"/>
      <c r="M9" s="101"/>
      <c r="N9" s="101"/>
      <c r="O9" s="101"/>
      <c r="P9" s="101"/>
      <c r="Q9" s="101"/>
      <c r="R9" s="101"/>
      <c r="S9" s="101"/>
      <c r="T9" s="101"/>
      <c r="U9" s="101"/>
      <c r="V9" s="101"/>
      <c r="W9" s="101"/>
      <c r="X9" s="101"/>
      <c r="Y9" s="101"/>
      <c r="Z9" s="101"/>
      <c r="AA9" s="101"/>
    </row>
    <row r="10" spans="1:27" ht="55.8">
      <c r="A10" s="102" t="s">
        <v>480</v>
      </c>
      <c r="B10" s="102" t="s">
        <v>496</v>
      </c>
      <c r="C10" s="102" t="s">
        <v>482</v>
      </c>
      <c r="D10" s="102" t="s">
        <v>483</v>
      </c>
      <c r="E10" s="102" t="s">
        <v>490</v>
      </c>
      <c r="F10" s="104" t="s">
        <v>488</v>
      </c>
      <c r="G10" s="102"/>
      <c r="H10" s="101"/>
      <c r="I10" s="101"/>
      <c r="J10" s="101"/>
      <c r="K10" s="101"/>
      <c r="L10" s="101"/>
      <c r="M10" s="101"/>
      <c r="N10" s="101"/>
      <c r="O10" s="101"/>
      <c r="P10" s="101"/>
      <c r="Q10" s="101"/>
      <c r="R10" s="101"/>
      <c r="S10" s="101"/>
      <c r="T10" s="101"/>
      <c r="U10" s="101"/>
      <c r="V10" s="101"/>
      <c r="W10" s="101"/>
      <c r="X10" s="101"/>
      <c r="Y10" s="101"/>
      <c r="Z10" s="101"/>
      <c r="AA10" s="101"/>
    </row>
    <row r="11" spans="1:27" ht="28.2">
      <c r="A11" s="102" t="s">
        <v>480</v>
      </c>
      <c r="B11" s="102" t="s">
        <v>497</v>
      </c>
      <c r="C11" s="102" t="s">
        <v>482</v>
      </c>
      <c r="D11" s="102" t="s">
        <v>483</v>
      </c>
      <c r="E11" s="102" t="s">
        <v>498</v>
      </c>
      <c r="F11" s="104" t="s">
        <v>499</v>
      </c>
      <c r="G11" s="102"/>
      <c r="H11" s="101"/>
      <c r="I11" s="101"/>
      <c r="J11" s="101"/>
      <c r="K11" s="101"/>
      <c r="L11" s="101"/>
      <c r="M11" s="101"/>
      <c r="N11" s="101"/>
      <c r="O11" s="101"/>
      <c r="P11" s="101"/>
      <c r="Q11" s="101"/>
      <c r="R11" s="101"/>
      <c r="S11" s="101"/>
      <c r="T11" s="101"/>
      <c r="U11" s="101"/>
      <c r="V11" s="101"/>
      <c r="W11" s="101"/>
      <c r="X11" s="101"/>
      <c r="Y11" s="101"/>
      <c r="Z11" s="101"/>
      <c r="AA11" s="101"/>
    </row>
    <row r="12" spans="1:27" ht="28.2">
      <c r="A12" s="102" t="s">
        <v>480</v>
      </c>
      <c r="B12" s="102" t="s">
        <v>500</v>
      </c>
      <c r="C12" s="102" t="s">
        <v>482</v>
      </c>
      <c r="D12" s="102" t="s">
        <v>483</v>
      </c>
      <c r="E12" s="102" t="s">
        <v>498</v>
      </c>
      <c r="F12" s="104" t="s">
        <v>499</v>
      </c>
      <c r="G12" s="102"/>
      <c r="H12" s="101"/>
      <c r="I12" s="101"/>
      <c r="J12" s="101"/>
      <c r="K12" s="101"/>
      <c r="L12" s="101"/>
      <c r="M12" s="101"/>
      <c r="N12" s="101"/>
      <c r="O12" s="101"/>
      <c r="P12" s="101"/>
      <c r="Q12" s="101"/>
      <c r="R12" s="101"/>
      <c r="S12" s="101"/>
      <c r="T12" s="101"/>
      <c r="U12" s="101"/>
      <c r="V12" s="101"/>
      <c r="W12" s="101"/>
      <c r="X12" s="101"/>
      <c r="Y12" s="101"/>
      <c r="Z12" s="101"/>
      <c r="AA12" s="101"/>
    </row>
    <row r="13" spans="1:27" ht="42">
      <c r="A13" s="102" t="s">
        <v>480</v>
      </c>
      <c r="B13" s="102" t="s">
        <v>501</v>
      </c>
      <c r="C13" s="102" t="s">
        <v>502</v>
      </c>
      <c r="D13" s="102" t="s">
        <v>483</v>
      </c>
      <c r="E13" s="102" t="s">
        <v>484</v>
      </c>
      <c r="F13" s="104" t="s">
        <v>485</v>
      </c>
      <c r="G13" s="102"/>
      <c r="H13" s="101"/>
      <c r="I13" s="101"/>
      <c r="J13" s="101"/>
      <c r="K13" s="101"/>
      <c r="L13" s="101"/>
      <c r="M13" s="101"/>
      <c r="N13" s="101"/>
      <c r="O13" s="101"/>
      <c r="P13" s="101"/>
      <c r="Q13" s="101"/>
      <c r="R13" s="101"/>
      <c r="S13" s="101"/>
      <c r="T13" s="101"/>
      <c r="U13" s="101"/>
      <c r="V13" s="101"/>
      <c r="W13" s="101"/>
      <c r="X13" s="101"/>
      <c r="Y13" s="101"/>
      <c r="Z13" s="101"/>
      <c r="AA13" s="101"/>
    </row>
    <row r="14" spans="1:27" ht="69.599999999999994">
      <c r="A14" s="102" t="s">
        <v>480</v>
      </c>
      <c r="B14" s="102" t="s">
        <v>503</v>
      </c>
      <c r="C14" s="102" t="s">
        <v>502</v>
      </c>
      <c r="D14" s="102" t="s">
        <v>483</v>
      </c>
      <c r="E14" s="102" t="s">
        <v>504</v>
      </c>
      <c r="F14" s="104" t="s">
        <v>488</v>
      </c>
      <c r="G14" s="102"/>
      <c r="H14" s="101"/>
      <c r="I14" s="101"/>
      <c r="J14" s="101"/>
      <c r="K14" s="101"/>
      <c r="L14" s="101"/>
      <c r="M14" s="101"/>
      <c r="N14" s="101"/>
      <c r="O14" s="101"/>
      <c r="P14" s="101"/>
      <c r="Q14" s="101"/>
      <c r="R14" s="101"/>
      <c r="S14" s="101"/>
      <c r="T14" s="101"/>
      <c r="U14" s="101"/>
      <c r="V14" s="101"/>
      <c r="W14" s="101"/>
      <c r="X14" s="101"/>
      <c r="Y14" s="101"/>
      <c r="Z14" s="101"/>
      <c r="AA14" s="101"/>
    </row>
    <row r="15" spans="1:27" ht="124.8">
      <c r="A15" s="102" t="s">
        <v>480</v>
      </c>
      <c r="B15" s="102" t="s">
        <v>505</v>
      </c>
      <c r="C15" s="102" t="s">
        <v>502</v>
      </c>
      <c r="D15" s="102" t="s">
        <v>483</v>
      </c>
      <c r="E15" s="102" t="s">
        <v>506</v>
      </c>
      <c r="F15" s="104" t="s">
        <v>488</v>
      </c>
      <c r="G15" s="102"/>
      <c r="H15" s="101"/>
      <c r="I15" s="101"/>
      <c r="J15" s="101"/>
      <c r="K15" s="101"/>
      <c r="L15" s="101"/>
      <c r="M15" s="101"/>
      <c r="N15" s="101"/>
      <c r="O15" s="101"/>
      <c r="P15" s="101"/>
      <c r="Q15" s="101"/>
      <c r="R15" s="101"/>
      <c r="S15" s="101"/>
      <c r="T15" s="101"/>
      <c r="U15" s="101"/>
      <c r="V15" s="101"/>
      <c r="W15" s="101"/>
      <c r="X15" s="101"/>
      <c r="Y15" s="101"/>
      <c r="Z15" s="101"/>
      <c r="AA15" s="101"/>
    </row>
    <row r="16" spans="1:27" ht="55.8">
      <c r="A16" s="102" t="s">
        <v>480</v>
      </c>
      <c r="B16" s="102" t="s">
        <v>507</v>
      </c>
      <c r="C16" s="102" t="s">
        <v>502</v>
      </c>
      <c r="D16" s="102" t="s">
        <v>483</v>
      </c>
      <c r="E16" s="102" t="s">
        <v>508</v>
      </c>
      <c r="F16" s="104" t="s">
        <v>499</v>
      </c>
      <c r="G16" s="102"/>
      <c r="H16" s="101"/>
      <c r="I16" s="101"/>
      <c r="J16" s="101"/>
      <c r="K16" s="101"/>
      <c r="L16" s="101"/>
      <c r="M16" s="101"/>
      <c r="N16" s="101"/>
      <c r="O16" s="101"/>
      <c r="P16" s="101"/>
      <c r="Q16" s="101"/>
      <c r="R16" s="101"/>
      <c r="S16" s="101"/>
      <c r="T16" s="101"/>
      <c r="U16" s="101"/>
      <c r="V16" s="101"/>
      <c r="W16" s="101"/>
      <c r="X16" s="101"/>
      <c r="Y16" s="101"/>
      <c r="Z16" s="101"/>
      <c r="AA16" s="101"/>
    </row>
    <row r="17" spans="1:27" ht="152.4">
      <c r="A17" s="102" t="s">
        <v>480</v>
      </c>
      <c r="B17" s="102" t="s">
        <v>509</v>
      </c>
      <c r="C17" s="102" t="s">
        <v>502</v>
      </c>
      <c r="D17" s="102" t="s">
        <v>483</v>
      </c>
      <c r="E17" s="102" t="s">
        <v>510</v>
      </c>
      <c r="F17" s="104" t="s">
        <v>511</v>
      </c>
      <c r="G17" s="102"/>
      <c r="H17" s="101"/>
      <c r="I17" s="101"/>
      <c r="J17" s="101"/>
      <c r="K17" s="101"/>
      <c r="L17" s="101"/>
      <c r="M17" s="101"/>
      <c r="N17" s="101"/>
      <c r="O17" s="101"/>
      <c r="P17" s="101"/>
      <c r="Q17" s="101"/>
      <c r="R17" s="101"/>
      <c r="S17" s="101"/>
      <c r="T17" s="101"/>
      <c r="U17" s="101"/>
      <c r="V17" s="101"/>
      <c r="W17" s="101"/>
      <c r="X17" s="101"/>
      <c r="Y17" s="101"/>
      <c r="Z17" s="101"/>
      <c r="AA17" s="101"/>
    </row>
    <row r="18" spans="1:27" ht="152.4">
      <c r="A18" s="102" t="s">
        <v>480</v>
      </c>
      <c r="B18" s="102" t="s">
        <v>512</v>
      </c>
      <c r="C18" s="102" t="s">
        <v>502</v>
      </c>
      <c r="D18" s="102" t="s">
        <v>483</v>
      </c>
      <c r="E18" s="102" t="s">
        <v>510</v>
      </c>
      <c r="F18" s="104" t="s">
        <v>513</v>
      </c>
      <c r="G18" s="102"/>
      <c r="H18" s="101"/>
      <c r="I18" s="101"/>
      <c r="J18" s="101"/>
      <c r="K18" s="101"/>
      <c r="L18" s="101"/>
      <c r="M18" s="101"/>
      <c r="N18" s="101"/>
      <c r="O18" s="101"/>
      <c r="P18" s="101"/>
      <c r="Q18" s="101"/>
      <c r="R18" s="101"/>
      <c r="S18" s="101"/>
      <c r="T18" s="101"/>
      <c r="U18" s="101"/>
      <c r="V18" s="101"/>
      <c r="W18" s="101"/>
      <c r="X18" s="101"/>
      <c r="Y18" s="101"/>
      <c r="Z18" s="101"/>
      <c r="AA18" s="101"/>
    </row>
    <row r="19" spans="1:27" ht="28.2">
      <c r="A19" s="102" t="s">
        <v>480</v>
      </c>
      <c r="B19" s="102" t="s">
        <v>514</v>
      </c>
      <c r="C19" s="102" t="s">
        <v>502</v>
      </c>
      <c r="D19" s="102" t="s">
        <v>483</v>
      </c>
      <c r="E19" s="102" t="s">
        <v>498</v>
      </c>
      <c r="F19" s="104" t="s">
        <v>515</v>
      </c>
      <c r="G19" s="102"/>
      <c r="H19" s="101"/>
      <c r="I19" s="101"/>
      <c r="J19" s="101"/>
      <c r="K19" s="101"/>
      <c r="L19" s="101"/>
      <c r="M19" s="101"/>
      <c r="N19" s="101"/>
      <c r="O19" s="101"/>
      <c r="P19" s="101"/>
      <c r="Q19" s="101"/>
      <c r="R19" s="101"/>
      <c r="S19" s="101"/>
      <c r="T19" s="101"/>
      <c r="U19" s="101"/>
      <c r="V19" s="101"/>
      <c r="W19" s="101"/>
      <c r="X19" s="101"/>
      <c r="Y19" s="101"/>
      <c r="Z19" s="101"/>
      <c r="AA19" s="101"/>
    </row>
    <row r="20" spans="1:27" ht="42">
      <c r="A20" s="102" t="s">
        <v>480</v>
      </c>
      <c r="B20" s="102" t="s">
        <v>516</v>
      </c>
      <c r="C20" s="102" t="s">
        <v>502</v>
      </c>
      <c r="D20" s="102" t="s">
        <v>483</v>
      </c>
      <c r="E20" s="102" t="s">
        <v>498</v>
      </c>
      <c r="F20" s="104" t="s">
        <v>517</v>
      </c>
      <c r="G20" s="102"/>
      <c r="H20" s="101"/>
      <c r="I20" s="101"/>
      <c r="J20" s="101"/>
      <c r="K20" s="101"/>
      <c r="L20" s="101"/>
      <c r="M20" s="101"/>
      <c r="N20" s="101"/>
      <c r="O20" s="101"/>
      <c r="P20" s="101"/>
      <c r="Q20" s="101"/>
      <c r="R20" s="101"/>
      <c r="S20" s="101"/>
      <c r="T20" s="101"/>
      <c r="U20" s="101"/>
      <c r="V20" s="101"/>
      <c r="W20" s="101"/>
      <c r="X20" s="101"/>
      <c r="Y20" s="101"/>
      <c r="Z20" s="101"/>
      <c r="AA20" s="101"/>
    </row>
    <row r="21" spans="1:27" ht="15.75" customHeight="1">
      <c r="A21" s="102" t="s">
        <v>480</v>
      </c>
      <c r="B21" s="102" t="s">
        <v>518</v>
      </c>
      <c r="C21" s="102" t="s">
        <v>502</v>
      </c>
      <c r="D21" s="102" t="s">
        <v>483</v>
      </c>
      <c r="E21" s="102" t="s">
        <v>498</v>
      </c>
      <c r="F21" s="6"/>
      <c r="G21" s="102"/>
      <c r="H21" s="101"/>
      <c r="I21" s="101"/>
      <c r="J21" s="101"/>
      <c r="K21" s="101"/>
      <c r="L21" s="101"/>
      <c r="M21" s="101"/>
      <c r="N21" s="101"/>
      <c r="O21" s="101"/>
      <c r="P21" s="101"/>
      <c r="Q21" s="101"/>
      <c r="R21" s="101"/>
      <c r="S21" s="101"/>
      <c r="T21" s="101"/>
      <c r="U21" s="101"/>
      <c r="V21" s="101"/>
      <c r="W21" s="101"/>
      <c r="X21" s="101"/>
      <c r="Y21" s="101"/>
      <c r="Z21" s="101"/>
      <c r="AA21" s="101"/>
    </row>
    <row r="22" spans="1:27" ht="15.75" customHeight="1">
      <c r="A22" s="102" t="s">
        <v>480</v>
      </c>
      <c r="B22" s="102" t="s">
        <v>519</v>
      </c>
      <c r="C22" s="102" t="s">
        <v>482</v>
      </c>
      <c r="D22" s="102" t="s">
        <v>520</v>
      </c>
      <c r="E22" s="102" t="s">
        <v>521</v>
      </c>
      <c r="F22" s="104" t="s">
        <v>488</v>
      </c>
      <c r="G22" s="102"/>
      <c r="H22" s="101"/>
      <c r="I22" s="101"/>
      <c r="J22" s="101"/>
      <c r="K22" s="101"/>
      <c r="L22" s="101"/>
      <c r="M22" s="101"/>
      <c r="N22" s="101"/>
      <c r="O22" s="101"/>
      <c r="P22" s="101"/>
      <c r="Q22" s="101"/>
      <c r="R22" s="101"/>
      <c r="S22" s="101"/>
      <c r="T22" s="101"/>
      <c r="U22" s="101"/>
      <c r="V22" s="101"/>
      <c r="W22" s="101"/>
      <c r="X22" s="101"/>
      <c r="Y22" s="101"/>
      <c r="Z22" s="101"/>
      <c r="AA22" s="101"/>
    </row>
    <row r="23" spans="1:27" ht="15.75" customHeight="1">
      <c r="A23" s="102" t="s">
        <v>480</v>
      </c>
      <c r="B23" s="102" t="s">
        <v>522</v>
      </c>
      <c r="C23" s="102" t="s">
        <v>502</v>
      </c>
      <c r="D23" s="102" t="s">
        <v>520</v>
      </c>
      <c r="E23" s="102" t="s">
        <v>523</v>
      </c>
      <c r="F23" s="104" t="s">
        <v>488</v>
      </c>
      <c r="G23" s="102"/>
      <c r="H23" s="101"/>
      <c r="I23" s="101"/>
      <c r="J23" s="101"/>
      <c r="K23" s="101"/>
      <c r="L23" s="101"/>
      <c r="M23" s="101"/>
      <c r="N23" s="101"/>
      <c r="O23" s="101"/>
      <c r="P23" s="101"/>
      <c r="Q23" s="101"/>
      <c r="R23" s="101"/>
      <c r="S23" s="101"/>
      <c r="T23" s="101"/>
      <c r="U23" s="101"/>
      <c r="V23" s="101"/>
      <c r="W23" s="101"/>
      <c r="X23" s="101"/>
      <c r="Y23" s="101"/>
      <c r="Z23" s="101"/>
      <c r="AA23" s="101"/>
    </row>
    <row r="24" spans="1:27" ht="15.75" customHeight="1">
      <c r="A24" s="102" t="s">
        <v>480</v>
      </c>
      <c r="B24" s="102" t="s">
        <v>524</v>
      </c>
      <c r="C24" s="102" t="s">
        <v>502</v>
      </c>
      <c r="D24" s="102" t="s">
        <v>525</v>
      </c>
      <c r="E24" s="102" t="s">
        <v>526</v>
      </c>
      <c r="F24" s="104" t="s">
        <v>527</v>
      </c>
      <c r="G24" s="102"/>
      <c r="H24" s="101"/>
      <c r="I24" s="101"/>
      <c r="J24" s="101"/>
      <c r="K24" s="101"/>
      <c r="L24" s="101"/>
      <c r="M24" s="101"/>
      <c r="N24" s="101"/>
      <c r="O24" s="101"/>
      <c r="P24" s="101"/>
      <c r="Q24" s="101"/>
      <c r="R24" s="101"/>
      <c r="S24" s="101"/>
      <c r="T24" s="101"/>
      <c r="U24" s="101"/>
      <c r="V24" s="101"/>
      <c r="W24" s="101"/>
      <c r="X24" s="101"/>
      <c r="Y24" s="101"/>
      <c r="Z24" s="101"/>
      <c r="AA24" s="101"/>
    </row>
    <row r="25" spans="1:27" ht="15.75" customHeight="1">
      <c r="A25" s="102" t="s">
        <v>480</v>
      </c>
      <c r="B25" s="102" t="s">
        <v>528</v>
      </c>
      <c r="C25" s="102" t="s">
        <v>482</v>
      </c>
      <c r="D25" s="102" t="s">
        <v>483</v>
      </c>
      <c r="E25" s="102" t="s">
        <v>529</v>
      </c>
      <c r="F25" s="6"/>
      <c r="G25" s="102"/>
      <c r="H25" s="101"/>
      <c r="I25" s="101"/>
      <c r="J25" s="101"/>
      <c r="K25" s="101"/>
      <c r="L25" s="101"/>
      <c r="M25" s="101"/>
      <c r="N25" s="101"/>
      <c r="O25" s="101"/>
      <c r="P25" s="101"/>
      <c r="Q25" s="101"/>
      <c r="R25" s="101"/>
      <c r="S25" s="101"/>
      <c r="T25" s="101"/>
      <c r="U25" s="101"/>
      <c r="V25" s="101"/>
      <c r="W25" s="101"/>
      <c r="X25" s="101"/>
      <c r="Y25" s="101"/>
      <c r="Z25" s="101"/>
      <c r="AA25" s="101"/>
    </row>
    <row r="26" spans="1:27" ht="15.75" customHeight="1">
      <c r="A26" s="102" t="s">
        <v>480</v>
      </c>
      <c r="B26" s="102" t="s">
        <v>530</v>
      </c>
      <c r="C26" s="102" t="s">
        <v>502</v>
      </c>
      <c r="D26" s="102" t="s">
        <v>483</v>
      </c>
      <c r="E26" s="105" t="s">
        <v>531</v>
      </c>
      <c r="F26" s="6"/>
      <c r="G26" s="106"/>
      <c r="H26" s="101"/>
      <c r="I26" s="101"/>
      <c r="J26" s="101"/>
      <c r="K26" s="101"/>
      <c r="L26" s="101"/>
      <c r="M26" s="101"/>
      <c r="N26" s="101"/>
      <c r="O26" s="101"/>
      <c r="P26" s="101"/>
      <c r="Q26" s="101"/>
      <c r="R26" s="101"/>
      <c r="S26" s="101"/>
      <c r="T26" s="101"/>
      <c r="U26" s="101"/>
      <c r="V26" s="101"/>
      <c r="W26" s="101"/>
      <c r="X26" s="101"/>
      <c r="Y26" s="101"/>
      <c r="Z26" s="101"/>
      <c r="AA26" s="101"/>
    </row>
    <row r="27" spans="1:27" ht="15.75" customHeight="1">
      <c r="A27" s="102" t="s">
        <v>480</v>
      </c>
      <c r="B27" s="102" t="s">
        <v>532</v>
      </c>
      <c r="C27" s="102" t="s">
        <v>502</v>
      </c>
      <c r="D27" s="102" t="s">
        <v>483</v>
      </c>
      <c r="E27" s="102"/>
      <c r="F27" s="6"/>
      <c r="G27" s="107"/>
      <c r="H27" s="101"/>
      <c r="I27" s="101"/>
      <c r="J27" s="101"/>
      <c r="K27" s="101"/>
      <c r="L27" s="101"/>
      <c r="M27" s="101"/>
      <c r="N27" s="101"/>
      <c r="O27" s="101"/>
      <c r="P27" s="101"/>
      <c r="Q27" s="101"/>
      <c r="R27" s="101"/>
      <c r="S27" s="101"/>
      <c r="T27" s="101"/>
      <c r="U27" s="101"/>
      <c r="V27" s="101"/>
      <c r="W27" s="101"/>
      <c r="X27" s="101"/>
      <c r="Y27" s="101"/>
      <c r="Z27" s="101"/>
      <c r="AA27" s="101"/>
    </row>
    <row r="28" spans="1:27" ht="15.75" customHeight="1">
      <c r="A28" s="102" t="s">
        <v>533</v>
      </c>
      <c r="B28" s="102" t="s">
        <v>534</v>
      </c>
      <c r="C28" s="102" t="s">
        <v>482</v>
      </c>
      <c r="D28" s="102" t="s">
        <v>483</v>
      </c>
      <c r="E28" s="108" t="s">
        <v>535</v>
      </c>
      <c r="F28" s="6"/>
      <c r="G28" s="108"/>
      <c r="H28" s="101"/>
      <c r="I28" s="101"/>
      <c r="J28" s="101"/>
      <c r="K28" s="101"/>
      <c r="L28" s="101"/>
      <c r="M28" s="101"/>
      <c r="N28" s="101"/>
      <c r="O28" s="101"/>
      <c r="P28" s="101"/>
      <c r="Q28" s="101"/>
      <c r="R28" s="101"/>
      <c r="S28" s="101"/>
      <c r="T28" s="101"/>
      <c r="U28" s="101"/>
      <c r="V28" s="101"/>
      <c r="W28" s="101"/>
      <c r="X28" s="101"/>
      <c r="Y28" s="101"/>
      <c r="Z28" s="101"/>
      <c r="AA28" s="101"/>
    </row>
    <row r="29" spans="1:27" ht="15.75" customHeight="1">
      <c r="A29" s="109" t="s">
        <v>536</v>
      </c>
      <c r="B29" s="110" t="s">
        <v>537</v>
      </c>
      <c r="C29" s="110" t="s">
        <v>502</v>
      </c>
      <c r="D29" s="111" t="s">
        <v>483</v>
      </c>
      <c r="E29" s="111" t="s">
        <v>538</v>
      </c>
      <c r="F29" s="112" t="s">
        <v>539</v>
      </c>
      <c r="G29" s="110"/>
      <c r="H29" s="107"/>
      <c r="I29" s="101"/>
      <c r="J29" s="101"/>
      <c r="K29" s="101"/>
      <c r="L29" s="101"/>
      <c r="M29" s="101"/>
      <c r="N29" s="101"/>
      <c r="O29" s="101"/>
      <c r="P29" s="101"/>
      <c r="Q29" s="101"/>
      <c r="R29" s="101"/>
      <c r="S29" s="101"/>
      <c r="T29" s="101"/>
      <c r="U29" s="101"/>
      <c r="V29" s="101"/>
      <c r="W29" s="101"/>
      <c r="X29" s="101"/>
      <c r="Y29" s="101"/>
      <c r="Z29" s="101"/>
      <c r="AA29" s="101"/>
    </row>
    <row r="30" spans="1:27" ht="15.75" customHeight="1">
      <c r="A30" s="109" t="s">
        <v>536</v>
      </c>
      <c r="B30" s="110" t="s">
        <v>540</v>
      </c>
      <c r="C30" s="110" t="s">
        <v>502</v>
      </c>
      <c r="D30" s="111" t="s">
        <v>483</v>
      </c>
      <c r="E30" s="111" t="s">
        <v>541</v>
      </c>
      <c r="F30" s="113" t="s">
        <v>542</v>
      </c>
      <c r="G30" s="114"/>
      <c r="H30" s="107"/>
      <c r="I30" s="101"/>
      <c r="J30" s="101"/>
      <c r="K30" s="101"/>
      <c r="L30" s="101"/>
      <c r="M30" s="101"/>
      <c r="N30" s="101"/>
      <c r="O30" s="101"/>
      <c r="P30" s="101"/>
      <c r="Q30" s="101"/>
      <c r="R30" s="101"/>
      <c r="S30" s="101"/>
      <c r="T30" s="101"/>
      <c r="U30" s="101"/>
      <c r="V30" s="101"/>
      <c r="W30" s="101"/>
      <c r="X30" s="101"/>
      <c r="Y30" s="101"/>
      <c r="Z30" s="101"/>
      <c r="AA30" s="101"/>
    </row>
    <row r="31" spans="1:27" ht="15.75" customHeight="1">
      <c r="A31" s="109" t="s">
        <v>536</v>
      </c>
      <c r="B31" s="110" t="s">
        <v>543</v>
      </c>
      <c r="C31" s="110" t="s">
        <v>482</v>
      </c>
      <c r="D31" s="111" t="s">
        <v>483</v>
      </c>
      <c r="E31" s="111" t="s">
        <v>538</v>
      </c>
      <c r="F31" s="115" t="s">
        <v>544</v>
      </c>
      <c r="G31" s="110"/>
      <c r="H31" s="107"/>
      <c r="I31" s="101"/>
      <c r="J31" s="101"/>
      <c r="K31" s="101"/>
      <c r="L31" s="101"/>
      <c r="M31" s="101"/>
      <c r="N31" s="101"/>
      <c r="O31" s="101"/>
      <c r="P31" s="101"/>
      <c r="Q31" s="101"/>
      <c r="R31" s="101"/>
      <c r="S31" s="101"/>
      <c r="T31" s="101"/>
      <c r="U31" s="101"/>
      <c r="V31" s="101"/>
      <c r="W31" s="101"/>
      <c r="X31" s="101"/>
      <c r="Y31" s="101"/>
      <c r="Z31" s="101"/>
      <c r="AA31" s="101"/>
    </row>
    <row r="32" spans="1:27" ht="15.75" customHeight="1">
      <c r="A32" s="109" t="s">
        <v>536</v>
      </c>
      <c r="B32" s="110" t="s">
        <v>545</v>
      </c>
      <c r="C32" s="110" t="s">
        <v>482</v>
      </c>
      <c r="D32" s="111" t="s">
        <v>483</v>
      </c>
      <c r="E32" s="111" t="s">
        <v>538</v>
      </c>
      <c r="F32" s="113" t="s">
        <v>546</v>
      </c>
      <c r="G32" s="116"/>
      <c r="H32" s="107"/>
      <c r="I32" s="101"/>
      <c r="J32" s="101"/>
      <c r="K32" s="101"/>
      <c r="L32" s="101"/>
      <c r="M32" s="101"/>
      <c r="N32" s="101"/>
      <c r="O32" s="101"/>
      <c r="P32" s="101"/>
      <c r="Q32" s="101"/>
      <c r="R32" s="101"/>
      <c r="S32" s="101"/>
      <c r="T32" s="101"/>
      <c r="U32" s="101"/>
      <c r="V32" s="101"/>
      <c r="W32" s="101"/>
      <c r="X32" s="101"/>
      <c r="Y32" s="101"/>
      <c r="Z32" s="101"/>
      <c r="AA32" s="101"/>
    </row>
    <row r="33" spans="1:27" ht="15.75" customHeight="1">
      <c r="A33" s="109" t="s">
        <v>536</v>
      </c>
      <c r="B33" s="117" t="s">
        <v>547</v>
      </c>
      <c r="C33" s="110" t="s">
        <v>502</v>
      </c>
      <c r="D33" s="111" t="s">
        <v>483</v>
      </c>
      <c r="E33" s="118" t="s">
        <v>548</v>
      </c>
      <c r="F33" s="113" t="s">
        <v>549</v>
      </c>
      <c r="G33" s="118"/>
      <c r="H33" s="107"/>
      <c r="I33" s="101"/>
      <c r="J33" s="101"/>
      <c r="K33" s="101"/>
      <c r="L33" s="101"/>
      <c r="M33" s="101"/>
      <c r="N33" s="101"/>
      <c r="O33" s="101"/>
      <c r="P33" s="101"/>
      <c r="Q33" s="101"/>
      <c r="R33" s="101"/>
      <c r="S33" s="101"/>
      <c r="T33" s="101"/>
      <c r="U33" s="101"/>
      <c r="V33" s="101"/>
      <c r="W33" s="101"/>
      <c r="X33" s="101"/>
      <c r="Y33" s="101"/>
      <c r="Z33" s="101"/>
      <c r="AA33" s="101"/>
    </row>
    <row r="34" spans="1:27" ht="15.75" customHeight="1">
      <c r="A34" s="109" t="s">
        <v>536</v>
      </c>
      <c r="B34" s="117" t="s">
        <v>550</v>
      </c>
      <c r="C34" s="110" t="s">
        <v>502</v>
      </c>
      <c r="D34" s="111" t="s">
        <v>483</v>
      </c>
      <c r="E34" s="118" t="s">
        <v>548</v>
      </c>
      <c r="F34" s="113" t="s">
        <v>551</v>
      </c>
      <c r="G34" s="118"/>
      <c r="H34" s="107"/>
      <c r="I34" s="101"/>
      <c r="J34" s="101"/>
      <c r="K34" s="101"/>
      <c r="L34" s="101"/>
      <c r="M34" s="101"/>
      <c r="N34" s="101"/>
      <c r="O34" s="101"/>
      <c r="P34" s="101"/>
      <c r="Q34" s="101"/>
      <c r="R34" s="101"/>
      <c r="S34" s="101"/>
      <c r="T34" s="101"/>
      <c r="U34" s="101"/>
      <c r="V34" s="101"/>
      <c r="W34" s="101"/>
      <c r="X34" s="101"/>
      <c r="Y34" s="101"/>
      <c r="Z34" s="101"/>
      <c r="AA34" s="101"/>
    </row>
    <row r="35" spans="1:27" ht="42">
      <c r="A35" s="109" t="s">
        <v>536</v>
      </c>
      <c r="B35" s="117" t="s">
        <v>552</v>
      </c>
      <c r="C35" s="110" t="s">
        <v>502</v>
      </c>
      <c r="D35" s="111" t="s">
        <v>483</v>
      </c>
      <c r="E35" s="111" t="s">
        <v>553</v>
      </c>
      <c r="F35" s="119" t="s">
        <v>554</v>
      </c>
      <c r="G35" s="114"/>
      <c r="H35" s="107"/>
      <c r="I35" s="101"/>
      <c r="J35" s="101"/>
      <c r="K35" s="101"/>
      <c r="L35" s="101"/>
      <c r="M35" s="101"/>
      <c r="N35" s="101"/>
      <c r="O35" s="101"/>
      <c r="P35" s="101"/>
      <c r="Q35" s="101"/>
      <c r="R35" s="101"/>
      <c r="S35" s="101"/>
      <c r="T35" s="101"/>
      <c r="U35" s="101"/>
      <c r="V35" s="101"/>
      <c r="W35" s="101"/>
      <c r="X35" s="101"/>
      <c r="Y35" s="101"/>
      <c r="Z35" s="101"/>
      <c r="AA35" s="101"/>
    </row>
    <row r="36" spans="1:27" ht="42">
      <c r="A36" s="109" t="s">
        <v>536</v>
      </c>
      <c r="B36" s="117" t="s">
        <v>555</v>
      </c>
      <c r="C36" s="110" t="s">
        <v>502</v>
      </c>
      <c r="D36" s="111" t="s">
        <v>483</v>
      </c>
      <c r="E36" s="111" t="s">
        <v>548</v>
      </c>
      <c r="F36" s="120" t="s">
        <v>556</v>
      </c>
      <c r="G36" s="114"/>
      <c r="H36" s="107"/>
      <c r="I36" s="101"/>
      <c r="J36" s="101"/>
      <c r="K36" s="101"/>
      <c r="L36" s="101"/>
      <c r="M36" s="101"/>
      <c r="N36" s="101"/>
      <c r="O36" s="101"/>
      <c r="P36" s="101"/>
      <c r="Q36" s="101"/>
      <c r="R36" s="101"/>
      <c r="S36" s="101"/>
      <c r="T36" s="101"/>
      <c r="U36" s="101"/>
      <c r="V36" s="101"/>
      <c r="W36" s="101"/>
      <c r="X36" s="101"/>
      <c r="Y36" s="101"/>
      <c r="Z36" s="101"/>
      <c r="AA36" s="101"/>
    </row>
    <row r="37" spans="1:27" ht="42">
      <c r="A37" s="109" t="s">
        <v>536</v>
      </c>
      <c r="B37" s="117" t="s">
        <v>557</v>
      </c>
      <c r="C37" s="110" t="s">
        <v>502</v>
      </c>
      <c r="D37" s="111" t="s">
        <v>483</v>
      </c>
      <c r="E37" s="111" t="s">
        <v>553</v>
      </c>
      <c r="F37" s="120" t="s">
        <v>558</v>
      </c>
      <c r="G37" s="114"/>
      <c r="H37" s="107"/>
      <c r="I37" s="101"/>
      <c r="J37" s="101"/>
      <c r="K37" s="101"/>
      <c r="L37" s="101"/>
      <c r="M37" s="101"/>
      <c r="N37" s="101"/>
      <c r="O37" s="101"/>
      <c r="P37" s="101"/>
      <c r="Q37" s="101"/>
      <c r="R37" s="101"/>
      <c r="S37" s="101"/>
      <c r="T37" s="101"/>
      <c r="U37" s="101"/>
      <c r="V37" s="101"/>
      <c r="W37" s="101"/>
      <c r="X37" s="101"/>
      <c r="Y37" s="101"/>
      <c r="Z37" s="101"/>
      <c r="AA37" s="101"/>
    </row>
    <row r="38" spans="1:27" ht="42">
      <c r="A38" s="109" t="s">
        <v>536</v>
      </c>
      <c r="B38" s="117" t="s">
        <v>559</v>
      </c>
      <c r="C38" s="110" t="s">
        <v>502</v>
      </c>
      <c r="D38" s="111" t="s">
        <v>483</v>
      </c>
      <c r="E38" s="111" t="s">
        <v>553</v>
      </c>
      <c r="F38" s="120" t="s">
        <v>560</v>
      </c>
      <c r="G38" s="114"/>
      <c r="H38" s="107"/>
      <c r="I38" s="101"/>
      <c r="J38" s="101"/>
      <c r="K38" s="101"/>
      <c r="L38" s="101"/>
      <c r="M38" s="101"/>
      <c r="N38" s="101"/>
      <c r="O38" s="101"/>
      <c r="P38" s="101"/>
      <c r="Q38" s="101"/>
      <c r="R38" s="101"/>
      <c r="S38" s="101"/>
      <c r="T38" s="101"/>
      <c r="U38" s="101"/>
      <c r="V38" s="101"/>
      <c r="W38" s="101"/>
      <c r="X38" s="101"/>
      <c r="Y38" s="101"/>
      <c r="Z38" s="101"/>
      <c r="AA38" s="101"/>
    </row>
    <row r="39" spans="1:27" ht="42">
      <c r="A39" s="109" t="s">
        <v>536</v>
      </c>
      <c r="B39" s="117" t="s">
        <v>561</v>
      </c>
      <c r="C39" s="110" t="s">
        <v>502</v>
      </c>
      <c r="D39" s="111" t="s">
        <v>483</v>
      </c>
      <c r="E39" s="111" t="s">
        <v>562</v>
      </c>
      <c r="F39" s="121" t="s">
        <v>563</v>
      </c>
      <c r="G39" s="114"/>
      <c r="H39" s="107"/>
      <c r="I39" s="101"/>
      <c r="J39" s="101"/>
      <c r="K39" s="101"/>
      <c r="L39" s="101"/>
      <c r="M39" s="101"/>
      <c r="N39" s="101"/>
      <c r="O39" s="101"/>
      <c r="P39" s="101"/>
      <c r="Q39" s="101"/>
      <c r="R39" s="101"/>
      <c r="S39" s="101"/>
      <c r="T39" s="101"/>
      <c r="U39" s="101"/>
      <c r="V39" s="101"/>
      <c r="W39" s="101"/>
      <c r="X39" s="101"/>
      <c r="Y39" s="101"/>
      <c r="Z39" s="101"/>
      <c r="AA39" s="101"/>
    </row>
    <row r="40" spans="1:27" ht="69.599999999999994">
      <c r="A40" s="109" t="s">
        <v>536</v>
      </c>
      <c r="B40" s="117" t="s">
        <v>564</v>
      </c>
      <c r="C40" s="110" t="s">
        <v>482</v>
      </c>
      <c r="D40" s="111" t="s">
        <v>483</v>
      </c>
      <c r="E40" s="111" t="s">
        <v>565</v>
      </c>
      <c r="F40" s="121" t="s">
        <v>566</v>
      </c>
      <c r="G40" s="114"/>
      <c r="H40" s="107"/>
      <c r="I40" s="101"/>
      <c r="J40" s="101"/>
      <c r="K40" s="101"/>
      <c r="L40" s="101"/>
      <c r="M40" s="101"/>
      <c r="N40" s="101"/>
      <c r="O40" s="101"/>
      <c r="P40" s="101"/>
      <c r="Q40" s="101"/>
      <c r="R40" s="101"/>
      <c r="S40" s="101"/>
      <c r="T40" s="101"/>
      <c r="U40" s="101"/>
      <c r="V40" s="101"/>
      <c r="W40" s="101"/>
      <c r="X40" s="101"/>
      <c r="Y40" s="101"/>
      <c r="Z40" s="101"/>
      <c r="AA40" s="101"/>
    </row>
    <row r="41" spans="1:27" ht="42">
      <c r="A41" s="109" t="s">
        <v>536</v>
      </c>
      <c r="B41" s="117" t="s">
        <v>567</v>
      </c>
      <c r="C41" s="110" t="s">
        <v>502</v>
      </c>
      <c r="D41" s="111" t="s">
        <v>483</v>
      </c>
      <c r="E41" s="118" t="s">
        <v>548</v>
      </c>
      <c r="F41" s="121" t="s">
        <v>568</v>
      </c>
      <c r="G41" s="118"/>
      <c r="H41" s="107"/>
      <c r="I41" s="101"/>
      <c r="J41" s="101"/>
      <c r="K41" s="101"/>
      <c r="L41" s="101"/>
      <c r="M41" s="101"/>
      <c r="N41" s="101"/>
      <c r="O41" s="101"/>
      <c r="P41" s="101"/>
      <c r="Q41" s="101"/>
      <c r="R41" s="101"/>
      <c r="S41" s="101"/>
      <c r="T41" s="101"/>
      <c r="U41" s="101"/>
      <c r="V41" s="101"/>
      <c r="W41" s="101"/>
      <c r="X41" s="101"/>
      <c r="Y41" s="101"/>
      <c r="Z41" s="101"/>
      <c r="AA41" s="101"/>
    </row>
    <row r="42" spans="1:27" ht="69.599999999999994">
      <c r="A42" s="109" t="s">
        <v>536</v>
      </c>
      <c r="B42" s="117" t="s">
        <v>569</v>
      </c>
      <c r="C42" s="110" t="s">
        <v>482</v>
      </c>
      <c r="D42" s="111" t="s">
        <v>483</v>
      </c>
      <c r="E42" s="111" t="s">
        <v>570</v>
      </c>
      <c r="F42" s="121" t="s">
        <v>571</v>
      </c>
      <c r="G42" s="114"/>
      <c r="H42" s="107"/>
      <c r="I42" s="101"/>
      <c r="J42" s="101"/>
      <c r="K42" s="101"/>
      <c r="L42" s="101"/>
      <c r="M42" s="101"/>
      <c r="N42" s="101"/>
      <c r="O42" s="101"/>
      <c r="P42" s="101"/>
      <c r="Q42" s="101"/>
      <c r="R42" s="101"/>
      <c r="S42" s="101"/>
      <c r="T42" s="101"/>
      <c r="U42" s="101"/>
      <c r="V42" s="101"/>
      <c r="W42" s="101"/>
      <c r="X42" s="101"/>
      <c r="Y42" s="101"/>
      <c r="Z42" s="101"/>
      <c r="AA42" s="101"/>
    </row>
    <row r="43" spans="1:27" ht="69.599999999999994">
      <c r="A43" s="109" t="s">
        <v>536</v>
      </c>
      <c r="B43" s="117" t="s">
        <v>572</v>
      </c>
      <c r="C43" s="110" t="s">
        <v>482</v>
      </c>
      <c r="D43" s="111" t="s">
        <v>483</v>
      </c>
      <c r="E43" s="111" t="s">
        <v>565</v>
      </c>
      <c r="F43" s="121" t="s">
        <v>573</v>
      </c>
      <c r="G43" s="114"/>
      <c r="H43" s="107"/>
      <c r="I43" s="101"/>
      <c r="J43" s="101"/>
      <c r="K43" s="101"/>
      <c r="L43" s="101"/>
      <c r="M43" s="101"/>
      <c r="N43" s="101"/>
      <c r="O43" s="101"/>
      <c r="P43" s="101"/>
      <c r="Q43" s="101"/>
      <c r="R43" s="101"/>
      <c r="S43" s="101"/>
      <c r="T43" s="101"/>
      <c r="U43" s="101"/>
      <c r="V43" s="101"/>
      <c r="W43" s="101"/>
      <c r="X43" s="101"/>
      <c r="Y43" s="101"/>
      <c r="Z43" s="101"/>
      <c r="AA43" s="101"/>
    </row>
    <row r="44" spans="1:27" ht="83.4">
      <c r="A44" s="109" t="s">
        <v>536</v>
      </c>
      <c r="B44" s="117" t="s">
        <v>574</v>
      </c>
      <c r="C44" s="110" t="s">
        <v>502</v>
      </c>
      <c r="D44" s="111" t="s">
        <v>483</v>
      </c>
      <c r="E44" s="111" t="s">
        <v>575</v>
      </c>
      <c r="F44" s="121" t="s">
        <v>576</v>
      </c>
      <c r="G44" s="114"/>
      <c r="H44" s="107"/>
      <c r="I44" s="101"/>
      <c r="J44" s="101"/>
      <c r="K44" s="101"/>
      <c r="L44" s="101"/>
      <c r="M44" s="101"/>
      <c r="N44" s="101"/>
      <c r="O44" s="101"/>
      <c r="P44" s="101"/>
      <c r="Q44" s="101"/>
      <c r="R44" s="101"/>
      <c r="S44" s="101"/>
      <c r="T44" s="101"/>
      <c r="U44" s="101"/>
      <c r="V44" s="101"/>
      <c r="W44" s="101"/>
      <c r="X44" s="101"/>
      <c r="Y44" s="101"/>
      <c r="Z44" s="101"/>
      <c r="AA44" s="101"/>
    </row>
    <row r="45" spans="1:27" ht="42">
      <c r="A45" s="109" t="s">
        <v>536</v>
      </c>
      <c r="B45" s="117" t="s">
        <v>577</v>
      </c>
      <c r="C45" s="110" t="s">
        <v>502</v>
      </c>
      <c r="D45" s="111" t="s">
        <v>483</v>
      </c>
      <c r="E45" s="122" t="s">
        <v>548</v>
      </c>
      <c r="F45" s="121" t="s">
        <v>578</v>
      </c>
      <c r="G45" s="118"/>
      <c r="H45" s="107"/>
      <c r="I45" s="101"/>
      <c r="J45" s="101"/>
      <c r="K45" s="101"/>
      <c r="L45" s="101"/>
      <c r="M45" s="101"/>
      <c r="N45" s="101"/>
      <c r="O45" s="101"/>
      <c r="P45" s="101"/>
      <c r="Q45" s="101"/>
      <c r="R45" s="101"/>
      <c r="S45" s="101"/>
      <c r="T45" s="101"/>
      <c r="U45" s="101"/>
      <c r="V45" s="101"/>
      <c r="W45" s="101"/>
      <c r="X45" s="101"/>
      <c r="Y45" s="101"/>
      <c r="Z45" s="101"/>
      <c r="AA45" s="101"/>
    </row>
    <row r="46" spans="1:27" ht="42">
      <c r="A46" s="109" t="s">
        <v>536</v>
      </c>
      <c r="B46" s="117" t="s">
        <v>579</v>
      </c>
      <c r="C46" s="110" t="s">
        <v>502</v>
      </c>
      <c r="D46" s="111" t="s">
        <v>483</v>
      </c>
      <c r="E46" s="122" t="s">
        <v>548</v>
      </c>
      <c r="F46" s="121" t="s">
        <v>580</v>
      </c>
      <c r="G46" s="118"/>
      <c r="H46" s="107"/>
      <c r="I46" s="101"/>
      <c r="J46" s="101"/>
      <c r="K46" s="101"/>
      <c r="L46" s="101"/>
      <c r="M46" s="101"/>
      <c r="N46" s="101"/>
      <c r="O46" s="101"/>
      <c r="P46" s="101"/>
      <c r="Q46" s="101"/>
      <c r="R46" s="101"/>
      <c r="S46" s="101"/>
      <c r="T46" s="101"/>
      <c r="U46" s="101"/>
      <c r="V46" s="101"/>
      <c r="W46" s="101"/>
      <c r="X46" s="101"/>
      <c r="Y46" s="101"/>
      <c r="Z46" s="101"/>
      <c r="AA46" s="101"/>
    </row>
    <row r="47" spans="1:27" ht="42">
      <c r="A47" s="109" t="s">
        <v>536</v>
      </c>
      <c r="B47" s="117" t="s">
        <v>581</v>
      </c>
      <c r="C47" s="110" t="s">
        <v>502</v>
      </c>
      <c r="D47" s="111" t="s">
        <v>483</v>
      </c>
      <c r="E47" s="122" t="s">
        <v>548</v>
      </c>
      <c r="F47" s="121" t="s">
        <v>582</v>
      </c>
      <c r="G47" s="118"/>
      <c r="H47" s="107"/>
      <c r="I47" s="101"/>
      <c r="J47" s="101"/>
      <c r="K47" s="101"/>
      <c r="L47" s="101"/>
      <c r="M47" s="101"/>
      <c r="N47" s="101"/>
      <c r="O47" s="101"/>
      <c r="P47" s="101"/>
      <c r="Q47" s="101"/>
      <c r="R47" s="101"/>
      <c r="S47" s="101"/>
      <c r="T47" s="101"/>
      <c r="U47" s="101"/>
      <c r="V47" s="101"/>
      <c r="W47" s="101"/>
      <c r="X47" s="101"/>
      <c r="Y47" s="101"/>
      <c r="Z47" s="101"/>
      <c r="AA47" s="101"/>
    </row>
    <row r="48" spans="1:27" ht="42">
      <c r="A48" s="109" t="s">
        <v>536</v>
      </c>
      <c r="B48" s="117" t="s">
        <v>583</v>
      </c>
      <c r="C48" s="110" t="s">
        <v>502</v>
      </c>
      <c r="D48" s="111" t="s">
        <v>483</v>
      </c>
      <c r="E48" s="122" t="s">
        <v>548</v>
      </c>
      <c r="F48" s="121" t="s">
        <v>584</v>
      </c>
      <c r="G48" s="118"/>
      <c r="H48" s="107"/>
      <c r="I48" s="101"/>
      <c r="J48" s="101"/>
      <c r="K48" s="101"/>
      <c r="L48" s="101"/>
      <c r="M48" s="101"/>
      <c r="N48" s="101"/>
      <c r="O48" s="101"/>
      <c r="P48" s="101"/>
      <c r="Q48" s="101"/>
      <c r="R48" s="101"/>
      <c r="S48" s="101"/>
      <c r="T48" s="101"/>
      <c r="U48" s="101"/>
      <c r="V48" s="101"/>
      <c r="W48" s="101"/>
      <c r="X48" s="101"/>
      <c r="Y48" s="101"/>
      <c r="Z48" s="101"/>
      <c r="AA48" s="101"/>
    </row>
    <row r="49" spans="1:27" ht="42">
      <c r="A49" s="109" t="s">
        <v>536</v>
      </c>
      <c r="B49" s="117" t="s">
        <v>585</v>
      </c>
      <c r="C49" s="110" t="s">
        <v>482</v>
      </c>
      <c r="D49" s="111" t="s">
        <v>483</v>
      </c>
      <c r="E49" s="122" t="s">
        <v>586</v>
      </c>
      <c r="F49" s="121" t="s">
        <v>587</v>
      </c>
      <c r="G49" s="118"/>
      <c r="H49" s="107"/>
      <c r="I49" s="101"/>
      <c r="J49" s="101"/>
      <c r="K49" s="101"/>
      <c r="L49" s="101"/>
      <c r="M49" s="101"/>
      <c r="N49" s="101"/>
      <c r="O49" s="101"/>
      <c r="P49" s="101"/>
      <c r="Q49" s="101"/>
      <c r="R49" s="101"/>
      <c r="S49" s="101"/>
      <c r="T49" s="101"/>
      <c r="U49" s="101"/>
      <c r="V49" s="101"/>
      <c r="W49" s="101"/>
      <c r="X49" s="101"/>
      <c r="Y49" s="101"/>
      <c r="Z49" s="101"/>
      <c r="AA49" s="101"/>
    </row>
    <row r="50" spans="1:27" ht="69.599999999999994">
      <c r="A50" s="109" t="s">
        <v>536</v>
      </c>
      <c r="B50" s="117" t="s">
        <v>588</v>
      </c>
      <c r="C50" s="110" t="s">
        <v>482</v>
      </c>
      <c r="D50" s="111" t="s">
        <v>483</v>
      </c>
      <c r="E50" s="122" t="s">
        <v>565</v>
      </c>
      <c r="F50" s="121" t="s">
        <v>589</v>
      </c>
      <c r="G50" s="118"/>
      <c r="H50" s="107"/>
      <c r="I50" s="101"/>
      <c r="J50" s="101"/>
      <c r="K50" s="101"/>
      <c r="L50" s="101"/>
      <c r="M50" s="101"/>
      <c r="N50" s="101"/>
      <c r="O50" s="101"/>
      <c r="P50" s="101"/>
      <c r="Q50" s="101"/>
      <c r="R50" s="101"/>
      <c r="S50" s="101"/>
      <c r="T50" s="101"/>
      <c r="U50" s="101"/>
      <c r="V50" s="101"/>
      <c r="W50" s="101"/>
      <c r="X50" s="101"/>
      <c r="Y50" s="101"/>
      <c r="Z50" s="101"/>
      <c r="AA50" s="101"/>
    </row>
    <row r="51" spans="1:27" ht="83.4">
      <c r="A51" s="108" t="s">
        <v>590</v>
      </c>
      <c r="B51" s="111" t="s">
        <v>591</v>
      </c>
      <c r="C51" s="111" t="s">
        <v>482</v>
      </c>
      <c r="D51" s="111" t="s">
        <v>483</v>
      </c>
      <c r="E51" s="111" t="s">
        <v>592</v>
      </c>
      <c r="F51" s="123" t="s">
        <v>593</v>
      </c>
      <c r="G51" s="114"/>
      <c r="H51" s="101"/>
      <c r="I51" s="101"/>
      <c r="J51" s="101"/>
      <c r="K51" s="101"/>
      <c r="L51" s="101"/>
      <c r="M51" s="101"/>
      <c r="N51" s="101"/>
      <c r="O51" s="101"/>
      <c r="P51" s="101"/>
      <c r="Q51" s="101"/>
      <c r="R51" s="101"/>
      <c r="S51" s="101"/>
      <c r="T51" s="101"/>
      <c r="U51" s="101"/>
      <c r="V51" s="101"/>
      <c r="W51" s="101"/>
      <c r="X51" s="101"/>
      <c r="Y51" s="101"/>
      <c r="Z51" s="101"/>
      <c r="AA51" s="101"/>
    </row>
    <row r="52" spans="1:27" ht="97.2">
      <c r="A52" s="108" t="s">
        <v>590</v>
      </c>
      <c r="B52" s="111" t="s">
        <v>594</v>
      </c>
      <c r="C52" s="111" t="s">
        <v>502</v>
      </c>
      <c r="D52" s="111" t="s">
        <v>483</v>
      </c>
      <c r="E52" s="111" t="s">
        <v>595</v>
      </c>
      <c r="F52" s="123" t="s">
        <v>596</v>
      </c>
      <c r="G52" s="114"/>
      <c r="H52" s="101"/>
      <c r="I52" s="101"/>
      <c r="J52" s="101"/>
      <c r="K52" s="101"/>
      <c r="L52" s="101"/>
      <c r="M52" s="101"/>
      <c r="N52" s="101"/>
      <c r="O52" s="101"/>
      <c r="P52" s="101"/>
      <c r="Q52" s="101"/>
      <c r="R52" s="101"/>
      <c r="S52" s="101"/>
      <c r="T52" s="101"/>
      <c r="U52" s="101"/>
      <c r="V52" s="101"/>
      <c r="W52" s="101"/>
      <c r="X52" s="101"/>
      <c r="Y52" s="101"/>
      <c r="Z52" s="101"/>
      <c r="AA52" s="101"/>
    </row>
    <row r="53" spans="1:27" ht="15.75" customHeight="1">
      <c r="A53" s="108" t="s">
        <v>590</v>
      </c>
      <c r="B53" s="111" t="s">
        <v>597</v>
      </c>
      <c r="C53" s="111" t="s">
        <v>482</v>
      </c>
      <c r="D53" s="111" t="s">
        <v>483</v>
      </c>
      <c r="E53" s="124"/>
      <c r="F53" s="125"/>
      <c r="G53" s="126"/>
      <c r="H53" s="101"/>
      <c r="I53" s="101"/>
      <c r="J53" s="101"/>
      <c r="K53" s="101"/>
      <c r="L53" s="101"/>
      <c r="M53" s="101"/>
      <c r="N53" s="101"/>
      <c r="O53" s="101"/>
      <c r="P53" s="101"/>
      <c r="Q53" s="101"/>
      <c r="R53" s="101"/>
      <c r="S53" s="101"/>
      <c r="T53" s="101"/>
      <c r="U53" s="101"/>
      <c r="V53" s="101"/>
      <c r="W53" s="101"/>
      <c r="X53" s="101"/>
      <c r="Y53" s="101"/>
      <c r="Z53" s="101"/>
      <c r="AA53" s="101"/>
    </row>
    <row r="54" spans="1:27" ht="55.8">
      <c r="A54" s="108" t="s">
        <v>590</v>
      </c>
      <c r="B54" s="111" t="s">
        <v>598</v>
      </c>
      <c r="C54" s="111" t="s">
        <v>482</v>
      </c>
      <c r="D54" s="111" t="s">
        <v>483</v>
      </c>
      <c r="E54" s="111" t="s">
        <v>599</v>
      </c>
      <c r="F54" s="123" t="s">
        <v>600</v>
      </c>
      <c r="G54" s="114"/>
      <c r="H54" s="101"/>
      <c r="I54" s="101"/>
      <c r="J54" s="101"/>
      <c r="K54" s="101"/>
      <c r="L54" s="101"/>
      <c r="M54" s="101"/>
      <c r="N54" s="101"/>
      <c r="O54" s="101"/>
      <c r="P54" s="101"/>
      <c r="Q54" s="101"/>
      <c r="R54" s="101"/>
      <c r="S54" s="101"/>
      <c r="T54" s="101"/>
      <c r="U54" s="101"/>
      <c r="V54" s="101"/>
      <c r="W54" s="101"/>
      <c r="X54" s="101"/>
      <c r="Y54" s="101"/>
      <c r="Z54" s="101"/>
      <c r="AA54" s="101"/>
    </row>
    <row r="55" spans="1:27" ht="55.8">
      <c r="A55" s="108" t="s">
        <v>590</v>
      </c>
      <c r="B55" s="111" t="s">
        <v>601</v>
      </c>
      <c r="C55" s="111" t="s">
        <v>482</v>
      </c>
      <c r="D55" s="111" t="s">
        <v>483</v>
      </c>
      <c r="E55" s="111" t="s">
        <v>599</v>
      </c>
      <c r="F55" s="123" t="s">
        <v>602</v>
      </c>
      <c r="G55" s="114"/>
      <c r="H55" s="101"/>
      <c r="I55" s="101"/>
      <c r="J55" s="101"/>
      <c r="K55" s="101"/>
      <c r="L55" s="101"/>
      <c r="M55" s="101"/>
      <c r="N55" s="101"/>
      <c r="O55" s="101"/>
      <c r="P55" s="101"/>
      <c r="Q55" s="101"/>
      <c r="R55" s="101"/>
      <c r="S55" s="101"/>
      <c r="T55" s="101"/>
      <c r="U55" s="101"/>
      <c r="V55" s="101"/>
      <c r="W55" s="101"/>
      <c r="X55" s="101"/>
      <c r="Y55" s="101"/>
      <c r="Z55" s="101"/>
      <c r="AA55" s="101"/>
    </row>
    <row r="56" spans="1:27" ht="55.8">
      <c r="A56" s="108" t="s">
        <v>590</v>
      </c>
      <c r="B56" s="111" t="s">
        <v>603</v>
      </c>
      <c r="C56" s="111" t="s">
        <v>482</v>
      </c>
      <c r="D56" s="111" t="s">
        <v>483</v>
      </c>
      <c r="E56" s="111" t="s">
        <v>604</v>
      </c>
      <c r="F56" s="127" t="s">
        <v>605</v>
      </c>
      <c r="G56" s="114"/>
      <c r="H56" s="101"/>
      <c r="I56" s="101"/>
      <c r="J56" s="101"/>
      <c r="K56" s="101"/>
      <c r="L56" s="101"/>
      <c r="M56" s="101"/>
      <c r="N56" s="101"/>
      <c r="O56" s="101"/>
      <c r="P56" s="101"/>
      <c r="Q56" s="101"/>
      <c r="R56" s="101"/>
      <c r="S56" s="101"/>
      <c r="T56" s="101"/>
      <c r="U56" s="101"/>
      <c r="V56" s="101"/>
      <c r="W56" s="101"/>
      <c r="X56" s="101"/>
      <c r="Y56" s="101"/>
      <c r="Z56" s="101"/>
      <c r="AA56" s="101"/>
    </row>
    <row r="57" spans="1:27" ht="55.8">
      <c r="A57" s="108" t="s">
        <v>590</v>
      </c>
      <c r="B57" s="111" t="s">
        <v>606</v>
      </c>
      <c r="C57" s="111" t="s">
        <v>482</v>
      </c>
      <c r="D57" s="111" t="s">
        <v>483</v>
      </c>
      <c r="E57" s="111" t="s">
        <v>607</v>
      </c>
      <c r="F57" s="123" t="s">
        <v>608</v>
      </c>
      <c r="G57" s="114"/>
      <c r="H57" s="101"/>
      <c r="I57" s="101"/>
      <c r="J57" s="101"/>
      <c r="K57" s="101"/>
      <c r="L57" s="101"/>
      <c r="M57" s="101"/>
      <c r="N57" s="101"/>
      <c r="O57" s="101"/>
      <c r="P57" s="101"/>
      <c r="Q57" s="101"/>
      <c r="R57" s="101"/>
      <c r="S57" s="101"/>
      <c r="T57" s="101"/>
      <c r="U57" s="101"/>
      <c r="V57" s="101"/>
      <c r="W57" s="101"/>
      <c r="X57" s="101"/>
      <c r="Y57" s="101"/>
      <c r="Z57" s="101"/>
      <c r="AA57" s="101"/>
    </row>
    <row r="58" spans="1:27" ht="97.2">
      <c r="A58" s="108" t="s">
        <v>590</v>
      </c>
      <c r="B58" s="111" t="s">
        <v>609</v>
      </c>
      <c r="C58" s="111" t="s">
        <v>482</v>
      </c>
      <c r="D58" s="111" t="s">
        <v>483</v>
      </c>
      <c r="E58" s="111" t="s">
        <v>610</v>
      </c>
      <c r="F58" s="127" t="s">
        <v>611</v>
      </c>
      <c r="G58" s="114"/>
      <c r="H58" s="101"/>
      <c r="I58" s="101"/>
      <c r="J58" s="101"/>
      <c r="K58" s="101"/>
      <c r="L58" s="101"/>
      <c r="M58" s="101"/>
      <c r="N58" s="101"/>
      <c r="O58" s="101"/>
      <c r="P58" s="101"/>
      <c r="Q58" s="101"/>
      <c r="R58" s="101"/>
      <c r="S58" s="101"/>
      <c r="T58" s="101"/>
      <c r="U58" s="101"/>
      <c r="V58" s="101"/>
      <c r="W58" s="101"/>
      <c r="X58" s="101"/>
      <c r="Y58" s="101"/>
      <c r="Z58" s="101"/>
      <c r="AA58" s="101"/>
    </row>
    <row r="59" spans="1:27" ht="15.75" customHeight="1">
      <c r="A59" s="108" t="s">
        <v>590</v>
      </c>
      <c r="B59" s="111" t="s">
        <v>612</v>
      </c>
      <c r="C59" s="111" t="s">
        <v>482</v>
      </c>
      <c r="D59" s="111" t="s">
        <v>483</v>
      </c>
      <c r="E59" s="124"/>
      <c r="F59" s="125"/>
      <c r="G59" s="126"/>
      <c r="H59" s="101"/>
      <c r="I59" s="101"/>
      <c r="J59" s="101"/>
      <c r="K59" s="101"/>
      <c r="L59" s="101"/>
      <c r="M59" s="101"/>
      <c r="N59" s="101"/>
      <c r="O59" s="101"/>
      <c r="P59" s="101"/>
      <c r="Q59" s="101"/>
      <c r="R59" s="101"/>
      <c r="S59" s="101"/>
      <c r="T59" s="101"/>
      <c r="U59" s="101"/>
      <c r="V59" s="101"/>
      <c r="W59" s="101"/>
      <c r="X59" s="101"/>
      <c r="Y59" s="101"/>
      <c r="Z59" s="101"/>
      <c r="AA59" s="101"/>
    </row>
    <row r="60" spans="1:27" ht="15.75" customHeight="1">
      <c r="A60" s="108" t="s">
        <v>590</v>
      </c>
      <c r="B60" s="111" t="s">
        <v>613</v>
      </c>
      <c r="C60" s="111" t="s">
        <v>482</v>
      </c>
      <c r="D60" s="111" t="s">
        <v>483</v>
      </c>
      <c r="E60" s="124"/>
      <c r="F60" s="125"/>
      <c r="G60" s="126"/>
      <c r="H60" s="101"/>
      <c r="I60" s="101"/>
      <c r="J60" s="101"/>
      <c r="K60" s="101"/>
      <c r="L60" s="101"/>
      <c r="M60" s="101"/>
      <c r="N60" s="101"/>
      <c r="O60" s="101"/>
      <c r="P60" s="101"/>
      <c r="Q60" s="101"/>
      <c r="R60" s="101"/>
      <c r="S60" s="101"/>
      <c r="T60" s="101"/>
      <c r="U60" s="101"/>
      <c r="V60" s="101"/>
      <c r="W60" s="101"/>
      <c r="X60" s="101"/>
      <c r="Y60" s="101"/>
      <c r="Z60" s="101"/>
      <c r="AA60" s="101"/>
    </row>
    <row r="61" spans="1:27" ht="15.75" customHeight="1">
      <c r="A61" s="108" t="s">
        <v>590</v>
      </c>
      <c r="B61" s="111" t="s">
        <v>614</v>
      </c>
      <c r="C61" s="111" t="s">
        <v>482</v>
      </c>
      <c r="D61" s="111" t="s">
        <v>483</v>
      </c>
      <c r="E61" s="124"/>
      <c r="F61" s="125"/>
      <c r="G61" s="126"/>
      <c r="H61" s="101"/>
      <c r="I61" s="101"/>
      <c r="J61" s="101"/>
      <c r="K61" s="101"/>
      <c r="L61" s="101"/>
      <c r="M61" s="101"/>
      <c r="N61" s="101"/>
      <c r="O61" s="101"/>
      <c r="P61" s="101"/>
      <c r="Q61" s="101"/>
      <c r="R61" s="101"/>
      <c r="S61" s="101"/>
      <c r="T61" s="101"/>
      <c r="U61" s="101"/>
      <c r="V61" s="101"/>
      <c r="W61" s="101"/>
      <c r="X61" s="101"/>
      <c r="Y61" s="101"/>
      <c r="Z61" s="101"/>
      <c r="AA61" s="101"/>
    </row>
    <row r="62" spans="1:27" ht="111">
      <c r="A62" s="108" t="s">
        <v>590</v>
      </c>
      <c r="B62" s="111" t="s">
        <v>615</v>
      </c>
      <c r="C62" s="111" t="s">
        <v>502</v>
      </c>
      <c r="D62" s="111" t="s">
        <v>483</v>
      </c>
      <c r="E62" s="111" t="s">
        <v>616</v>
      </c>
      <c r="F62" s="123" t="s">
        <v>617</v>
      </c>
      <c r="G62" s="114"/>
      <c r="H62" s="101"/>
      <c r="I62" s="101"/>
      <c r="J62" s="101"/>
      <c r="K62" s="101"/>
      <c r="L62" s="101"/>
      <c r="M62" s="101"/>
      <c r="N62" s="101"/>
      <c r="O62" s="101"/>
      <c r="P62" s="101"/>
      <c r="Q62" s="101"/>
      <c r="R62" s="101"/>
      <c r="S62" s="101"/>
      <c r="T62" s="101"/>
      <c r="U62" s="101"/>
      <c r="V62" s="101"/>
      <c r="W62" s="101"/>
      <c r="X62" s="101"/>
      <c r="Y62" s="101"/>
      <c r="Z62" s="101"/>
      <c r="AA62" s="101"/>
    </row>
    <row r="63" spans="1:27" ht="15.75" customHeight="1">
      <c r="A63" s="108" t="s">
        <v>590</v>
      </c>
      <c r="B63" s="111" t="s">
        <v>618</v>
      </c>
      <c r="C63" s="111" t="s">
        <v>482</v>
      </c>
      <c r="D63" s="111" t="s">
        <v>483</v>
      </c>
      <c r="E63" s="124"/>
      <c r="F63" s="125"/>
      <c r="G63" s="126"/>
      <c r="H63" s="101"/>
      <c r="I63" s="101"/>
      <c r="J63" s="101"/>
      <c r="K63" s="101"/>
      <c r="L63" s="101"/>
      <c r="M63" s="101"/>
      <c r="N63" s="101"/>
      <c r="O63" s="101"/>
      <c r="P63" s="101"/>
      <c r="Q63" s="101"/>
      <c r="R63" s="101"/>
      <c r="S63" s="101"/>
      <c r="T63" s="101"/>
      <c r="U63" s="101"/>
      <c r="V63" s="101"/>
      <c r="W63" s="101"/>
      <c r="X63" s="101"/>
      <c r="Y63" s="101"/>
      <c r="Z63" s="101"/>
      <c r="AA63" s="101"/>
    </row>
    <row r="64" spans="1:27" ht="15.75" customHeight="1">
      <c r="A64" s="108" t="s">
        <v>590</v>
      </c>
      <c r="B64" s="111" t="s">
        <v>619</v>
      </c>
      <c r="C64" s="111" t="s">
        <v>482</v>
      </c>
      <c r="D64" s="111" t="s">
        <v>483</v>
      </c>
      <c r="E64" s="124"/>
      <c r="F64" s="125"/>
      <c r="G64" s="126"/>
      <c r="H64" s="101"/>
      <c r="I64" s="101"/>
      <c r="J64" s="101"/>
      <c r="K64" s="101"/>
      <c r="L64" s="101"/>
      <c r="M64" s="101"/>
      <c r="N64" s="101"/>
      <c r="O64" s="101"/>
      <c r="P64" s="101"/>
      <c r="Q64" s="101"/>
      <c r="R64" s="101"/>
      <c r="S64" s="101"/>
      <c r="T64" s="101"/>
      <c r="U64" s="101"/>
      <c r="V64" s="101"/>
      <c r="W64" s="101"/>
      <c r="X64" s="101"/>
      <c r="Y64" s="101"/>
      <c r="Z64" s="101"/>
      <c r="AA64" s="101"/>
    </row>
    <row r="65" spans="1:27" ht="15.75" customHeight="1">
      <c r="A65" s="108" t="s">
        <v>590</v>
      </c>
      <c r="B65" s="111" t="s">
        <v>620</v>
      </c>
      <c r="C65" s="111" t="s">
        <v>482</v>
      </c>
      <c r="D65" s="111" t="s">
        <v>483</v>
      </c>
      <c r="E65" s="124"/>
      <c r="F65" s="125"/>
      <c r="G65" s="126"/>
      <c r="H65" s="101"/>
      <c r="I65" s="101"/>
      <c r="J65" s="101"/>
      <c r="K65" s="101"/>
      <c r="L65" s="101"/>
      <c r="M65" s="101"/>
      <c r="N65" s="101"/>
      <c r="O65" s="101"/>
      <c r="P65" s="101"/>
      <c r="Q65" s="101"/>
      <c r="R65" s="101"/>
      <c r="S65" s="101"/>
      <c r="T65" s="101"/>
      <c r="U65" s="101"/>
      <c r="V65" s="101"/>
      <c r="W65" s="101"/>
      <c r="X65" s="101"/>
      <c r="Y65" s="101"/>
      <c r="Z65" s="101"/>
      <c r="AA65" s="101"/>
    </row>
    <row r="66" spans="1:27" ht="15.75" customHeight="1">
      <c r="A66" s="108" t="s">
        <v>590</v>
      </c>
      <c r="B66" s="111" t="s">
        <v>621</v>
      </c>
      <c r="C66" s="111" t="s">
        <v>482</v>
      </c>
      <c r="D66" s="111" t="s">
        <v>483</v>
      </c>
      <c r="E66" s="124"/>
      <c r="F66" s="125"/>
      <c r="G66" s="126"/>
      <c r="H66" s="101"/>
      <c r="I66" s="101"/>
      <c r="J66" s="101"/>
      <c r="K66" s="101"/>
      <c r="L66" s="101"/>
      <c r="M66" s="101"/>
      <c r="N66" s="101"/>
      <c r="O66" s="101"/>
      <c r="P66" s="101"/>
      <c r="Q66" s="101"/>
      <c r="R66" s="101"/>
      <c r="S66" s="101"/>
      <c r="T66" s="101"/>
      <c r="U66" s="101"/>
      <c r="V66" s="101"/>
      <c r="W66" s="101"/>
      <c r="X66" s="101"/>
      <c r="Y66" s="101"/>
      <c r="Z66" s="101"/>
      <c r="AA66" s="101"/>
    </row>
    <row r="67" spans="1:27" ht="15.75" customHeight="1">
      <c r="A67" s="108" t="s">
        <v>590</v>
      </c>
      <c r="B67" s="111" t="s">
        <v>622</v>
      </c>
      <c r="C67" s="111" t="s">
        <v>502</v>
      </c>
      <c r="D67" s="111" t="s">
        <v>483</v>
      </c>
      <c r="E67" s="124"/>
      <c r="F67" s="125"/>
      <c r="G67" s="126"/>
      <c r="H67" s="101"/>
      <c r="I67" s="101"/>
      <c r="J67" s="101"/>
      <c r="K67" s="101"/>
      <c r="L67" s="101"/>
      <c r="M67" s="101"/>
      <c r="N67" s="101"/>
      <c r="O67" s="101"/>
      <c r="P67" s="101"/>
      <c r="Q67" s="101"/>
      <c r="R67" s="101"/>
      <c r="S67" s="101"/>
      <c r="T67" s="101"/>
      <c r="U67" s="101"/>
      <c r="V67" s="101"/>
      <c r="W67" s="101"/>
      <c r="X67" s="101"/>
      <c r="Y67" s="101"/>
      <c r="Z67" s="101"/>
      <c r="AA67" s="101"/>
    </row>
    <row r="68" spans="1:27" ht="97.2">
      <c r="A68" s="108" t="s">
        <v>590</v>
      </c>
      <c r="B68" s="111" t="s">
        <v>623</v>
      </c>
      <c r="C68" s="111" t="s">
        <v>482</v>
      </c>
      <c r="D68" s="111" t="s">
        <v>483</v>
      </c>
      <c r="E68" s="111" t="s">
        <v>624</v>
      </c>
      <c r="F68" s="125"/>
      <c r="G68" s="114"/>
      <c r="H68" s="101"/>
      <c r="I68" s="101"/>
      <c r="J68" s="101"/>
      <c r="K68" s="101"/>
      <c r="L68" s="101"/>
      <c r="M68" s="101"/>
      <c r="N68" s="101"/>
      <c r="O68" s="101"/>
      <c r="P68" s="101"/>
      <c r="Q68" s="101"/>
      <c r="R68" s="101"/>
      <c r="S68" s="101"/>
      <c r="T68" s="101"/>
      <c r="U68" s="101"/>
      <c r="V68" s="101"/>
      <c r="W68" s="101"/>
      <c r="X68" s="101"/>
      <c r="Y68" s="101"/>
      <c r="Z68" s="101"/>
      <c r="AA68" s="101"/>
    </row>
    <row r="69" spans="1:27" ht="83.4">
      <c r="A69" s="108" t="s">
        <v>590</v>
      </c>
      <c r="B69" s="111" t="s">
        <v>625</v>
      </c>
      <c r="C69" s="111" t="s">
        <v>482</v>
      </c>
      <c r="D69" s="111" t="s">
        <v>483</v>
      </c>
      <c r="E69" s="111" t="s">
        <v>626</v>
      </c>
      <c r="F69" s="127" t="s">
        <v>627</v>
      </c>
      <c r="G69" s="114"/>
      <c r="H69" s="101"/>
      <c r="I69" s="101"/>
      <c r="J69" s="101"/>
      <c r="K69" s="101"/>
      <c r="L69" s="101"/>
      <c r="M69" s="101"/>
      <c r="N69" s="101"/>
      <c r="O69" s="101"/>
      <c r="P69" s="101"/>
      <c r="Q69" s="101"/>
      <c r="R69" s="101"/>
      <c r="S69" s="101"/>
      <c r="T69" s="101"/>
      <c r="U69" s="101"/>
      <c r="V69" s="101"/>
      <c r="W69" s="101"/>
      <c r="X69" s="101"/>
      <c r="Y69" s="101"/>
      <c r="Z69" s="101"/>
      <c r="AA69" s="101"/>
    </row>
    <row r="70" spans="1:27" ht="15.75" customHeight="1">
      <c r="A70" s="102" t="s">
        <v>628</v>
      </c>
      <c r="B70" s="124" t="s">
        <v>629</v>
      </c>
      <c r="C70" s="124" t="s">
        <v>502</v>
      </c>
      <c r="D70" s="124" t="s">
        <v>483</v>
      </c>
      <c r="E70" s="124" t="s">
        <v>630</v>
      </c>
      <c r="F70" s="128" t="s">
        <v>631</v>
      </c>
      <c r="G70" s="124"/>
      <c r="H70" s="101"/>
      <c r="I70" s="101"/>
      <c r="J70" s="101"/>
      <c r="K70" s="101"/>
      <c r="L70" s="101"/>
      <c r="M70" s="101"/>
      <c r="N70" s="101"/>
      <c r="O70" s="101"/>
      <c r="P70" s="101"/>
      <c r="Q70" s="101"/>
      <c r="R70" s="101"/>
      <c r="S70" s="101"/>
      <c r="T70" s="101"/>
      <c r="U70" s="101"/>
      <c r="V70" s="101"/>
      <c r="W70" s="101"/>
      <c r="X70" s="101"/>
      <c r="Y70" s="101"/>
      <c r="Z70" s="101"/>
      <c r="AA70" s="101"/>
    </row>
    <row r="71" spans="1:27" ht="15.75" customHeight="1">
      <c r="A71" s="102" t="s">
        <v>628</v>
      </c>
      <c r="B71" s="124" t="s">
        <v>632</v>
      </c>
      <c r="C71" s="124" t="s">
        <v>502</v>
      </c>
      <c r="D71" s="124" t="s">
        <v>483</v>
      </c>
      <c r="E71" s="124" t="s">
        <v>633</v>
      </c>
      <c r="F71" s="129"/>
      <c r="G71" s="124"/>
      <c r="H71" s="107"/>
      <c r="I71" s="101"/>
      <c r="J71" s="101"/>
      <c r="K71" s="101"/>
      <c r="L71" s="101"/>
      <c r="M71" s="101"/>
      <c r="N71" s="101"/>
      <c r="O71" s="101"/>
      <c r="P71" s="101"/>
      <c r="Q71" s="101"/>
      <c r="R71" s="101"/>
      <c r="S71" s="101"/>
      <c r="T71" s="101"/>
      <c r="U71" s="101"/>
      <c r="V71" s="101"/>
      <c r="W71" s="101"/>
      <c r="X71" s="101"/>
      <c r="Y71" s="101"/>
      <c r="Z71" s="101"/>
      <c r="AA71" s="101"/>
    </row>
    <row r="72" spans="1:27" ht="15.75" customHeight="1">
      <c r="A72" s="108" t="s">
        <v>634</v>
      </c>
      <c r="B72" s="111" t="s">
        <v>635</v>
      </c>
      <c r="C72" s="111" t="s">
        <v>482</v>
      </c>
      <c r="D72" s="111" t="s">
        <v>636</v>
      </c>
      <c r="E72" s="111" t="s">
        <v>637</v>
      </c>
      <c r="F72" s="130" t="s">
        <v>638</v>
      </c>
      <c r="G72" s="111"/>
      <c r="H72" s="107"/>
      <c r="I72" s="101"/>
      <c r="J72" s="101"/>
      <c r="K72" s="101"/>
      <c r="L72" s="101"/>
      <c r="M72" s="101"/>
      <c r="N72" s="101"/>
      <c r="O72" s="101"/>
      <c r="P72" s="101"/>
      <c r="Q72" s="101"/>
      <c r="R72" s="101"/>
      <c r="S72" s="101"/>
      <c r="T72" s="101"/>
      <c r="U72" s="101"/>
      <c r="V72" s="101"/>
      <c r="W72" s="101"/>
      <c r="X72" s="101"/>
      <c r="Y72" s="101"/>
      <c r="Z72" s="101"/>
      <c r="AA72" s="101"/>
    </row>
    <row r="73" spans="1:27" ht="15.75" customHeight="1">
      <c r="A73" s="102" t="s">
        <v>639</v>
      </c>
      <c r="B73" s="124" t="s">
        <v>640</v>
      </c>
      <c r="C73" s="124" t="s">
        <v>482</v>
      </c>
      <c r="D73" s="124" t="s">
        <v>483</v>
      </c>
      <c r="E73" s="124" t="s">
        <v>641</v>
      </c>
      <c r="F73" s="128" t="s">
        <v>642</v>
      </c>
      <c r="G73" s="124"/>
      <c r="H73" s="107"/>
      <c r="I73" s="101"/>
      <c r="J73" s="101"/>
      <c r="K73" s="101"/>
      <c r="L73" s="101"/>
      <c r="M73" s="101"/>
      <c r="N73" s="101"/>
      <c r="O73" s="101"/>
      <c r="P73" s="101"/>
      <c r="Q73" s="101"/>
      <c r="R73" s="101"/>
      <c r="S73" s="101"/>
      <c r="T73" s="101"/>
      <c r="U73" s="101"/>
      <c r="V73" s="101"/>
      <c r="W73" s="101"/>
      <c r="X73" s="101"/>
      <c r="Y73" s="101"/>
      <c r="Z73" s="101"/>
      <c r="AA73" s="101"/>
    </row>
    <row r="74" spans="1:27" ht="28.2">
      <c r="A74" s="108" t="s">
        <v>643</v>
      </c>
      <c r="B74" s="111" t="s">
        <v>644</v>
      </c>
      <c r="C74" s="111" t="s">
        <v>482</v>
      </c>
      <c r="D74" s="111" t="s">
        <v>483</v>
      </c>
      <c r="E74" s="111"/>
      <c r="F74" s="131" t="s">
        <v>645</v>
      </c>
      <c r="G74" s="111"/>
      <c r="H74" s="107"/>
      <c r="I74" s="101"/>
      <c r="J74" s="101"/>
      <c r="K74" s="101"/>
      <c r="L74" s="101"/>
      <c r="M74" s="101"/>
      <c r="N74" s="101"/>
      <c r="O74" s="101"/>
      <c r="P74" s="101"/>
      <c r="Q74" s="101"/>
      <c r="R74" s="101"/>
      <c r="S74" s="101"/>
      <c r="T74" s="101"/>
      <c r="U74" s="101"/>
      <c r="V74" s="101"/>
      <c r="W74" s="101"/>
      <c r="X74" s="101"/>
      <c r="Y74" s="101"/>
      <c r="Z74" s="101"/>
      <c r="AA74" s="101"/>
    </row>
    <row r="75" spans="1:27" ht="55.8">
      <c r="A75" s="108" t="s">
        <v>643</v>
      </c>
      <c r="B75" s="111" t="s">
        <v>644</v>
      </c>
      <c r="C75" s="111" t="s">
        <v>482</v>
      </c>
      <c r="D75" s="111" t="s">
        <v>646</v>
      </c>
      <c r="E75" s="111"/>
      <c r="F75" s="132" t="s">
        <v>647</v>
      </c>
      <c r="G75" s="114"/>
      <c r="H75" s="107"/>
      <c r="I75" s="101"/>
      <c r="J75" s="101"/>
      <c r="K75" s="101"/>
      <c r="L75" s="101"/>
      <c r="M75" s="101"/>
      <c r="N75" s="101"/>
      <c r="O75" s="101"/>
      <c r="P75" s="101"/>
      <c r="Q75" s="101"/>
      <c r="R75" s="101"/>
      <c r="S75" s="101"/>
      <c r="T75" s="101"/>
      <c r="U75" s="101"/>
      <c r="V75" s="101"/>
      <c r="W75" s="101"/>
      <c r="X75" s="101"/>
      <c r="Y75" s="101"/>
      <c r="Z75" s="101"/>
      <c r="AA75" s="101"/>
    </row>
    <row r="76" spans="1:27" ht="97.2">
      <c r="A76" s="108" t="s">
        <v>648</v>
      </c>
      <c r="B76" s="111" t="s">
        <v>649</v>
      </c>
      <c r="C76" s="111" t="s">
        <v>482</v>
      </c>
      <c r="D76" s="111" t="s">
        <v>483</v>
      </c>
      <c r="E76" s="111" t="s">
        <v>650</v>
      </c>
      <c r="F76" s="131" t="s">
        <v>651</v>
      </c>
      <c r="G76" s="111"/>
      <c r="H76" s="107"/>
      <c r="I76" s="101"/>
      <c r="J76" s="101"/>
      <c r="K76" s="101"/>
      <c r="L76" s="101"/>
      <c r="M76" s="101"/>
      <c r="N76" s="101"/>
      <c r="O76" s="101"/>
      <c r="P76" s="101"/>
      <c r="Q76" s="101"/>
      <c r="R76" s="101"/>
      <c r="S76" s="101"/>
      <c r="T76" s="101"/>
      <c r="U76" s="101"/>
      <c r="V76" s="101"/>
      <c r="W76" s="101"/>
      <c r="X76" s="101"/>
      <c r="Y76" s="101"/>
      <c r="Z76" s="101"/>
      <c r="AA76" s="101"/>
    </row>
    <row r="77" spans="1:27" ht="15.75" customHeight="1">
      <c r="A77" s="108" t="s">
        <v>648</v>
      </c>
      <c r="B77" s="111" t="s">
        <v>649</v>
      </c>
      <c r="C77" s="111" t="s">
        <v>502</v>
      </c>
      <c r="D77" s="111" t="s">
        <v>483</v>
      </c>
      <c r="E77" s="111" t="s">
        <v>652</v>
      </c>
      <c r="F77" s="133" t="s">
        <v>651</v>
      </c>
      <c r="G77" s="111"/>
      <c r="H77" s="107"/>
      <c r="I77" s="101"/>
      <c r="J77" s="101"/>
      <c r="K77" s="101"/>
      <c r="L77" s="101"/>
      <c r="M77" s="101"/>
      <c r="N77" s="101"/>
      <c r="O77" s="101"/>
      <c r="P77" s="101"/>
      <c r="Q77" s="101"/>
      <c r="R77" s="101"/>
      <c r="S77" s="101"/>
      <c r="T77" s="101"/>
      <c r="U77" s="101"/>
      <c r="V77" s="101"/>
      <c r="W77" s="101"/>
      <c r="X77" s="101"/>
      <c r="Y77" s="101"/>
      <c r="Z77" s="101"/>
      <c r="AA77" s="101"/>
    </row>
    <row r="78" spans="1:27" ht="25.5" customHeight="1">
      <c r="A78" s="108" t="s">
        <v>648</v>
      </c>
      <c r="B78" s="111" t="s">
        <v>653</v>
      </c>
      <c r="C78" s="111" t="s">
        <v>502</v>
      </c>
      <c r="D78" s="111" t="s">
        <v>654</v>
      </c>
      <c r="E78" s="111" t="s">
        <v>655</v>
      </c>
      <c r="F78" s="131" t="s">
        <v>656</v>
      </c>
      <c r="G78" s="111"/>
      <c r="H78" s="107"/>
      <c r="I78" s="101"/>
      <c r="J78" s="101"/>
      <c r="K78" s="101"/>
      <c r="L78" s="101"/>
      <c r="M78" s="101"/>
      <c r="N78" s="101"/>
      <c r="O78" s="101"/>
      <c r="P78" s="101"/>
      <c r="Q78" s="101"/>
      <c r="R78" s="101"/>
      <c r="S78" s="101"/>
      <c r="T78" s="101"/>
      <c r="U78" s="101"/>
      <c r="V78" s="101"/>
      <c r="W78" s="101"/>
      <c r="X78" s="101"/>
      <c r="Y78" s="101"/>
      <c r="Z78" s="101"/>
      <c r="AA78" s="101"/>
    </row>
    <row r="79" spans="1:27" ht="25.5" customHeight="1">
      <c r="A79" s="108" t="s">
        <v>648</v>
      </c>
      <c r="B79" s="111" t="s">
        <v>657</v>
      </c>
      <c r="C79" s="111" t="s">
        <v>502</v>
      </c>
      <c r="D79" s="111" t="s">
        <v>654</v>
      </c>
      <c r="E79" s="111" t="s">
        <v>655</v>
      </c>
      <c r="F79" s="130" t="s">
        <v>656</v>
      </c>
      <c r="G79" s="111"/>
      <c r="H79" s="107"/>
      <c r="I79" s="101"/>
      <c r="J79" s="101"/>
      <c r="K79" s="101"/>
      <c r="L79" s="101"/>
      <c r="M79" s="101"/>
      <c r="N79" s="101"/>
      <c r="O79" s="101"/>
      <c r="P79" s="101"/>
      <c r="Q79" s="101"/>
      <c r="R79" s="101"/>
      <c r="S79" s="101"/>
      <c r="T79" s="101"/>
      <c r="U79" s="101"/>
      <c r="V79" s="101"/>
      <c r="W79" s="101"/>
      <c r="X79" s="101"/>
      <c r="Y79" s="101"/>
      <c r="Z79" s="101"/>
      <c r="AA79" s="101"/>
    </row>
    <row r="80" spans="1:27" ht="25.5" customHeight="1">
      <c r="A80" s="108" t="s">
        <v>648</v>
      </c>
      <c r="B80" s="111" t="s">
        <v>658</v>
      </c>
      <c r="C80" s="111" t="s">
        <v>482</v>
      </c>
      <c r="D80" s="111" t="s">
        <v>654</v>
      </c>
      <c r="E80" s="111" t="s">
        <v>655</v>
      </c>
      <c r="F80" s="130" t="s">
        <v>656</v>
      </c>
      <c r="G80" s="111"/>
      <c r="H80" s="107"/>
      <c r="I80" s="101"/>
      <c r="J80" s="101"/>
      <c r="K80" s="101"/>
      <c r="L80" s="101"/>
      <c r="M80" s="101"/>
      <c r="N80" s="101"/>
      <c r="O80" s="101"/>
      <c r="P80" s="101"/>
      <c r="Q80" s="101"/>
      <c r="R80" s="101"/>
      <c r="S80" s="101"/>
      <c r="T80" s="101"/>
      <c r="U80" s="101"/>
      <c r="V80" s="101"/>
      <c r="W80" s="101"/>
      <c r="X80" s="101"/>
      <c r="Y80" s="101"/>
      <c r="Z80" s="101"/>
      <c r="AA80" s="101"/>
    </row>
    <row r="81" spans="1:27" ht="25.5" customHeight="1">
      <c r="A81" s="108" t="s">
        <v>659</v>
      </c>
      <c r="B81" s="111" t="s">
        <v>660</v>
      </c>
      <c r="C81" s="111" t="s">
        <v>502</v>
      </c>
      <c r="D81" s="111" t="s">
        <v>654</v>
      </c>
      <c r="E81" s="111" t="s">
        <v>655</v>
      </c>
      <c r="F81" s="130" t="s">
        <v>656</v>
      </c>
      <c r="G81" s="111"/>
      <c r="H81" s="107"/>
      <c r="I81" s="101"/>
      <c r="J81" s="101"/>
      <c r="K81" s="101"/>
      <c r="L81" s="101"/>
      <c r="M81" s="101"/>
      <c r="N81" s="101"/>
      <c r="O81" s="101"/>
      <c r="P81" s="101"/>
      <c r="Q81" s="101"/>
      <c r="R81" s="101"/>
      <c r="S81" s="101"/>
      <c r="T81" s="101"/>
      <c r="U81" s="101"/>
      <c r="V81" s="101"/>
      <c r="W81" s="101"/>
      <c r="X81" s="101"/>
      <c r="Y81" s="101"/>
      <c r="Z81" s="101"/>
      <c r="AA81" s="101"/>
    </row>
    <row r="82" spans="1:27" ht="25.5" customHeight="1">
      <c r="A82" s="108" t="s">
        <v>648</v>
      </c>
      <c r="B82" s="111" t="s">
        <v>649</v>
      </c>
      <c r="C82" s="111" t="s">
        <v>502</v>
      </c>
      <c r="D82" s="111" t="s">
        <v>654</v>
      </c>
      <c r="E82" s="111" t="s">
        <v>655</v>
      </c>
      <c r="F82" s="131" t="s">
        <v>661</v>
      </c>
      <c r="G82" s="111"/>
      <c r="H82" s="107"/>
      <c r="I82" s="101"/>
      <c r="J82" s="101"/>
      <c r="K82" s="101"/>
      <c r="L82" s="101"/>
      <c r="M82" s="101"/>
      <c r="N82" s="101"/>
      <c r="O82" s="101"/>
      <c r="P82" s="101"/>
      <c r="Q82" s="101"/>
      <c r="R82" s="101"/>
      <c r="S82" s="101"/>
      <c r="T82" s="101"/>
      <c r="U82" s="101"/>
      <c r="V82" s="101"/>
      <c r="W82" s="101"/>
      <c r="X82" s="101"/>
      <c r="Y82" s="101"/>
      <c r="Z82" s="101"/>
      <c r="AA82" s="101"/>
    </row>
    <row r="83" spans="1:27" ht="25.5" customHeight="1">
      <c r="A83" s="108" t="s">
        <v>648</v>
      </c>
      <c r="B83" s="111" t="s">
        <v>662</v>
      </c>
      <c r="C83" s="111" t="s">
        <v>502</v>
      </c>
      <c r="D83" s="111" t="s">
        <v>654</v>
      </c>
      <c r="E83" s="111" t="s">
        <v>655</v>
      </c>
      <c r="F83" s="130" t="s">
        <v>661</v>
      </c>
      <c r="G83" s="111"/>
      <c r="H83" s="107"/>
      <c r="I83" s="101"/>
      <c r="J83" s="101"/>
      <c r="K83" s="101"/>
      <c r="L83" s="101"/>
      <c r="M83" s="101"/>
      <c r="N83" s="101"/>
      <c r="O83" s="101"/>
      <c r="P83" s="101"/>
      <c r="Q83" s="101"/>
      <c r="R83" s="101"/>
      <c r="S83" s="101"/>
      <c r="T83" s="101"/>
      <c r="U83" s="101"/>
      <c r="V83" s="101"/>
      <c r="W83" s="101"/>
      <c r="X83" s="101"/>
      <c r="Y83" s="101"/>
      <c r="Z83" s="101"/>
      <c r="AA83" s="101"/>
    </row>
    <row r="84" spans="1:27" ht="25.5" customHeight="1">
      <c r="A84" s="108" t="s">
        <v>648</v>
      </c>
      <c r="B84" s="111" t="s">
        <v>663</v>
      </c>
      <c r="C84" s="111" t="s">
        <v>502</v>
      </c>
      <c r="D84" s="111" t="s">
        <v>654</v>
      </c>
      <c r="E84" s="111" t="s">
        <v>655</v>
      </c>
      <c r="F84" s="130" t="s">
        <v>661</v>
      </c>
      <c r="G84" s="111"/>
      <c r="H84" s="107"/>
      <c r="I84" s="101"/>
      <c r="J84" s="101"/>
      <c r="K84" s="101"/>
      <c r="L84" s="101"/>
      <c r="M84" s="101"/>
      <c r="N84" s="101"/>
      <c r="O84" s="101"/>
      <c r="P84" s="101"/>
      <c r="Q84" s="101"/>
      <c r="R84" s="101"/>
      <c r="S84" s="101"/>
      <c r="T84" s="101"/>
      <c r="U84" s="101"/>
      <c r="V84" s="101"/>
      <c r="W84" s="101"/>
      <c r="X84" s="101"/>
      <c r="Y84" s="101"/>
      <c r="Z84" s="101"/>
      <c r="AA84" s="101"/>
    </row>
    <row r="85" spans="1:27" ht="25.5" customHeight="1">
      <c r="A85" s="108" t="s">
        <v>648</v>
      </c>
      <c r="B85" s="111" t="s">
        <v>664</v>
      </c>
      <c r="C85" s="111" t="s">
        <v>502</v>
      </c>
      <c r="D85" s="111" t="s">
        <v>654</v>
      </c>
      <c r="E85" s="111" t="s">
        <v>655</v>
      </c>
      <c r="F85" s="130" t="s">
        <v>661</v>
      </c>
      <c r="G85" s="111"/>
      <c r="H85" s="107"/>
      <c r="I85" s="101"/>
      <c r="J85" s="101"/>
      <c r="K85" s="101"/>
      <c r="L85" s="101"/>
      <c r="M85" s="101"/>
      <c r="N85" s="101"/>
      <c r="O85" s="101"/>
      <c r="P85" s="101"/>
      <c r="Q85" s="101"/>
      <c r="R85" s="101"/>
      <c r="S85" s="101"/>
      <c r="T85" s="101"/>
      <c r="U85" s="101"/>
      <c r="V85" s="101"/>
      <c r="W85" s="101"/>
      <c r="X85" s="101"/>
      <c r="Y85" s="101"/>
      <c r="Z85" s="101"/>
      <c r="AA85" s="101"/>
    </row>
    <row r="86" spans="1:27" ht="25.5" customHeight="1">
      <c r="A86" s="108" t="s">
        <v>665</v>
      </c>
      <c r="B86" s="111" t="s">
        <v>666</v>
      </c>
      <c r="C86" s="111" t="s">
        <v>482</v>
      </c>
      <c r="D86" s="111" t="s">
        <v>483</v>
      </c>
      <c r="E86" s="111" t="s">
        <v>538</v>
      </c>
      <c r="F86" s="130"/>
      <c r="G86" s="111"/>
      <c r="H86" s="107"/>
      <c r="I86" s="101"/>
      <c r="J86" s="101"/>
      <c r="K86" s="101"/>
      <c r="L86" s="101"/>
      <c r="M86" s="101"/>
      <c r="N86" s="101"/>
      <c r="O86" s="101"/>
      <c r="P86" s="101"/>
      <c r="Q86" s="101"/>
      <c r="R86" s="101"/>
      <c r="S86" s="101"/>
      <c r="T86" s="101"/>
      <c r="U86" s="101"/>
      <c r="V86" s="101"/>
      <c r="W86" s="101"/>
      <c r="X86" s="101"/>
      <c r="Y86" s="101"/>
      <c r="Z86" s="101"/>
      <c r="AA86" s="101"/>
    </row>
    <row r="87" spans="1:27" ht="16.5" customHeight="1">
      <c r="A87" s="108" t="s">
        <v>665</v>
      </c>
      <c r="B87" s="111" t="s">
        <v>667</v>
      </c>
      <c r="C87" s="111" t="s">
        <v>482</v>
      </c>
      <c r="D87" s="111" t="s">
        <v>483</v>
      </c>
      <c r="E87" s="111" t="s">
        <v>538</v>
      </c>
      <c r="F87" s="130" t="s">
        <v>668</v>
      </c>
      <c r="G87" s="111"/>
      <c r="H87" s="107"/>
      <c r="I87" s="101"/>
      <c r="J87" s="101"/>
      <c r="K87" s="101"/>
      <c r="L87" s="101"/>
      <c r="M87" s="101"/>
      <c r="N87" s="101"/>
      <c r="O87" s="101"/>
      <c r="P87" s="101"/>
      <c r="Q87" s="101"/>
      <c r="R87" s="101"/>
      <c r="S87" s="101"/>
      <c r="T87" s="101"/>
      <c r="U87" s="101"/>
      <c r="V87" s="101"/>
      <c r="W87" s="101"/>
      <c r="X87" s="101"/>
      <c r="Y87" s="101"/>
      <c r="Z87" s="101"/>
      <c r="AA87" s="101"/>
    </row>
    <row r="88" spans="1:27" ht="15.75" customHeight="1">
      <c r="A88" s="108" t="s">
        <v>665</v>
      </c>
      <c r="B88" s="111" t="s">
        <v>669</v>
      </c>
      <c r="C88" s="111" t="s">
        <v>477</v>
      </c>
      <c r="D88" s="111" t="s">
        <v>483</v>
      </c>
      <c r="E88" s="111" t="s">
        <v>538</v>
      </c>
      <c r="F88" s="130"/>
      <c r="G88" s="111"/>
      <c r="H88" s="107"/>
      <c r="I88" s="101"/>
      <c r="J88" s="101"/>
      <c r="K88" s="101"/>
      <c r="L88" s="101"/>
      <c r="M88" s="101"/>
      <c r="N88" s="101"/>
      <c r="O88" s="101"/>
      <c r="P88" s="101"/>
      <c r="Q88" s="101"/>
      <c r="R88" s="101"/>
      <c r="S88" s="101"/>
      <c r="T88" s="101"/>
      <c r="U88" s="101"/>
      <c r="V88" s="101"/>
      <c r="W88" s="101"/>
      <c r="X88" s="101"/>
      <c r="Y88" s="101"/>
      <c r="Z88" s="101"/>
      <c r="AA88" s="101"/>
    </row>
    <row r="89" spans="1:27" ht="15.75" customHeight="1">
      <c r="A89" s="108" t="s">
        <v>665</v>
      </c>
      <c r="B89" s="111" t="s">
        <v>670</v>
      </c>
      <c r="C89" s="111" t="s">
        <v>482</v>
      </c>
      <c r="D89" s="111" t="s">
        <v>483</v>
      </c>
      <c r="E89" s="111" t="s">
        <v>538</v>
      </c>
      <c r="F89" s="130"/>
      <c r="G89" s="111"/>
      <c r="H89" s="107"/>
      <c r="I89" s="101"/>
      <c r="J89" s="101"/>
      <c r="K89" s="101"/>
      <c r="L89" s="101"/>
      <c r="M89" s="101"/>
      <c r="N89" s="101"/>
      <c r="O89" s="101"/>
      <c r="P89" s="101"/>
      <c r="Q89" s="101"/>
      <c r="R89" s="101"/>
      <c r="S89" s="101"/>
      <c r="T89" s="101"/>
      <c r="U89" s="101"/>
      <c r="V89" s="101"/>
      <c r="W89" s="101"/>
      <c r="X89" s="101"/>
      <c r="Y89" s="101"/>
      <c r="Z89" s="101"/>
      <c r="AA89" s="101"/>
    </row>
    <row r="90" spans="1:27" ht="15.75" customHeight="1">
      <c r="A90" s="108" t="s">
        <v>665</v>
      </c>
      <c r="B90" s="111" t="s">
        <v>671</v>
      </c>
      <c r="C90" s="111" t="s">
        <v>482</v>
      </c>
      <c r="D90" s="111" t="s">
        <v>483</v>
      </c>
      <c r="E90" s="111" t="s">
        <v>538</v>
      </c>
      <c r="F90" s="130"/>
      <c r="G90" s="111"/>
      <c r="H90" s="107"/>
      <c r="I90" s="101"/>
      <c r="J90" s="101"/>
      <c r="K90" s="101"/>
      <c r="L90" s="101"/>
      <c r="M90" s="101"/>
      <c r="N90" s="101"/>
      <c r="O90" s="101"/>
      <c r="P90" s="101"/>
      <c r="Q90" s="101"/>
      <c r="R90" s="101"/>
      <c r="S90" s="101"/>
      <c r="T90" s="101"/>
      <c r="U90" s="101"/>
      <c r="V90" s="101"/>
      <c r="W90" s="101"/>
      <c r="X90" s="101"/>
      <c r="Y90" s="101"/>
      <c r="Z90" s="101"/>
      <c r="AA90" s="101"/>
    </row>
    <row r="91" spans="1:27" ht="15.75" customHeight="1">
      <c r="A91" s="108" t="s">
        <v>672</v>
      </c>
      <c r="B91" s="111" t="s">
        <v>673</v>
      </c>
      <c r="C91" s="111" t="s">
        <v>482</v>
      </c>
      <c r="D91" s="111" t="s">
        <v>483</v>
      </c>
      <c r="E91" s="111" t="s">
        <v>538</v>
      </c>
      <c r="F91" s="134" t="s">
        <v>674</v>
      </c>
      <c r="G91" s="114"/>
      <c r="H91" s="107"/>
      <c r="I91" s="101"/>
      <c r="J91" s="101"/>
      <c r="K91" s="101"/>
      <c r="L91" s="101"/>
      <c r="M91" s="101"/>
      <c r="N91" s="101"/>
      <c r="O91" s="101"/>
      <c r="P91" s="101"/>
      <c r="Q91" s="101"/>
      <c r="R91" s="101"/>
      <c r="S91" s="101"/>
      <c r="T91" s="101"/>
      <c r="U91" s="101"/>
      <c r="V91" s="101"/>
      <c r="W91" s="101"/>
      <c r="X91" s="101"/>
      <c r="Y91" s="101"/>
      <c r="Z91" s="101"/>
      <c r="AA91" s="101"/>
    </row>
    <row r="92" spans="1:27" ht="15.75" customHeight="1">
      <c r="A92" s="108" t="s">
        <v>665</v>
      </c>
      <c r="B92" s="111" t="s">
        <v>675</v>
      </c>
      <c r="C92" s="111" t="s">
        <v>482</v>
      </c>
      <c r="D92" s="111" t="s">
        <v>483</v>
      </c>
      <c r="E92" s="111" t="s">
        <v>538</v>
      </c>
      <c r="F92" s="130"/>
      <c r="G92" s="111"/>
      <c r="H92" s="107"/>
      <c r="I92" s="101"/>
      <c r="J92" s="101"/>
      <c r="K92" s="101"/>
      <c r="L92" s="101"/>
      <c r="M92" s="101"/>
      <c r="N92" s="101"/>
      <c r="O92" s="101"/>
      <c r="P92" s="101"/>
      <c r="Q92" s="101"/>
      <c r="R92" s="101"/>
      <c r="S92" s="101"/>
      <c r="T92" s="101"/>
      <c r="U92" s="101"/>
      <c r="V92" s="101"/>
      <c r="W92" s="101"/>
      <c r="X92" s="101"/>
      <c r="Y92" s="101"/>
      <c r="Z92" s="101"/>
      <c r="AA92" s="101"/>
    </row>
    <row r="93" spans="1:27" ht="15.75" customHeight="1">
      <c r="A93" s="108" t="s">
        <v>665</v>
      </c>
      <c r="B93" s="111" t="s">
        <v>676</v>
      </c>
      <c r="C93" s="111" t="s">
        <v>482</v>
      </c>
      <c r="D93" s="111" t="s">
        <v>483</v>
      </c>
      <c r="E93" s="111" t="s">
        <v>538</v>
      </c>
      <c r="F93" s="130"/>
      <c r="G93" s="111"/>
      <c r="H93" s="107"/>
      <c r="I93" s="101"/>
      <c r="J93" s="101"/>
      <c r="K93" s="101"/>
      <c r="L93" s="101"/>
      <c r="M93" s="101"/>
      <c r="N93" s="101"/>
      <c r="O93" s="101"/>
      <c r="P93" s="101"/>
      <c r="Q93" s="101"/>
      <c r="R93" s="101"/>
      <c r="S93" s="101"/>
      <c r="T93" s="101"/>
      <c r="U93" s="101"/>
      <c r="V93" s="101"/>
      <c r="W93" s="101"/>
      <c r="X93" s="101"/>
      <c r="Y93" s="101"/>
      <c r="Z93" s="101"/>
      <c r="AA93" s="101"/>
    </row>
    <row r="94" spans="1:27" ht="15.75" customHeight="1">
      <c r="A94" s="108" t="s">
        <v>665</v>
      </c>
      <c r="B94" s="111" t="s">
        <v>677</v>
      </c>
      <c r="C94" s="111" t="s">
        <v>482</v>
      </c>
      <c r="D94" s="111" t="s">
        <v>483</v>
      </c>
      <c r="E94" s="111" t="s">
        <v>538</v>
      </c>
      <c r="F94" s="135" t="s">
        <v>678</v>
      </c>
      <c r="G94" s="114"/>
      <c r="H94" s="107"/>
      <c r="I94" s="101"/>
      <c r="J94" s="101"/>
      <c r="K94" s="101"/>
      <c r="L94" s="101"/>
      <c r="M94" s="101"/>
      <c r="N94" s="101"/>
      <c r="O94" s="101"/>
      <c r="P94" s="101"/>
      <c r="Q94" s="101"/>
      <c r="R94" s="101"/>
      <c r="S94" s="101"/>
      <c r="T94" s="101"/>
      <c r="U94" s="101"/>
      <c r="V94" s="101"/>
      <c r="W94" s="101"/>
      <c r="X94" s="101"/>
      <c r="Y94" s="101"/>
      <c r="Z94" s="101"/>
      <c r="AA94" s="101"/>
    </row>
    <row r="95" spans="1:27" ht="15.75" customHeight="1">
      <c r="A95" s="108" t="s">
        <v>665</v>
      </c>
      <c r="B95" s="111" t="s">
        <v>679</v>
      </c>
      <c r="C95" s="111" t="s">
        <v>482</v>
      </c>
      <c r="D95" s="111" t="s">
        <v>680</v>
      </c>
      <c r="E95" s="111" t="s">
        <v>538</v>
      </c>
      <c r="F95" s="130"/>
      <c r="G95" s="111"/>
      <c r="H95" s="107"/>
      <c r="I95" s="101"/>
      <c r="J95" s="101"/>
      <c r="K95" s="101"/>
      <c r="L95" s="101"/>
      <c r="M95" s="101"/>
      <c r="N95" s="101"/>
      <c r="O95" s="101"/>
      <c r="P95" s="101"/>
      <c r="Q95" s="101"/>
      <c r="R95" s="101"/>
      <c r="S95" s="101"/>
      <c r="T95" s="101"/>
      <c r="U95" s="101"/>
      <c r="V95" s="101"/>
      <c r="W95" s="101"/>
      <c r="X95" s="101"/>
      <c r="Y95" s="101"/>
      <c r="Z95" s="101"/>
      <c r="AA95" s="101"/>
    </row>
    <row r="96" spans="1:27" ht="15.75" customHeight="1">
      <c r="A96" s="108" t="s">
        <v>681</v>
      </c>
      <c r="B96" s="111" t="s">
        <v>682</v>
      </c>
      <c r="C96" s="111" t="s">
        <v>482</v>
      </c>
      <c r="D96" s="111" t="s">
        <v>483</v>
      </c>
      <c r="E96" s="111" t="s">
        <v>538</v>
      </c>
      <c r="F96" s="130" t="s">
        <v>683</v>
      </c>
      <c r="G96" s="111"/>
      <c r="H96" s="107"/>
      <c r="I96" s="101"/>
      <c r="J96" s="101"/>
      <c r="K96" s="101"/>
      <c r="L96" s="101"/>
      <c r="M96" s="101"/>
      <c r="N96" s="101"/>
      <c r="O96" s="101"/>
      <c r="P96" s="101"/>
      <c r="Q96" s="101"/>
      <c r="R96" s="101"/>
      <c r="S96" s="101"/>
      <c r="T96" s="101"/>
      <c r="U96" s="101"/>
      <c r="V96" s="101"/>
      <c r="W96" s="101"/>
      <c r="X96" s="101"/>
      <c r="Y96" s="101"/>
      <c r="Z96" s="101"/>
      <c r="AA96" s="101"/>
    </row>
    <row r="97" spans="1:27" ht="15.75" customHeight="1">
      <c r="A97" s="108" t="s">
        <v>681</v>
      </c>
      <c r="B97" s="111" t="s">
        <v>684</v>
      </c>
      <c r="C97" s="111" t="s">
        <v>482</v>
      </c>
      <c r="D97" s="111" t="s">
        <v>483</v>
      </c>
      <c r="E97" s="111" t="s">
        <v>685</v>
      </c>
      <c r="F97" s="131" t="s">
        <v>686</v>
      </c>
      <c r="G97" s="111"/>
      <c r="H97" s="107"/>
      <c r="I97" s="101"/>
      <c r="J97" s="101"/>
      <c r="K97" s="101"/>
      <c r="L97" s="101"/>
      <c r="M97" s="101"/>
      <c r="N97" s="101"/>
      <c r="O97" s="101"/>
      <c r="P97" s="101"/>
      <c r="Q97" s="101"/>
      <c r="R97" s="101"/>
      <c r="S97" s="101"/>
      <c r="T97" s="101"/>
      <c r="U97" s="101"/>
      <c r="V97" s="101"/>
      <c r="W97" s="101"/>
      <c r="X97" s="101"/>
      <c r="Y97" s="101"/>
      <c r="Z97" s="101"/>
      <c r="AA97" s="101"/>
    </row>
    <row r="98" spans="1:27" ht="42">
      <c r="A98" s="108" t="s">
        <v>681</v>
      </c>
      <c r="B98" s="111" t="s">
        <v>687</v>
      </c>
      <c r="C98" s="111" t="s">
        <v>502</v>
      </c>
      <c r="D98" s="111" t="s">
        <v>483</v>
      </c>
      <c r="E98" s="111" t="s">
        <v>548</v>
      </c>
      <c r="F98" s="131" t="s">
        <v>688</v>
      </c>
      <c r="G98" s="111"/>
      <c r="H98" s="107"/>
      <c r="I98" s="101"/>
      <c r="J98" s="101"/>
      <c r="K98" s="101"/>
      <c r="L98" s="101"/>
      <c r="M98" s="101"/>
      <c r="N98" s="101"/>
      <c r="O98" s="101"/>
      <c r="P98" s="101"/>
      <c r="Q98" s="101"/>
      <c r="R98" s="101"/>
      <c r="S98" s="101"/>
      <c r="T98" s="101"/>
      <c r="U98" s="101"/>
      <c r="V98" s="101"/>
      <c r="W98" s="101"/>
      <c r="X98" s="101"/>
      <c r="Y98" s="101"/>
      <c r="Z98" s="101"/>
      <c r="AA98" s="101"/>
    </row>
    <row r="99" spans="1:27" ht="55.8">
      <c r="A99" s="108" t="s">
        <v>681</v>
      </c>
      <c r="B99" s="111" t="s">
        <v>689</v>
      </c>
      <c r="C99" s="111" t="s">
        <v>482</v>
      </c>
      <c r="D99" s="111" t="s">
        <v>483</v>
      </c>
      <c r="E99" s="111" t="s">
        <v>690</v>
      </c>
      <c r="F99" s="131" t="s">
        <v>691</v>
      </c>
      <c r="G99" s="111"/>
      <c r="H99" s="107"/>
      <c r="I99" s="101"/>
      <c r="J99" s="101"/>
      <c r="K99" s="101"/>
      <c r="L99" s="101"/>
      <c r="M99" s="101"/>
      <c r="N99" s="101"/>
      <c r="O99" s="101"/>
      <c r="P99" s="101"/>
      <c r="Q99" s="101"/>
      <c r="R99" s="101"/>
      <c r="S99" s="101"/>
      <c r="T99" s="101"/>
      <c r="U99" s="101"/>
      <c r="V99" s="101"/>
      <c r="W99" s="101"/>
      <c r="X99" s="101"/>
      <c r="Y99" s="101"/>
      <c r="Z99" s="101"/>
      <c r="AA99" s="101"/>
    </row>
    <row r="100" spans="1:27" ht="69.599999999999994">
      <c r="A100" s="108" t="s">
        <v>681</v>
      </c>
      <c r="B100" s="111" t="s">
        <v>692</v>
      </c>
      <c r="C100" s="111" t="s">
        <v>482</v>
      </c>
      <c r="D100" s="111" t="s">
        <v>483</v>
      </c>
      <c r="E100" s="111" t="s">
        <v>565</v>
      </c>
      <c r="F100" s="131" t="s">
        <v>693</v>
      </c>
      <c r="G100" s="111"/>
      <c r="H100" s="107"/>
      <c r="I100" s="101"/>
      <c r="J100" s="101"/>
      <c r="K100" s="101"/>
      <c r="L100" s="101"/>
      <c r="M100" s="101"/>
      <c r="N100" s="101"/>
      <c r="O100" s="101"/>
      <c r="P100" s="101"/>
      <c r="Q100" s="101"/>
      <c r="R100" s="101"/>
      <c r="S100" s="101"/>
      <c r="T100" s="101"/>
      <c r="U100" s="101"/>
      <c r="V100" s="101"/>
      <c r="W100" s="101"/>
      <c r="X100" s="101"/>
      <c r="Y100" s="101"/>
      <c r="Z100" s="101"/>
      <c r="AA100" s="101"/>
    </row>
    <row r="101" spans="1:27" ht="42">
      <c r="A101" s="108" t="s">
        <v>681</v>
      </c>
      <c r="B101" s="111" t="s">
        <v>694</v>
      </c>
      <c r="C101" s="111" t="s">
        <v>482</v>
      </c>
      <c r="D101" s="111" t="s">
        <v>483</v>
      </c>
      <c r="E101" s="111" t="s">
        <v>548</v>
      </c>
      <c r="F101" s="131" t="s">
        <v>695</v>
      </c>
      <c r="G101" s="111"/>
      <c r="H101" s="107"/>
      <c r="I101" s="101"/>
      <c r="J101" s="101"/>
      <c r="K101" s="101"/>
      <c r="L101" s="101"/>
      <c r="M101" s="101"/>
      <c r="N101" s="101"/>
      <c r="O101" s="101"/>
      <c r="P101" s="101"/>
      <c r="Q101" s="101"/>
      <c r="R101" s="101"/>
      <c r="S101" s="101"/>
      <c r="T101" s="101"/>
      <c r="U101" s="101"/>
      <c r="V101" s="101"/>
      <c r="W101" s="101"/>
      <c r="X101" s="101"/>
      <c r="Y101" s="101"/>
      <c r="Z101" s="101"/>
      <c r="AA101" s="101"/>
    </row>
    <row r="102" spans="1:27" ht="42">
      <c r="A102" s="108" t="s">
        <v>681</v>
      </c>
      <c r="B102" s="111" t="s">
        <v>620</v>
      </c>
      <c r="C102" s="111" t="s">
        <v>482</v>
      </c>
      <c r="D102" s="111" t="s">
        <v>483</v>
      </c>
      <c r="E102" s="111" t="s">
        <v>548</v>
      </c>
      <c r="F102" s="131" t="s">
        <v>696</v>
      </c>
      <c r="G102" s="111"/>
      <c r="H102" s="107"/>
      <c r="I102" s="101"/>
      <c r="J102" s="101"/>
      <c r="K102" s="101"/>
      <c r="L102" s="101"/>
      <c r="M102" s="101"/>
      <c r="N102" s="101"/>
      <c r="O102" s="101"/>
      <c r="P102" s="101"/>
      <c r="Q102" s="101"/>
      <c r="R102" s="101"/>
      <c r="S102" s="101"/>
      <c r="T102" s="101"/>
      <c r="U102" s="101"/>
      <c r="V102" s="101"/>
      <c r="W102" s="101"/>
      <c r="X102" s="101"/>
      <c r="Y102" s="101"/>
      <c r="Z102" s="101"/>
      <c r="AA102" s="101"/>
    </row>
    <row r="103" spans="1:27" ht="42">
      <c r="A103" s="108" t="s">
        <v>681</v>
      </c>
      <c r="B103" s="111" t="s">
        <v>697</v>
      </c>
      <c r="C103" s="111" t="s">
        <v>482</v>
      </c>
      <c r="D103" s="111" t="s">
        <v>483</v>
      </c>
      <c r="E103" s="111" t="s">
        <v>586</v>
      </c>
      <c r="F103" s="131" t="s">
        <v>698</v>
      </c>
      <c r="G103" s="111"/>
      <c r="H103" s="107"/>
      <c r="I103" s="101"/>
      <c r="J103" s="101"/>
      <c r="K103" s="101"/>
      <c r="L103" s="101"/>
      <c r="M103" s="101"/>
      <c r="N103" s="101"/>
      <c r="O103" s="101"/>
      <c r="P103" s="101"/>
      <c r="Q103" s="101"/>
      <c r="R103" s="101"/>
      <c r="S103" s="101"/>
      <c r="T103" s="101"/>
      <c r="U103" s="101"/>
      <c r="V103" s="101"/>
      <c r="W103" s="101"/>
      <c r="X103" s="101"/>
      <c r="Y103" s="101"/>
      <c r="Z103" s="101"/>
      <c r="AA103" s="101"/>
    </row>
    <row r="104" spans="1:27" ht="42">
      <c r="A104" s="108" t="s">
        <v>681</v>
      </c>
      <c r="B104" s="111" t="s">
        <v>699</v>
      </c>
      <c r="C104" s="111" t="s">
        <v>502</v>
      </c>
      <c r="D104" s="111" t="s">
        <v>483</v>
      </c>
      <c r="E104" s="111" t="s">
        <v>548</v>
      </c>
      <c r="F104" s="131" t="s">
        <v>700</v>
      </c>
      <c r="G104" s="111"/>
      <c r="H104" s="107"/>
      <c r="I104" s="101"/>
      <c r="J104" s="101"/>
      <c r="K104" s="101"/>
      <c r="L104" s="101"/>
      <c r="M104" s="101"/>
      <c r="N104" s="101"/>
      <c r="O104" s="101"/>
      <c r="P104" s="101"/>
      <c r="Q104" s="101"/>
      <c r="R104" s="101"/>
      <c r="S104" s="101"/>
      <c r="T104" s="101"/>
      <c r="U104" s="101"/>
      <c r="V104" s="101"/>
      <c r="W104" s="101"/>
      <c r="X104" s="101"/>
      <c r="Y104" s="101"/>
      <c r="Z104" s="101"/>
      <c r="AA104" s="101"/>
    </row>
    <row r="105" spans="1:27" ht="55.8">
      <c r="A105" s="108" t="s">
        <v>681</v>
      </c>
      <c r="B105" s="111" t="s">
        <v>701</v>
      </c>
      <c r="C105" s="111" t="s">
        <v>482</v>
      </c>
      <c r="D105" s="111" t="s">
        <v>483</v>
      </c>
      <c r="E105" s="111" t="s">
        <v>586</v>
      </c>
      <c r="F105" s="131" t="s">
        <v>702</v>
      </c>
      <c r="G105" s="111"/>
      <c r="H105" s="107"/>
      <c r="I105" s="101"/>
      <c r="J105" s="101"/>
      <c r="K105" s="101"/>
      <c r="L105" s="101"/>
      <c r="M105" s="101"/>
      <c r="N105" s="101"/>
      <c r="O105" s="101"/>
      <c r="P105" s="101"/>
      <c r="Q105" s="101"/>
      <c r="R105" s="101"/>
      <c r="S105" s="101"/>
      <c r="T105" s="101"/>
      <c r="U105" s="101"/>
      <c r="V105" s="101"/>
      <c r="W105" s="101"/>
      <c r="X105" s="101"/>
      <c r="Y105" s="101"/>
      <c r="Z105" s="101"/>
      <c r="AA105" s="101"/>
    </row>
    <row r="106" spans="1:27" ht="15.75" customHeight="1">
      <c r="A106" s="108" t="s">
        <v>703</v>
      </c>
      <c r="B106" s="111" t="s">
        <v>704</v>
      </c>
      <c r="C106" s="111" t="s">
        <v>482</v>
      </c>
      <c r="D106" s="111" t="s">
        <v>483</v>
      </c>
      <c r="E106" s="111" t="s">
        <v>538</v>
      </c>
      <c r="F106" s="131" t="s">
        <v>705</v>
      </c>
      <c r="G106" s="111"/>
      <c r="H106" s="107"/>
      <c r="I106" s="101"/>
      <c r="J106" s="101"/>
      <c r="K106" s="101"/>
      <c r="L106" s="101"/>
      <c r="M106" s="101"/>
      <c r="N106" s="101"/>
      <c r="O106" s="101"/>
      <c r="P106" s="101"/>
      <c r="Q106" s="101"/>
      <c r="R106" s="101"/>
      <c r="S106" s="101"/>
      <c r="T106" s="101"/>
      <c r="U106" s="101"/>
      <c r="V106" s="101"/>
      <c r="W106" s="101"/>
      <c r="X106" s="101"/>
      <c r="Y106" s="101"/>
      <c r="Z106" s="101"/>
      <c r="AA106" s="101"/>
    </row>
    <row r="107" spans="1:27" ht="15.75" customHeight="1">
      <c r="A107" s="108" t="s">
        <v>703</v>
      </c>
      <c r="B107" s="111" t="s">
        <v>706</v>
      </c>
      <c r="C107" s="111" t="s">
        <v>502</v>
      </c>
      <c r="D107" s="111" t="s">
        <v>483</v>
      </c>
      <c r="E107" s="111" t="s">
        <v>538</v>
      </c>
      <c r="F107" s="131" t="s">
        <v>707</v>
      </c>
      <c r="G107" s="111"/>
      <c r="H107" s="107"/>
      <c r="I107" s="101"/>
      <c r="J107" s="101"/>
      <c r="K107" s="101"/>
      <c r="L107" s="101"/>
      <c r="M107" s="101"/>
      <c r="N107" s="101"/>
      <c r="O107" s="101"/>
      <c r="P107" s="101"/>
      <c r="Q107" s="101"/>
      <c r="R107" s="101"/>
      <c r="S107" s="101"/>
      <c r="T107" s="101"/>
      <c r="U107" s="101"/>
      <c r="V107" s="101"/>
      <c r="W107" s="101"/>
      <c r="X107" s="101"/>
      <c r="Y107" s="101"/>
      <c r="Z107" s="101"/>
      <c r="AA107" s="101"/>
    </row>
    <row r="108" spans="1:27" ht="69.599999999999994">
      <c r="A108" s="108" t="s">
        <v>703</v>
      </c>
      <c r="B108" s="111" t="s">
        <v>708</v>
      </c>
      <c r="C108" s="111" t="s">
        <v>502</v>
      </c>
      <c r="D108" s="111" t="s">
        <v>483</v>
      </c>
      <c r="E108" s="111" t="s">
        <v>565</v>
      </c>
      <c r="F108" s="131" t="s">
        <v>709</v>
      </c>
      <c r="G108" s="111"/>
      <c r="H108" s="107"/>
      <c r="I108" s="101"/>
      <c r="J108" s="101"/>
      <c r="K108" s="101"/>
      <c r="L108" s="101"/>
      <c r="M108" s="101"/>
      <c r="N108" s="101"/>
      <c r="O108" s="101"/>
      <c r="P108" s="101"/>
      <c r="Q108" s="101"/>
      <c r="R108" s="101"/>
      <c r="S108" s="101"/>
      <c r="T108" s="101"/>
      <c r="U108" s="101"/>
      <c r="V108" s="101"/>
      <c r="W108" s="101"/>
      <c r="X108" s="101"/>
      <c r="Y108" s="101"/>
      <c r="Z108" s="101"/>
      <c r="AA108" s="101"/>
    </row>
    <row r="109" spans="1:27" ht="42">
      <c r="A109" s="108" t="s">
        <v>703</v>
      </c>
      <c r="B109" s="111" t="s">
        <v>710</v>
      </c>
      <c r="C109" s="111" t="s">
        <v>482</v>
      </c>
      <c r="D109" s="111" t="s">
        <v>483</v>
      </c>
      <c r="E109" s="111" t="s">
        <v>548</v>
      </c>
      <c r="F109" s="131" t="s">
        <v>711</v>
      </c>
      <c r="G109" s="111"/>
      <c r="H109" s="107"/>
      <c r="I109" s="101"/>
      <c r="J109" s="101"/>
      <c r="K109" s="101"/>
      <c r="L109" s="101"/>
      <c r="M109" s="101"/>
      <c r="N109" s="101"/>
      <c r="O109" s="101"/>
      <c r="P109" s="101"/>
      <c r="Q109" s="101"/>
      <c r="R109" s="101"/>
      <c r="S109" s="101"/>
      <c r="T109" s="101"/>
      <c r="U109" s="101"/>
      <c r="V109" s="101"/>
      <c r="W109" s="101"/>
      <c r="X109" s="101"/>
      <c r="Y109" s="101"/>
      <c r="Z109" s="101"/>
      <c r="AA109" s="101"/>
    </row>
    <row r="110" spans="1:27" ht="42">
      <c r="A110" s="108" t="s">
        <v>703</v>
      </c>
      <c r="B110" s="111" t="s">
        <v>712</v>
      </c>
      <c r="C110" s="111" t="s">
        <v>502</v>
      </c>
      <c r="D110" s="111" t="s">
        <v>483</v>
      </c>
      <c r="E110" s="111" t="s">
        <v>548</v>
      </c>
      <c r="F110" s="131" t="s">
        <v>713</v>
      </c>
      <c r="G110" s="111"/>
      <c r="H110" s="107"/>
      <c r="I110" s="101"/>
      <c r="J110" s="101"/>
      <c r="K110" s="101"/>
      <c r="L110" s="101"/>
      <c r="M110" s="101"/>
      <c r="N110" s="101"/>
      <c r="O110" s="101"/>
      <c r="P110" s="101"/>
      <c r="Q110" s="101"/>
      <c r="R110" s="101"/>
      <c r="S110" s="101"/>
      <c r="T110" s="101"/>
      <c r="U110" s="101"/>
      <c r="V110" s="101"/>
      <c r="W110" s="101"/>
      <c r="X110" s="101"/>
      <c r="Y110" s="101"/>
      <c r="Z110" s="101"/>
      <c r="AA110" s="101"/>
    </row>
    <row r="111" spans="1:27" ht="42">
      <c r="A111" s="108" t="s">
        <v>703</v>
      </c>
      <c r="B111" s="111" t="s">
        <v>714</v>
      </c>
      <c r="C111" s="111" t="s">
        <v>502</v>
      </c>
      <c r="D111" s="111" t="s">
        <v>483</v>
      </c>
      <c r="E111" s="111" t="s">
        <v>548</v>
      </c>
      <c r="F111" s="131" t="s">
        <v>715</v>
      </c>
      <c r="G111" s="111"/>
      <c r="H111" s="107"/>
      <c r="I111" s="101"/>
      <c r="J111" s="101"/>
      <c r="K111" s="101"/>
      <c r="L111" s="101"/>
      <c r="M111" s="101"/>
      <c r="N111" s="101"/>
      <c r="O111" s="101"/>
      <c r="P111" s="101"/>
      <c r="Q111" s="101"/>
      <c r="R111" s="101"/>
      <c r="S111" s="101"/>
      <c r="T111" s="101"/>
      <c r="U111" s="101"/>
      <c r="V111" s="101"/>
      <c r="W111" s="101"/>
      <c r="X111" s="101"/>
      <c r="Y111" s="101"/>
      <c r="Z111" s="101"/>
      <c r="AA111" s="101"/>
    </row>
    <row r="112" spans="1:27" ht="42">
      <c r="A112" s="108" t="s">
        <v>703</v>
      </c>
      <c r="B112" s="111" t="s">
        <v>716</v>
      </c>
      <c r="C112" s="111" t="s">
        <v>482</v>
      </c>
      <c r="D112" s="111" t="s">
        <v>483</v>
      </c>
      <c r="E112" s="111" t="s">
        <v>548</v>
      </c>
      <c r="F112" s="131" t="s">
        <v>717</v>
      </c>
      <c r="G112" s="111"/>
      <c r="H112" s="107"/>
      <c r="I112" s="101"/>
      <c r="J112" s="101"/>
      <c r="K112" s="101"/>
      <c r="L112" s="101"/>
      <c r="M112" s="101"/>
      <c r="N112" s="101"/>
      <c r="O112" s="101"/>
      <c r="P112" s="101"/>
      <c r="Q112" s="101"/>
      <c r="R112" s="101"/>
      <c r="S112" s="101"/>
      <c r="T112" s="101"/>
      <c r="U112" s="101"/>
      <c r="V112" s="101"/>
      <c r="W112" s="101"/>
      <c r="X112" s="101"/>
      <c r="Y112" s="101"/>
      <c r="Z112" s="101"/>
      <c r="AA112" s="101"/>
    </row>
    <row r="113" spans="1:27" ht="42">
      <c r="A113" s="108" t="s">
        <v>703</v>
      </c>
      <c r="B113" s="111" t="s">
        <v>718</v>
      </c>
      <c r="C113" s="111" t="s">
        <v>482</v>
      </c>
      <c r="D113" s="111" t="s">
        <v>483</v>
      </c>
      <c r="E113" s="111" t="s">
        <v>586</v>
      </c>
      <c r="F113" s="131" t="s">
        <v>719</v>
      </c>
      <c r="G113" s="111"/>
      <c r="H113" s="107"/>
      <c r="I113" s="101"/>
      <c r="J113" s="101"/>
      <c r="K113" s="101"/>
      <c r="L113" s="101"/>
      <c r="M113" s="101"/>
      <c r="N113" s="101"/>
      <c r="O113" s="101"/>
      <c r="P113" s="101"/>
      <c r="Q113" s="101"/>
      <c r="R113" s="101"/>
      <c r="S113" s="101"/>
      <c r="T113" s="101"/>
      <c r="U113" s="101"/>
      <c r="V113" s="101"/>
      <c r="W113" s="101"/>
      <c r="X113" s="101"/>
      <c r="Y113" s="101"/>
      <c r="Z113" s="101"/>
      <c r="AA113" s="101"/>
    </row>
    <row r="114" spans="1:27" ht="55.8">
      <c r="A114" s="108" t="s">
        <v>703</v>
      </c>
      <c r="B114" s="111" t="s">
        <v>720</v>
      </c>
      <c r="C114" s="111" t="s">
        <v>482</v>
      </c>
      <c r="D114" s="111" t="s">
        <v>483</v>
      </c>
      <c r="E114" s="111" t="s">
        <v>548</v>
      </c>
      <c r="F114" s="131" t="s">
        <v>721</v>
      </c>
      <c r="G114" s="111"/>
      <c r="H114" s="107"/>
      <c r="I114" s="101"/>
      <c r="J114" s="101"/>
      <c r="K114" s="101"/>
      <c r="L114" s="101"/>
      <c r="M114" s="101"/>
      <c r="N114" s="101"/>
      <c r="O114" s="101"/>
      <c r="P114" s="101"/>
      <c r="Q114" s="101"/>
      <c r="R114" s="101"/>
      <c r="S114" s="101"/>
      <c r="T114" s="101"/>
      <c r="U114" s="101"/>
      <c r="V114" s="101"/>
      <c r="W114" s="101"/>
      <c r="X114" s="101"/>
      <c r="Y114" s="101"/>
      <c r="Z114" s="101"/>
      <c r="AA114" s="101"/>
    </row>
    <row r="115" spans="1:27" ht="42">
      <c r="A115" s="108" t="s">
        <v>703</v>
      </c>
      <c r="B115" s="111" t="s">
        <v>722</v>
      </c>
      <c r="C115" s="111" t="s">
        <v>482</v>
      </c>
      <c r="D115" s="111" t="s">
        <v>483</v>
      </c>
      <c r="E115" s="111" t="s">
        <v>548</v>
      </c>
      <c r="F115" s="131" t="s">
        <v>723</v>
      </c>
      <c r="G115" s="111"/>
      <c r="H115" s="107"/>
      <c r="I115" s="101"/>
      <c r="J115" s="101"/>
      <c r="K115" s="101"/>
      <c r="L115" s="101"/>
      <c r="M115" s="101"/>
      <c r="N115" s="101"/>
      <c r="O115" s="101"/>
      <c r="P115" s="101"/>
      <c r="Q115" s="101"/>
      <c r="R115" s="101"/>
      <c r="S115" s="101"/>
      <c r="T115" s="101"/>
      <c r="U115" s="101"/>
      <c r="V115" s="101"/>
      <c r="W115" s="101"/>
      <c r="X115" s="101"/>
      <c r="Y115" s="101"/>
      <c r="Z115" s="101"/>
      <c r="AA115" s="101"/>
    </row>
    <row r="116" spans="1:27" ht="15.75" customHeight="1">
      <c r="A116" s="102" t="s">
        <v>724</v>
      </c>
      <c r="B116" s="124" t="s">
        <v>725</v>
      </c>
      <c r="C116" s="124" t="s">
        <v>482</v>
      </c>
      <c r="D116" s="124" t="s">
        <v>520</v>
      </c>
      <c r="E116" s="124" t="s">
        <v>726</v>
      </c>
      <c r="F116" s="128" t="s">
        <v>727</v>
      </c>
      <c r="G116" s="124"/>
      <c r="H116" s="107"/>
      <c r="I116" s="101"/>
      <c r="J116" s="101"/>
      <c r="K116" s="101"/>
      <c r="L116" s="101"/>
      <c r="M116" s="101"/>
      <c r="N116" s="101"/>
      <c r="O116" s="101"/>
      <c r="P116" s="101"/>
      <c r="Q116" s="101"/>
      <c r="R116" s="101"/>
      <c r="S116" s="101"/>
      <c r="T116" s="101"/>
      <c r="U116" s="101"/>
      <c r="V116" s="101"/>
      <c r="W116" s="101"/>
      <c r="X116" s="101"/>
      <c r="Y116" s="101"/>
      <c r="Z116" s="101"/>
      <c r="AA116" s="101"/>
    </row>
    <row r="117" spans="1:27" ht="42">
      <c r="A117" s="108" t="s">
        <v>728</v>
      </c>
      <c r="B117" s="111" t="s">
        <v>653</v>
      </c>
      <c r="C117" s="111" t="s">
        <v>502</v>
      </c>
      <c r="D117" s="111" t="s">
        <v>729</v>
      </c>
      <c r="E117" s="111" t="s">
        <v>730</v>
      </c>
      <c r="F117" s="131" t="s">
        <v>731</v>
      </c>
      <c r="G117" s="111"/>
      <c r="H117" s="107"/>
      <c r="I117" s="101"/>
      <c r="J117" s="101"/>
      <c r="K117" s="101"/>
      <c r="L117" s="101"/>
      <c r="M117" s="101"/>
      <c r="N117" s="101"/>
      <c r="O117" s="101"/>
      <c r="P117" s="101"/>
      <c r="Q117" s="101"/>
      <c r="R117" s="101"/>
      <c r="S117" s="101"/>
      <c r="T117" s="101"/>
      <c r="U117" s="101"/>
      <c r="V117" s="101"/>
      <c r="W117" s="101"/>
      <c r="X117" s="101"/>
      <c r="Y117" s="101"/>
      <c r="Z117" s="101"/>
      <c r="AA117" s="101"/>
    </row>
    <row r="118" spans="1:27" ht="55.8">
      <c r="A118" s="108" t="s">
        <v>728</v>
      </c>
      <c r="B118" s="111" t="s">
        <v>732</v>
      </c>
      <c r="C118" s="111" t="s">
        <v>482</v>
      </c>
      <c r="D118" s="111" t="s">
        <v>729</v>
      </c>
      <c r="E118" s="111" t="s">
        <v>733</v>
      </c>
      <c r="F118" s="131" t="s">
        <v>734</v>
      </c>
      <c r="G118" s="111"/>
      <c r="H118" s="107"/>
      <c r="I118" s="101"/>
      <c r="J118" s="101"/>
      <c r="K118" s="101"/>
      <c r="L118" s="101"/>
      <c r="M118" s="101"/>
      <c r="N118" s="101"/>
      <c r="O118" s="101"/>
      <c r="P118" s="101"/>
      <c r="Q118" s="101"/>
      <c r="R118" s="101"/>
      <c r="S118" s="101"/>
      <c r="T118" s="101"/>
      <c r="U118" s="101"/>
      <c r="V118" s="101"/>
      <c r="W118" s="101"/>
      <c r="X118" s="101"/>
      <c r="Y118" s="101"/>
      <c r="Z118" s="101"/>
      <c r="AA118" s="101"/>
    </row>
    <row r="119" spans="1:27" ht="55.8">
      <c r="A119" s="108" t="s">
        <v>728</v>
      </c>
      <c r="B119" s="111" t="s">
        <v>735</v>
      </c>
      <c r="C119" s="111" t="s">
        <v>502</v>
      </c>
      <c r="D119" s="111" t="s">
        <v>729</v>
      </c>
      <c r="E119" s="111" t="s">
        <v>733</v>
      </c>
      <c r="F119" s="131" t="s">
        <v>734</v>
      </c>
      <c r="G119" s="111"/>
      <c r="H119" s="107"/>
      <c r="I119" s="101"/>
      <c r="J119" s="101"/>
      <c r="K119" s="101"/>
      <c r="L119" s="101"/>
      <c r="M119" s="101"/>
      <c r="N119" s="101"/>
      <c r="O119" s="101"/>
      <c r="P119" s="101"/>
      <c r="Q119" s="101"/>
      <c r="R119" s="101"/>
      <c r="S119" s="101"/>
      <c r="T119" s="101"/>
      <c r="U119" s="101"/>
      <c r="V119" s="101"/>
      <c r="W119" s="101"/>
      <c r="X119" s="101"/>
      <c r="Y119" s="101"/>
      <c r="Z119" s="101"/>
      <c r="AA119" s="101"/>
    </row>
    <row r="120" spans="1:27" ht="55.8">
      <c r="A120" s="108" t="s">
        <v>728</v>
      </c>
      <c r="B120" s="111" t="s">
        <v>736</v>
      </c>
      <c r="C120" s="111" t="s">
        <v>502</v>
      </c>
      <c r="D120" s="111" t="s">
        <v>737</v>
      </c>
      <c r="E120" s="111" t="s">
        <v>738</v>
      </c>
      <c r="F120" s="131" t="s">
        <v>739</v>
      </c>
      <c r="G120" s="111"/>
      <c r="H120" s="107"/>
      <c r="I120" s="101"/>
      <c r="J120" s="101"/>
      <c r="K120" s="101"/>
      <c r="L120" s="101"/>
      <c r="M120" s="101"/>
      <c r="N120" s="101"/>
      <c r="O120" s="101"/>
      <c r="P120" s="101"/>
      <c r="Q120" s="101"/>
      <c r="R120" s="101"/>
      <c r="S120" s="101"/>
      <c r="T120" s="101"/>
      <c r="U120" s="101"/>
      <c r="V120" s="101"/>
      <c r="W120" s="101"/>
      <c r="X120" s="101"/>
      <c r="Y120" s="101"/>
      <c r="Z120" s="101"/>
      <c r="AA120" s="101"/>
    </row>
    <row r="121" spans="1:27" ht="55.8">
      <c r="A121" s="108" t="s">
        <v>728</v>
      </c>
      <c r="B121" s="111" t="s">
        <v>620</v>
      </c>
      <c r="C121" s="111" t="s">
        <v>502</v>
      </c>
      <c r="D121" s="111" t="s">
        <v>737</v>
      </c>
      <c r="E121" s="111" t="s">
        <v>738</v>
      </c>
      <c r="F121" s="131" t="s">
        <v>739</v>
      </c>
      <c r="G121" s="111"/>
      <c r="H121" s="107"/>
      <c r="I121" s="101"/>
      <c r="J121" s="101"/>
      <c r="K121" s="101"/>
      <c r="L121" s="101"/>
      <c r="M121" s="101"/>
      <c r="N121" s="101"/>
      <c r="O121" s="101"/>
      <c r="P121" s="101"/>
      <c r="Q121" s="101"/>
      <c r="R121" s="101"/>
      <c r="S121" s="101"/>
      <c r="T121" s="101"/>
      <c r="U121" s="101"/>
      <c r="V121" s="101"/>
      <c r="W121" s="101"/>
      <c r="X121" s="101"/>
      <c r="Y121" s="101"/>
      <c r="Z121" s="101"/>
      <c r="AA121" s="101"/>
    </row>
    <row r="122" spans="1:27" ht="42">
      <c r="A122" s="108" t="s">
        <v>740</v>
      </c>
      <c r="B122" s="111" t="s">
        <v>741</v>
      </c>
      <c r="C122" s="111" t="s">
        <v>482</v>
      </c>
      <c r="D122" s="111" t="s">
        <v>737</v>
      </c>
      <c r="E122" s="111" t="s">
        <v>742</v>
      </c>
      <c r="F122" s="131" t="s">
        <v>743</v>
      </c>
      <c r="G122" s="111"/>
      <c r="H122" s="107"/>
      <c r="I122" s="101"/>
      <c r="J122" s="101"/>
      <c r="K122" s="101"/>
      <c r="L122" s="101"/>
      <c r="M122" s="101"/>
      <c r="N122" s="101"/>
      <c r="O122" s="101"/>
      <c r="P122" s="101"/>
      <c r="Q122" s="101"/>
      <c r="R122" s="101"/>
      <c r="S122" s="101"/>
      <c r="T122" s="101"/>
      <c r="U122" s="101"/>
      <c r="V122" s="101"/>
      <c r="W122" s="101"/>
      <c r="X122" s="101"/>
      <c r="Y122" s="101"/>
      <c r="Z122" s="101"/>
      <c r="AA122" s="101"/>
    </row>
    <row r="123" spans="1:27" ht="15.75" customHeight="1">
      <c r="A123" s="108" t="s">
        <v>744</v>
      </c>
      <c r="B123" s="111" t="s">
        <v>745</v>
      </c>
      <c r="C123" s="111" t="s">
        <v>482</v>
      </c>
      <c r="D123" s="111" t="s">
        <v>483</v>
      </c>
      <c r="E123" s="111" t="s">
        <v>538</v>
      </c>
      <c r="F123" s="131" t="s">
        <v>746</v>
      </c>
      <c r="G123" s="111"/>
      <c r="H123" s="107"/>
      <c r="I123" s="101"/>
      <c r="J123" s="101"/>
      <c r="K123" s="101"/>
      <c r="L123" s="101"/>
      <c r="M123" s="101"/>
      <c r="N123" s="101"/>
      <c r="O123" s="101"/>
      <c r="P123" s="101"/>
      <c r="Q123" s="101"/>
      <c r="R123" s="101"/>
      <c r="S123" s="101"/>
      <c r="T123" s="101"/>
      <c r="U123" s="101"/>
      <c r="V123" s="101"/>
      <c r="W123" s="101"/>
      <c r="X123" s="101"/>
      <c r="Y123" s="101"/>
      <c r="Z123" s="101"/>
      <c r="AA123" s="101"/>
    </row>
    <row r="124" spans="1:27" ht="42">
      <c r="A124" s="108" t="s">
        <v>744</v>
      </c>
      <c r="B124" s="111" t="s">
        <v>747</v>
      </c>
      <c r="C124" s="111" t="s">
        <v>482</v>
      </c>
      <c r="D124" s="111" t="s">
        <v>483</v>
      </c>
      <c r="E124" s="111" t="s">
        <v>748</v>
      </c>
      <c r="F124" s="131" t="s">
        <v>749</v>
      </c>
      <c r="G124" s="111"/>
      <c r="H124" s="107"/>
      <c r="I124" s="101"/>
      <c r="J124" s="101"/>
      <c r="K124" s="101"/>
      <c r="L124" s="101"/>
      <c r="M124" s="101"/>
      <c r="N124" s="101"/>
      <c r="O124" s="101"/>
      <c r="P124" s="101"/>
      <c r="Q124" s="101"/>
      <c r="R124" s="101"/>
      <c r="S124" s="101"/>
      <c r="T124" s="101"/>
      <c r="U124" s="101"/>
      <c r="V124" s="101"/>
      <c r="W124" s="101"/>
      <c r="X124" s="101"/>
      <c r="Y124" s="101"/>
      <c r="Z124" s="101"/>
      <c r="AA124" s="101"/>
    </row>
    <row r="125" spans="1:27" ht="42">
      <c r="A125" s="108" t="s">
        <v>744</v>
      </c>
      <c r="B125" s="111" t="s">
        <v>750</v>
      </c>
      <c r="C125" s="111" t="s">
        <v>482</v>
      </c>
      <c r="D125" s="111" t="s">
        <v>483</v>
      </c>
      <c r="E125" s="111" t="s">
        <v>748</v>
      </c>
      <c r="F125" s="130" t="s">
        <v>751</v>
      </c>
      <c r="G125" s="111"/>
      <c r="H125" s="107"/>
      <c r="I125" s="101"/>
      <c r="J125" s="101"/>
      <c r="K125" s="101"/>
      <c r="L125" s="101"/>
      <c r="M125" s="101"/>
      <c r="N125" s="101"/>
      <c r="O125" s="101"/>
      <c r="P125" s="101"/>
      <c r="Q125" s="101"/>
      <c r="R125" s="101"/>
      <c r="S125" s="101"/>
      <c r="T125" s="101"/>
      <c r="U125" s="101"/>
      <c r="V125" s="101"/>
      <c r="W125" s="101"/>
      <c r="X125" s="101"/>
      <c r="Y125" s="101"/>
      <c r="Z125" s="101"/>
      <c r="AA125" s="101"/>
    </row>
    <row r="126" spans="1:27" ht="15.75" customHeight="1">
      <c r="A126" s="108" t="s">
        <v>744</v>
      </c>
      <c r="B126" s="111" t="s">
        <v>752</v>
      </c>
      <c r="C126" s="111" t="s">
        <v>482</v>
      </c>
      <c r="D126" s="111" t="s">
        <v>483</v>
      </c>
      <c r="E126" s="111" t="s">
        <v>538</v>
      </c>
      <c r="F126" s="130" t="s">
        <v>753</v>
      </c>
      <c r="G126" s="111"/>
      <c r="H126" s="107"/>
      <c r="I126" s="101"/>
      <c r="J126" s="101"/>
      <c r="K126" s="101"/>
      <c r="L126" s="101"/>
      <c r="M126" s="101"/>
      <c r="N126" s="101"/>
      <c r="O126" s="101"/>
      <c r="P126" s="101"/>
      <c r="Q126" s="101"/>
      <c r="R126" s="101"/>
      <c r="S126" s="101"/>
      <c r="T126" s="101"/>
      <c r="U126" s="101"/>
      <c r="V126" s="101"/>
      <c r="W126" s="101"/>
      <c r="X126" s="101"/>
      <c r="Y126" s="101"/>
      <c r="Z126" s="101"/>
      <c r="AA126" s="101"/>
    </row>
    <row r="127" spans="1:27" ht="55.8">
      <c r="A127" s="108" t="s">
        <v>744</v>
      </c>
      <c r="B127" s="111" t="s">
        <v>754</v>
      </c>
      <c r="C127" s="111" t="s">
        <v>482</v>
      </c>
      <c r="D127" s="111" t="s">
        <v>483</v>
      </c>
      <c r="E127" s="111" t="s">
        <v>748</v>
      </c>
      <c r="F127" s="130" t="s">
        <v>755</v>
      </c>
      <c r="G127" s="111"/>
      <c r="H127" s="107"/>
      <c r="I127" s="101"/>
      <c r="J127" s="101"/>
      <c r="K127" s="101"/>
      <c r="L127" s="101"/>
      <c r="M127" s="101"/>
      <c r="N127" s="101"/>
      <c r="O127" s="101"/>
      <c r="P127" s="101"/>
      <c r="Q127" s="101"/>
      <c r="R127" s="101"/>
      <c r="S127" s="101"/>
      <c r="T127" s="101"/>
      <c r="U127" s="101"/>
      <c r="V127" s="101"/>
      <c r="W127" s="101"/>
      <c r="X127" s="101"/>
      <c r="Y127" s="101"/>
      <c r="Z127" s="101"/>
      <c r="AA127" s="101"/>
    </row>
    <row r="128" spans="1:27" ht="42">
      <c r="A128" s="108" t="s">
        <v>744</v>
      </c>
      <c r="B128" s="111" t="s">
        <v>756</v>
      </c>
      <c r="C128" s="111" t="s">
        <v>482</v>
      </c>
      <c r="D128" s="111" t="s">
        <v>483</v>
      </c>
      <c r="E128" s="111" t="s">
        <v>748</v>
      </c>
      <c r="F128" s="131" t="s">
        <v>757</v>
      </c>
      <c r="G128" s="111"/>
      <c r="H128" s="107"/>
      <c r="I128" s="101"/>
      <c r="J128" s="101"/>
      <c r="K128" s="101"/>
      <c r="L128" s="101"/>
      <c r="M128" s="101"/>
      <c r="N128" s="101"/>
      <c r="O128" s="101"/>
      <c r="P128" s="101"/>
      <c r="Q128" s="101"/>
      <c r="R128" s="101"/>
      <c r="S128" s="101"/>
      <c r="T128" s="101"/>
      <c r="U128" s="101"/>
      <c r="V128" s="101"/>
      <c r="W128" s="101"/>
      <c r="X128" s="101"/>
      <c r="Y128" s="101"/>
      <c r="Z128" s="101"/>
      <c r="AA128" s="101"/>
    </row>
    <row r="129" spans="1:27" ht="42">
      <c r="A129" s="108" t="s">
        <v>744</v>
      </c>
      <c r="B129" s="111" t="s">
        <v>758</v>
      </c>
      <c r="C129" s="111" t="s">
        <v>482</v>
      </c>
      <c r="D129" s="111" t="s">
        <v>483</v>
      </c>
      <c r="E129" s="111" t="s">
        <v>748</v>
      </c>
      <c r="F129" s="131" t="s">
        <v>759</v>
      </c>
      <c r="G129" s="111"/>
      <c r="H129" s="107"/>
      <c r="I129" s="101"/>
      <c r="J129" s="101"/>
      <c r="K129" s="101"/>
      <c r="L129" s="101"/>
      <c r="M129" s="101"/>
      <c r="N129" s="101"/>
      <c r="O129" s="101"/>
      <c r="P129" s="101"/>
      <c r="Q129" s="101"/>
      <c r="R129" s="101"/>
      <c r="S129" s="101"/>
      <c r="T129" s="101"/>
      <c r="U129" s="101"/>
      <c r="V129" s="101"/>
      <c r="W129" s="101"/>
      <c r="X129" s="101"/>
      <c r="Y129" s="101"/>
      <c r="Z129" s="101"/>
      <c r="AA129" s="101"/>
    </row>
    <row r="130" spans="1:27" ht="42">
      <c r="A130" s="108" t="s">
        <v>744</v>
      </c>
      <c r="B130" s="111" t="s">
        <v>760</v>
      </c>
      <c r="C130" s="111" t="s">
        <v>482</v>
      </c>
      <c r="D130" s="111" t="s">
        <v>483</v>
      </c>
      <c r="E130" s="111" t="s">
        <v>748</v>
      </c>
      <c r="F130" s="131" t="s">
        <v>761</v>
      </c>
      <c r="G130" s="111"/>
      <c r="H130" s="107"/>
      <c r="I130" s="101"/>
      <c r="J130" s="101"/>
      <c r="K130" s="101"/>
      <c r="L130" s="101"/>
      <c r="M130" s="101"/>
      <c r="N130" s="101"/>
      <c r="O130" s="101"/>
      <c r="P130" s="101"/>
      <c r="Q130" s="101"/>
      <c r="R130" s="101"/>
      <c r="S130" s="101"/>
      <c r="T130" s="101"/>
      <c r="U130" s="101"/>
      <c r="V130" s="101"/>
      <c r="W130" s="101"/>
      <c r="X130" s="101"/>
      <c r="Y130" s="101"/>
      <c r="Z130" s="101"/>
      <c r="AA130" s="101"/>
    </row>
    <row r="131" spans="1:27" ht="42">
      <c r="A131" s="108" t="s">
        <v>744</v>
      </c>
      <c r="B131" s="111" t="s">
        <v>762</v>
      </c>
      <c r="C131" s="111" t="s">
        <v>482</v>
      </c>
      <c r="D131" s="111" t="s">
        <v>483</v>
      </c>
      <c r="E131" s="111" t="s">
        <v>748</v>
      </c>
      <c r="F131" s="131" t="s">
        <v>763</v>
      </c>
      <c r="G131" s="111"/>
      <c r="H131" s="107"/>
      <c r="I131" s="101"/>
      <c r="J131" s="101"/>
      <c r="K131" s="101"/>
      <c r="L131" s="101"/>
      <c r="M131" s="101"/>
      <c r="N131" s="101"/>
      <c r="O131" s="101"/>
      <c r="P131" s="101"/>
      <c r="Q131" s="101"/>
      <c r="R131" s="101"/>
      <c r="S131" s="101"/>
      <c r="T131" s="101"/>
      <c r="U131" s="101"/>
      <c r="V131" s="101"/>
      <c r="W131" s="101"/>
      <c r="X131" s="101"/>
      <c r="Y131" s="101"/>
      <c r="Z131" s="101"/>
      <c r="AA131" s="101"/>
    </row>
    <row r="132" spans="1:27" ht="42">
      <c r="A132" s="108" t="s">
        <v>744</v>
      </c>
      <c r="B132" s="111" t="s">
        <v>710</v>
      </c>
      <c r="C132" s="111" t="s">
        <v>482</v>
      </c>
      <c r="D132" s="111" t="s">
        <v>483</v>
      </c>
      <c r="E132" s="111" t="s">
        <v>538</v>
      </c>
      <c r="F132" s="131" t="s">
        <v>764</v>
      </c>
      <c r="G132" s="111"/>
      <c r="H132" s="107"/>
      <c r="I132" s="101"/>
      <c r="J132" s="101"/>
      <c r="K132" s="101"/>
      <c r="L132" s="101"/>
      <c r="M132" s="101"/>
      <c r="N132" s="101"/>
      <c r="O132" s="101"/>
      <c r="P132" s="101"/>
      <c r="Q132" s="101"/>
      <c r="R132" s="101"/>
      <c r="S132" s="101"/>
      <c r="T132" s="101"/>
      <c r="U132" s="101"/>
      <c r="V132" s="101"/>
      <c r="W132" s="101"/>
      <c r="X132" s="101"/>
      <c r="Y132" s="101"/>
      <c r="Z132" s="101"/>
      <c r="AA132" s="101"/>
    </row>
    <row r="133" spans="1:27" ht="42">
      <c r="A133" s="108" t="s">
        <v>744</v>
      </c>
      <c r="B133" s="111" t="s">
        <v>765</v>
      </c>
      <c r="C133" s="111" t="s">
        <v>482</v>
      </c>
      <c r="D133" s="111" t="s">
        <v>483</v>
      </c>
      <c r="E133" s="111" t="s">
        <v>748</v>
      </c>
      <c r="F133" s="131"/>
      <c r="G133" s="111"/>
      <c r="H133" s="107"/>
      <c r="I133" s="101"/>
      <c r="J133" s="101"/>
      <c r="K133" s="101"/>
      <c r="L133" s="101"/>
      <c r="M133" s="101"/>
      <c r="N133" s="101"/>
      <c r="O133" s="101"/>
      <c r="P133" s="101"/>
      <c r="Q133" s="101"/>
      <c r="R133" s="101"/>
      <c r="S133" s="101"/>
      <c r="T133" s="101"/>
      <c r="U133" s="101"/>
      <c r="V133" s="101"/>
      <c r="W133" s="101"/>
      <c r="X133" s="101"/>
      <c r="Y133" s="101"/>
      <c r="Z133" s="101"/>
      <c r="AA133" s="101"/>
    </row>
    <row r="134" spans="1:27" ht="69.599999999999994">
      <c r="A134" s="108" t="s">
        <v>744</v>
      </c>
      <c r="B134" s="111" t="s">
        <v>766</v>
      </c>
      <c r="C134" s="111" t="s">
        <v>482</v>
      </c>
      <c r="D134" s="111" t="s">
        <v>483</v>
      </c>
      <c r="E134" s="111" t="s">
        <v>767</v>
      </c>
      <c r="F134" s="131" t="s">
        <v>768</v>
      </c>
      <c r="G134" s="111"/>
      <c r="H134" s="107"/>
      <c r="I134" s="101"/>
      <c r="J134" s="101"/>
      <c r="K134" s="101"/>
      <c r="L134" s="101"/>
      <c r="M134" s="101"/>
      <c r="N134" s="101"/>
      <c r="O134" s="101"/>
      <c r="P134" s="101"/>
      <c r="Q134" s="101"/>
      <c r="R134" s="101"/>
      <c r="S134" s="101"/>
      <c r="T134" s="101"/>
      <c r="U134" s="101"/>
      <c r="V134" s="101"/>
      <c r="W134" s="101"/>
      <c r="X134" s="101"/>
      <c r="Y134" s="101"/>
      <c r="Z134" s="101"/>
      <c r="AA134" s="101"/>
    </row>
    <row r="135" spans="1:27" ht="28.2">
      <c r="A135" s="108" t="s">
        <v>744</v>
      </c>
      <c r="B135" s="111" t="s">
        <v>769</v>
      </c>
      <c r="C135" s="111" t="s">
        <v>482</v>
      </c>
      <c r="D135" s="111" t="s">
        <v>483</v>
      </c>
      <c r="E135" s="111"/>
      <c r="F135" s="131"/>
      <c r="G135" s="111"/>
      <c r="H135" s="107"/>
      <c r="I135" s="101"/>
      <c r="J135" s="101"/>
      <c r="K135" s="101"/>
      <c r="L135" s="101"/>
      <c r="M135" s="101"/>
      <c r="N135" s="101"/>
      <c r="O135" s="101"/>
      <c r="P135" s="101"/>
      <c r="Q135" s="101"/>
      <c r="R135" s="101"/>
      <c r="S135" s="101"/>
      <c r="T135" s="101"/>
      <c r="U135" s="101"/>
      <c r="V135" s="101"/>
      <c r="W135" s="101"/>
      <c r="X135" s="101"/>
      <c r="Y135" s="101"/>
      <c r="Z135" s="101"/>
      <c r="AA135" s="101"/>
    </row>
    <row r="136" spans="1:27" ht="28.2">
      <c r="A136" s="108" t="s">
        <v>744</v>
      </c>
      <c r="B136" s="111" t="s">
        <v>770</v>
      </c>
      <c r="C136" s="111" t="s">
        <v>502</v>
      </c>
      <c r="D136" s="111" t="s">
        <v>483</v>
      </c>
      <c r="E136" s="111"/>
      <c r="F136" s="131"/>
      <c r="G136" s="111"/>
      <c r="H136" s="107"/>
      <c r="I136" s="101"/>
      <c r="J136" s="101"/>
      <c r="K136" s="101"/>
      <c r="L136" s="101"/>
      <c r="M136" s="101"/>
      <c r="N136" s="101"/>
      <c r="O136" s="101"/>
      <c r="P136" s="101"/>
      <c r="Q136" s="101"/>
      <c r="R136" s="101"/>
      <c r="S136" s="101"/>
      <c r="T136" s="101"/>
      <c r="U136" s="101"/>
      <c r="V136" s="101"/>
      <c r="W136" s="101"/>
      <c r="X136" s="101"/>
      <c r="Y136" s="101"/>
      <c r="Z136" s="101"/>
      <c r="AA136" s="101"/>
    </row>
    <row r="137" spans="1:27" ht="28.2">
      <c r="A137" s="108" t="s">
        <v>744</v>
      </c>
      <c r="B137" s="111" t="s">
        <v>771</v>
      </c>
      <c r="C137" s="111" t="s">
        <v>502</v>
      </c>
      <c r="D137" s="111" t="s">
        <v>483</v>
      </c>
      <c r="E137" s="111"/>
      <c r="F137" s="131"/>
      <c r="G137" s="111"/>
      <c r="H137" s="107"/>
      <c r="I137" s="101"/>
      <c r="J137" s="101"/>
      <c r="K137" s="101"/>
      <c r="L137" s="101"/>
      <c r="M137" s="101"/>
      <c r="N137" s="101"/>
      <c r="O137" s="101"/>
      <c r="P137" s="101"/>
      <c r="Q137" s="101"/>
      <c r="R137" s="101"/>
      <c r="S137" s="101"/>
      <c r="T137" s="101"/>
      <c r="U137" s="101"/>
      <c r="V137" s="101"/>
      <c r="W137" s="101"/>
      <c r="X137" s="101"/>
      <c r="Y137" s="101"/>
      <c r="Z137" s="101"/>
      <c r="AA137" s="101"/>
    </row>
    <row r="138" spans="1:27" ht="28.2">
      <c r="A138" s="108" t="s">
        <v>744</v>
      </c>
      <c r="B138" s="111" t="s">
        <v>772</v>
      </c>
      <c r="C138" s="111" t="s">
        <v>482</v>
      </c>
      <c r="D138" s="111" t="s">
        <v>483</v>
      </c>
      <c r="E138" s="111"/>
      <c r="F138" s="131"/>
      <c r="G138" s="111"/>
      <c r="H138" s="107"/>
      <c r="I138" s="101"/>
      <c r="J138" s="101"/>
      <c r="K138" s="101"/>
      <c r="L138" s="101"/>
      <c r="M138" s="101"/>
      <c r="N138" s="101"/>
      <c r="O138" s="101"/>
      <c r="P138" s="101"/>
      <c r="Q138" s="101"/>
      <c r="R138" s="101"/>
      <c r="S138" s="101"/>
      <c r="T138" s="101"/>
      <c r="U138" s="101"/>
      <c r="V138" s="101"/>
      <c r="W138" s="101"/>
      <c r="X138" s="101"/>
      <c r="Y138" s="101"/>
      <c r="Z138" s="101"/>
      <c r="AA138" s="101"/>
    </row>
    <row r="139" spans="1:27" ht="28.2">
      <c r="A139" s="108" t="s">
        <v>744</v>
      </c>
      <c r="B139" s="111" t="s">
        <v>773</v>
      </c>
      <c r="C139" s="111" t="s">
        <v>482</v>
      </c>
      <c r="D139" s="111" t="s">
        <v>483</v>
      </c>
      <c r="E139" s="111"/>
      <c r="F139" s="131"/>
      <c r="G139" s="111"/>
      <c r="H139" s="107"/>
      <c r="I139" s="101"/>
      <c r="J139" s="101"/>
      <c r="K139" s="101"/>
      <c r="L139" s="101"/>
      <c r="M139" s="101"/>
      <c r="N139" s="101"/>
      <c r="O139" s="101"/>
      <c r="P139" s="101"/>
      <c r="Q139" s="101"/>
      <c r="R139" s="101"/>
      <c r="S139" s="101"/>
      <c r="T139" s="101"/>
      <c r="U139" s="101"/>
      <c r="V139" s="101"/>
      <c r="W139" s="101"/>
      <c r="X139" s="101"/>
      <c r="Y139" s="101"/>
      <c r="Z139" s="101"/>
      <c r="AA139" s="101"/>
    </row>
    <row r="140" spans="1:27" ht="28.2">
      <c r="A140" s="108" t="s">
        <v>744</v>
      </c>
      <c r="B140" s="111" t="s">
        <v>774</v>
      </c>
      <c r="C140" s="111" t="s">
        <v>477</v>
      </c>
      <c r="D140" s="111" t="s">
        <v>483</v>
      </c>
      <c r="E140" s="111"/>
      <c r="F140" s="131"/>
      <c r="G140" s="111"/>
      <c r="H140" s="107"/>
      <c r="I140" s="101"/>
      <c r="J140" s="101"/>
      <c r="K140" s="101"/>
      <c r="L140" s="101"/>
      <c r="M140" s="101"/>
      <c r="N140" s="101"/>
      <c r="O140" s="101"/>
      <c r="P140" s="101"/>
      <c r="Q140" s="101"/>
      <c r="R140" s="101"/>
      <c r="S140" s="101"/>
      <c r="T140" s="101"/>
      <c r="U140" s="101"/>
      <c r="V140" s="101"/>
      <c r="W140" s="101"/>
      <c r="X140" s="101"/>
      <c r="Y140" s="101"/>
      <c r="Z140" s="101"/>
      <c r="AA140" s="101"/>
    </row>
    <row r="141" spans="1:27" ht="28.2">
      <c r="A141" s="108" t="s">
        <v>744</v>
      </c>
      <c r="B141" s="111" t="s">
        <v>775</v>
      </c>
      <c r="C141" s="111" t="s">
        <v>482</v>
      </c>
      <c r="D141" s="111" t="s">
        <v>483</v>
      </c>
      <c r="E141" s="111" t="s">
        <v>776</v>
      </c>
      <c r="F141" s="131" t="s">
        <v>777</v>
      </c>
      <c r="G141" s="111"/>
      <c r="H141" s="107"/>
      <c r="I141" s="101"/>
      <c r="J141" s="101"/>
      <c r="K141" s="101"/>
      <c r="L141" s="101"/>
      <c r="M141" s="101"/>
      <c r="N141" s="101"/>
      <c r="O141" s="101"/>
      <c r="P141" s="101"/>
      <c r="Q141" s="101"/>
      <c r="R141" s="101"/>
      <c r="S141" s="101"/>
      <c r="T141" s="101"/>
      <c r="U141" s="101"/>
      <c r="V141" s="101"/>
      <c r="W141" s="101"/>
      <c r="X141" s="101"/>
      <c r="Y141" s="101"/>
      <c r="Z141" s="101"/>
      <c r="AA141" s="101"/>
    </row>
    <row r="142" spans="1:27" ht="28.2">
      <c r="A142" s="108" t="s">
        <v>744</v>
      </c>
      <c r="B142" s="111" t="s">
        <v>778</v>
      </c>
      <c r="C142" s="111" t="s">
        <v>482</v>
      </c>
      <c r="D142" s="111" t="s">
        <v>483</v>
      </c>
      <c r="E142" s="111"/>
      <c r="F142" s="131"/>
      <c r="G142" s="111"/>
      <c r="H142" s="107"/>
      <c r="I142" s="101"/>
      <c r="J142" s="101"/>
      <c r="K142" s="101"/>
      <c r="L142" s="101"/>
      <c r="M142" s="101"/>
      <c r="N142" s="101"/>
      <c r="O142" s="101"/>
      <c r="P142" s="101"/>
      <c r="Q142" s="101"/>
      <c r="R142" s="101"/>
      <c r="S142" s="101"/>
      <c r="T142" s="101"/>
      <c r="U142" s="101"/>
      <c r="V142" s="101"/>
      <c r="W142" s="101"/>
      <c r="X142" s="101"/>
      <c r="Y142" s="101"/>
      <c r="Z142" s="101"/>
      <c r="AA142" s="101"/>
    </row>
    <row r="143" spans="1:27" ht="28.2">
      <c r="A143" s="108" t="s">
        <v>744</v>
      </c>
      <c r="B143" s="111" t="s">
        <v>779</v>
      </c>
      <c r="C143" s="111" t="s">
        <v>482</v>
      </c>
      <c r="D143" s="111" t="s">
        <v>483</v>
      </c>
      <c r="E143" s="111"/>
      <c r="F143" s="131"/>
      <c r="G143" s="111"/>
      <c r="H143" s="107"/>
      <c r="I143" s="101"/>
      <c r="J143" s="101"/>
      <c r="K143" s="101"/>
      <c r="L143" s="101"/>
      <c r="M143" s="101"/>
      <c r="N143" s="101"/>
      <c r="O143" s="101"/>
      <c r="P143" s="101"/>
      <c r="Q143" s="101"/>
      <c r="R143" s="101"/>
      <c r="S143" s="101"/>
      <c r="T143" s="101"/>
      <c r="U143" s="101"/>
      <c r="V143" s="101"/>
      <c r="W143" s="101"/>
      <c r="X143" s="101"/>
      <c r="Y143" s="101"/>
      <c r="Z143" s="101"/>
      <c r="AA143" s="101"/>
    </row>
    <row r="144" spans="1:27" ht="55.8">
      <c r="A144" s="108" t="s">
        <v>744</v>
      </c>
      <c r="B144" s="111" t="s">
        <v>780</v>
      </c>
      <c r="C144" s="111" t="s">
        <v>502</v>
      </c>
      <c r="D144" s="111" t="s">
        <v>483</v>
      </c>
      <c r="E144" s="111" t="s">
        <v>781</v>
      </c>
      <c r="F144" s="131" t="s">
        <v>782</v>
      </c>
      <c r="G144" s="111"/>
      <c r="H144" s="107"/>
      <c r="I144" s="101"/>
      <c r="J144" s="101"/>
      <c r="K144" s="101"/>
      <c r="L144" s="101"/>
      <c r="M144" s="101"/>
      <c r="N144" s="101"/>
      <c r="O144" s="101"/>
      <c r="P144" s="101"/>
      <c r="Q144" s="101"/>
      <c r="R144" s="101"/>
      <c r="S144" s="101"/>
      <c r="T144" s="101"/>
      <c r="U144" s="101"/>
      <c r="V144" s="101"/>
      <c r="W144" s="101"/>
      <c r="X144" s="101"/>
      <c r="Y144" s="101"/>
      <c r="Z144" s="101"/>
      <c r="AA144" s="101"/>
    </row>
    <row r="145" spans="1:27" ht="83.4">
      <c r="A145" s="108" t="s">
        <v>744</v>
      </c>
      <c r="B145" s="111" t="s">
        <v>783</v>
      </c>
      <c r="C145" s="111" t="s">
        <v>502</v>
      </c>
      <c r="D145" s="111" t="s">
        <v>483</v>
      </c>
      <c r="E145" s="111" t="s">
        <v>784</v>
      </c>
      <c r="F145" s="131" t="s">
        <v>785</v>
      </c>
      <c r="G145" s="111"/>
      <c r="H145" s="107"/>
      <c r="I145" s="101"/>
      <c r="J145" s="101"/>
      <c r="K145" s="101"/>
      <c r="L145" s="101"/>
      <c r="M145" s="101"/>
      <c r="N145" s="101"/>
      <c r="O145" s="101"/>
      <c r="P145" s="101"/>
      <c r="Q145" s="101"/>
      <c r="R145" s="101"/>
      <c r="S145" s="101"/>
      <c r="T145" s="101"/>
      <c r="U145" s="101"/>
      <c r="V145" s="101"/>
      <c r="W145" s="101"/>
      <c r="X145" s="101"/>
      <c r="Y145" s="101"/>
      <c r="Z145" s="101"/>
      <c r="AA145" s="101"/>
    </row>
    <row r="146" spans="1:27" ht="42">
      <c r="A146" s="108" t="s">
        <v>744</v>
      </c>
      <c r="B146" s="111" t="s">
        <v>786</v>
      </c>
      <c r="C146" s="111" t="s">
        <v>482</v>
      </c>
      <c r="D146" s="111" t="s">
        <v>483</v>
      </c>
      <c r="E146" s="111" t="s">
        <v>787</v>
      </c>
      <c r="F146" s="136" t="s">
        <v>788</v>
      </c>
      <c r="G146" s="114"/>
      <c r="H146" s="107"/>
      <c r="I146" s="101"/>
      <c r="J146" s="101"/>
      <c r="K146" s="101"/>
      <c r="L146" s="101"/>
      <c r="M146" s="101"/>
      <c r="N146" s="101"/>
      <c r="O146" s="101"/>
      <c r="P146" s="101"/>
      <c r="Q146" s="101"/>
      <c r="R146" s="101"/>
      <c r="S146" s="101"/>
      <c r="T146" s="101"/>
      <c r="U146" s="101"/>
      <c r="V146" s="101"/>
      <c r="W146" s="101"/>
      <c r="X146" s="101"/>
      <c r="Y146" s="101"/>
      <c r="Z146" s="101"/>
      <c r="AA146" s="101"/>
    </row>
    <row r="147" spans="1:27" ht="55.8">
      <c r="A147" s="108" t="s">
        <v>744</v>
      </c>
      <c r="B147" s="111" t="s">
        <v>789</v>
      </c>
      <c r="C147" s="111" t="s">
        <v>482</v>
      </c>
      <c r="D147" s="111" t="s">
        <v>483</v>
      </c>
      <c r="E147" s="111" t="s">
        <v>790</v>
      </c>
      <c r="F147" s="136" t="s">
        <v>791</v>
      </c>
      <c r="G147" s="114"/>
      <c r="H147" s="107"/>
      <c r="I147" s="101"/>
      <c r="J147" s="101"/>
      <c r="K147" s="101"/>
      <c r="L147" s="101"/>
      <c r="M147" s="101"/>
      <c r="N147" s="101"/>
      <c r="O147" s="101"/>
      <c r="P147" s="101"/>
      <c r="Q147" s="101"/>
      <c r="R147" s="101"/>
      <c r="S147" s="101"/>
      <c r="T147" s="101"/>
      <c r="U147" s="101"/>
      <c r="V147" s="101"/>
      <c r="W147" s="101"/>
      <c r="X147" s="101"/>
      <c r="Y147" s="101"/>
      <c r="Z147" s="101"/>
      <c r="AA147" s="101"/>
    </row>
    <row r="148" spans="1:27" ht="15.75" customHeight="1">
      <c r="A148" s="108" t="s">
        <v>792</v>
      </c>
      <c r="B148" s="137" t="s">
        <v>793</v>
      </c>
      <c r="C148" s="111" t="s">
        <v>502</v>
      </c>
      <c r="D148" s="111" t="s">
        <v>483</v>
      </c>
      <c r="E148" s="111" t="s">
        <v>538</v>
      </c>
      <c r="F148" s="131" t="s">
        <v>794</v>
      </c>
      <c r="G148" s="111"/>
      <c r="H148" s="107"/>
      <c r="I148" s="101"/>
      <c r="J148" s="101"/>
      <c r="K148" s="101"/>
      <c r="L148" s="101"/>
      <c r="M148" s="101"/>
      <c r="N148" s="101"/>
      <c r="O148" s="101"/>
      <c r="P148" s="101"/>
      <c r="Q148" s="101"/>
      <c r="R148" s="101"/>
      <c r="S148" s="101"/>
      <c r="T148" s="101"/>
      <c r="U148" s="101"/>
      <c r="V148" s="101"/>
      <c r="W148" s="101"/>
      <c r="X148" s="101"/>
      <c r="Y148" s="101"/>
      <c r="Z148" s="101"/>
      <c r="AA148" s="101"/>
    </row>
    <row r="149" spans="1:27" ht="15.75" customHeight="1">
      <c r="A149" s="108" t="s">
        <v>792</v>
      </c>
      <c r="B149" s="111" t="s">
        <v>795</v>
      </c>
      <c r="C149" s="111" t="s">
        <v>502</v>
      </c>
      <c r="D149" s="111" t="s">
        <v>483</v>
      </c>
      <c r="E149" s="111" t="s">
        <v>538</v>
      </c>
      <c r="F149" s="131" t="s">
        <v>796</v>
      </c>
      <c r="G149" s="111"/>
      <c r="H149" s="107"/>
      <c r="I149" s="101"/>
      <c r="J149" s="101"/>
      <c r="K149" s="101"/>
      <c r="L149" s="101"/>
      <c r="M149" s="101"/>
      <c r="N149" s="101"/>
      <c r="O149" s="101"/>
      <c r="P149" s="101"/>
      <c r="Q149" s="101"/>
      <c r="R149" s="101"/>
      <c r="S149" s="101"/>
      <c r="T149" s="101"/>
      <c r="U149" s="101"/>
      <c r="V149" s="101"/>
      <c r="W149" s="101"/>
      <c r="X149" s="101"/>
      <c r="Y149" s="101"/>
      <c r="Z149" s="101"/>
      <c r="AA149" s="101"/>
    </row>
    <row r="150" spans="1:27" ht="15.75" customHeight="1">
      <c r="A150" s="108" t="s">
        <v>792</v>
      </c>
      <c r="B150" s="111" t="s">
        <v>797</v>
      </c>
      <c r="C150" s="137" t="s">
        <v>502</v>
      </c>
      <c r="D150" s="111" t="s">
        <v>483</v>
      </c>
      <c r="E150" s="111" t="s">
        <v>538</v>
      </c>
      <c r="F150" s="131" t="s">
        <v>798</v>
      </c>
      <c r="G150" s="111"/>
      <c r="H150" s="107"/>
      <c r="I150" s="101"/>
      <c r="J150" s="101"/>
      <c r="K150" s="101"/>
      <c r="L150" s="101"/>
      <c r="M150" s="101"/>
      <c r="N150" s="101"/>
      <c r="O150" s="101"/>
      <c r="P150" s="101"/>
      <c r="Q150" s="101"/>
      <c r="R150" s="101"/>
      <c r="S150" s="101"/>
      <c r="T150" s="101"/>
      <c r="U150" s="101"/>
      <c r="V150" s="101"/>
      <c r="W150" s="101"/>
      <c r="X150" s="101"/>
      <c r="Y150" s="101"/>
      <c r="Z150" s="101"/>
      <c r="AA150" s="101"/>
    </row>
    <row r="151" spans="1:27" ht="15.75" customHeight="1">
      <c r="A151" s="108" t="s">
        <v>792</v>
      </c>
      <c r="B151" s="111" t="s">
        <v>799</v>
      </c>
      <c r="C151" s="111" t="s">
        <v>502</v>
      </c>
      <c r="D151" s="111" t="s">
        <v>483</v>
      </c>
      <c r="E151" s="111" t="s">
        <v>538</v>
      </c>
      <c r="F151" s="131" t="s">
        <v>800</v>
      </c>
      <c r="G151" s="111"/>
      <c r="H151" s="107"/>
      <c r="I151" s="101"/>
      <c r="J151" s="101"/>
      <c r="K151" s="101"/>
      <c r="L151" s="101"/>
      <c r="M151" s="101"/>
      <c r="N151" s="101"/>
      <c r="O151" s="101"/>
      <c r="P151" s="101"/>
      <c r="Q151" s="101"/>
      <c r="R151" s="101"/>
      <c r="S151" s="101"/>
      <c r="T151" s="101"/>
      <c r="U151" s="101"/>
      <c r="V151" s="101"/>
      <c r="W151" s="101"/>
      <c r="X151" s="101"/>
      <c r="Y151" s="101"/>
      <c r="Z151" s="101"/>
      <c r="AA151" s="101"/>
    </row>
    <row r="152" spans="1:27" ht="15.75" customHeight="1">
      <c r="A152" s="108" t="s">
        <v>792</v>
      </c>
      <c r="B152" s="111" t="s">
        <v>801</v>
      </c>
      <c r="C152" s="111" t="s">
        <v>502</v>
      </c>
      <c r="D152" s="111" t="s">
        <v>483</v>
      </c>
      <c r="E152" s="111" t="s">
        <v>802</v>
      </c>
      <c r="F152" s="131" t="s">
        <v>803</v>
      </c>
      <c r="G152" s="111"/>
      <c r="H152" s="107"/>
      <c r="I152" s="101"/>
      <c r="J152" s="101"/>
      <c r="K152" s="101"/>
      <c r="L152" s="101"/>
      <c r="M152" s="101"/>
      <c r="N152" s="101"/>
      <c r="O152" s="101"/>
      <c r="P152" s="101"/>
      <c r="Q152" s="101"/>
      <c r="R152" s="101"/>
      <c r="S152" s="101"/>
      <c r="T152" s="101"/>
      <c r="U152" s="101"/>
      <c r="V152" s="101"/>
      <c r="W152" s="101"/>
      <c r="X152" s="101"/>
      <c r="Y152" s="101"/>
      <c r="Z152" s="101"/>
      <c r="AA152" s="101"/>
    </row>
    <row r="153" spans="1:27" ht="15.75" customHeight="1">
      <c r="A153" s="108" t="s">
        <v>792</v>
      </c>
      <c r="B153" s="111" t="s">
        <v>804</v>
      </c>
      <c r="C153" s="111" t="s">
        <v>502</v>
      </c>
      <c r="D153" s="111" t="s">
        <v>483</v>
      </c>
      <c r="E153" s="111" t="s">
        <v>805</v>
      </c>
      <c r="F153" s="131" t="s">
        <v>806</v>
      </c>
      <c r="G153" s="111"/>
      <c r="H153" s="107"/>
      <c r="I153" s="101"/>
      <c r="J153" s="101"/>
      <c r="K153" s="101"/>
      <c r="L153" s="101"/>
      <c r="M153" s="101"/>
      <c r="N153" s="101"/>
      <c r="O153" s="101"/>
      <c r="P153" s="101"/>
      <c r="Q153" s="101"/>
      <c r="R153" s="101"/>
      <c r="S153" s="101"/>
      <c r="T153" s="101"/>
      <c r="U153" s="101"/>
      <c r="V153" s="101"/>
      <c r="W153" s="101"/>
      <c r="X153" s="101"/>
      <c r="Y153" s="101"/>
      <c r="Z153" s="101"/>
      <c r="AA153" s="101"/>
    </row>
    <row r="154" spans="1:27" ht="15.75" customHeight="1">
      <c r="A154" s="108" t="s">
        <v>792</v>
      </c>
      <c r="B154" s="111" t="s">
        <v>807</v>
      </c>
      <c r="C154" s="111" t="s">
        <v>502</v>
      </c>
      <c r="D154" s="111" t="s">
        <v>483</v>
      </c>
      <c r="E154" s="111" t="s">
        <v>538</v>
      </c>
      <c r="F154" s="131" t="s">
        <v>808</v>
      </c>
      <c r="G154" s="111"/>
      <c r="H154" s="107"/>
      <c r="I154" s="101"/>
      <c r="J154" s="101"/>
      <c r="K154" s="101"/>
      <c r="L154" s="101"/>
      <c r="M154" s="101"/>
      <c r="N154" s="101"/>
      <c r="O154" s="101"/>
      <c r="P154" s="101"/>
      <c r="Q154" s="101"/>
      <c r="R154" s="101"/>
      <c r="S154" s="101"/>
      <c r="T154" s="101"/>
      <c r="U154" s="101"/>
      <c r="V154" s="101"/>
      <c r="W154" s="101"/>
      <c r="X154" s="101"/>
      <c r="Y154" s="101"/>
      <c r="Z154" s="101"/>
      <c r="AA154" s="101"/>
    </row>
    <row r="155" spans="1:27" ht="15.75" customHeight="1">
      <c r="A155" s="108" t="s">
        <v>792</v>
      </c>
      <c r="B155" s="111" t="s">
        <v>809</v>
      </c>
      <c r="C155" s="111" t="s">
        <v>502</v>
      </c>
      <c r="D155" s="111" t="s">
        <v>483</v>
      </c>
      <c r="E155" s="111" t="s">
        <v>810</v>
      </c>
      <c r="F155" s="131" t="s">
        <v>811</v>
      </c>
      <c r="G155" s="111"/>
      <c r="H155" s="107"/>
      <c r="I155" s="101"/>
      <c r="J155" s="101"/>
      <c r="K155" s="101"/>
      <c r="L155" s="101"/>
      <c r="M155" s="101"/>
      <c r="N155" s="101"/>
      <c r="O155" s="101"/>
      <c r="P155" s="101"/>
      <c r="Q155" s="101"/>
      <c r="R155" s="101"/>
      <c r="S155" s="101"/>
      <c r="T155" s="101"/>
      <c r="U155" s="101"/>
      <c r="V155" s="101"/>
      <c r="W155" s="101"/>
      <c r="X155" s="101"/>
      <c r="Y155" s="101"/>
      <c r="Z155" s="101"/>
      <c r="AA155" s="101"/>
    </row>
    <row r="156" spans="1:27" ht="15.75" customHeight="1">
      <c r="A156" s="108" t="s">
        <v>792</v>
      </c>
      <c r="B156" s="111" t="s">
        <v>812</v>
      </c>
      <c r="C156" s="111" t="s">
        <v>502</v>
      </c>
      <c r="D156" s="111" t="s">
        <v>483</v>
      </c>
      <c r="E156" s="111" t="s">
        <v>538</v>
      </c>
      <c r="F156" s="131" t="s">
        <v>813</v>
      </c>
      <c r="G156" s="111"/>
      <c r="H156" s="107"/>
      <c r="I156" s="101"/>
      <c r="J156" s="101"/>
      <c r="K156" s="101"/>
      <c r="L156" s="101"/>
      <c r="M156" s="101"/>
      <c r="N156" s="101"/>
      <c r="O156" s="101"/>
      <c r="P156" s="101"/>
      <c r="Q156" s="101"/>
      <c r="R156" s="101"/>
      <c r="S156" s="101"/>
      <c r="T156" s="101"/>
      <c r="U156" s="101"/>
      <c r="V156" s="101"/>
      <c r="W156" s="101"/>
      <c r="X156" s="101"/>
      <c r="Y156" s="101"/>
      <c r="Z156" s="101"/>
      <c r="AA156" s="101"/>
    </row>
    <row r="157" spans="1:27" ht="15.75" customHeight="1">
      <c r="A157" s="108" t="s">
        <v>792</v>
      </c>
      <c r="B157" s="111" t="s">
        <v>814</v>
      </c>
      <c r="C157" s="111" t="s">
        <v>502</v>
      </c>
      <c r="D157" s="111" t="s">
        <v>483</v>
      </c>
      <c r="E157" s="111" t="s">
        <v>538</v>
      </c>
      <c r="F157" s="131" t="s">
        <v>815</v>
      </c>
      <c r="G157" s="111"/>
      <c r="H157" s="107"/>
      <c r="I157" s="101"/>
      <c r="J157" s="101"/>
      <c r="K157" s="101"/>
      <c r="L157" s="101"/>
      <c r="M157" s="101"/>
      <c r="N157" s="101"/>
      <c r="O157" s="101"/>
      <c r="P157" s="101"/>
      <c r="Q157" s="101"/>
      <c r="R157" s="101"/>
      <c r="S157" s="101"/>
      <c r="T157" s="101"/>
      <c r="U157" s="101"/>
      <c r="V157" s="101"/>
      <c r="W157" s="101"/>
      <c r="X157" s="101"/>
      <c r="Y157" s="101"/>
      <c r="Z157" s="101"/>
      <c r="AA157" s="101"/>
    </row>
    <row r="158" spans="1:27" ht="55.2">
      <c r="A158" s="109" t="s">
        <v>792</v>
      </c>
      <c r="B158" s="110" t="s">
        <v>816</v>
      </c>
      <c r="C158" s="110" t="s">
        <v>502</v>
      </c>
      <c r="D158" s="111" t="s">
        <v>483</v>
      </c>
      <c r="E158" s="111" t="s">
        <v>817</v>
      </c>
      <c r="F158" s="138" t="s">
        <v>818</v>
      </c>
      <c r="G158" s="111"/>
      <c r="H158" s="107"/>
      <c r="I158" s="107"/>
      <c r="J158" s="107"/>
      <c r="K158" s="107"/>
      <c r="L158" s="107"/>
      <c r="M158" s="107"/>
      <c r="N158" s="107"/>
      <c r="O158" s="107"/>
      <c r="P158" s="107"/>
      <c r="Q158" s="107"/>
      <c r="R158" s="107"/>
      <c r="S158" s="107"/>
      <c r="T158" s="107"/>
      <c r="U158" s="107"/>
      <c r="V158" s="107"/>
      <c r="W158" s="107"/>
      <c r="X158" s="107"/>
      <c r="Y158" s="107"/>
      <c r="Z158" s="107"/>
      <c r="AA158" s="107"/>
    </row>
    <row r="159" spans="1:27" ht="96.6">
      <c r="A159" s="109" t="s">
        <v>819</v>
      </c>
      <c r="B159" s="110" t="s">
        <v>820</v>
      </c>
      <c r="C159" s="110" t="s">
        <v>502</v>
      </c>
      <c r="D159" s="111" t="s">
        <v>737</v>
      </c>
      <c r="E159" s="139" t="s">
        <v>821</v>
      </c>
      <c r="F159" s="138" t="s">
        <v>822</v>
      </c>
      <c r="G159" s="140"/>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ht="54" customHeight="1">
      <c r="A160" s="109" t="s">
        <v>823</v>
      </c>
      <c r="B160" s="110" t="s">
        <v>824</v>
      </c>
      <c r="C160" s="110" t="s">
        <v>502</v>
      </c>
      <c r="D160" s="111" t="s">
        <v>825</v>
      </c>
      <c r="E160" s="111" t="s">
        <v>826</v>
      </c>
      <c r="F160" s="138" t="s">
        <v>827</v>
      </c>
      <c r="G160" s="141"/>
      <c r="H160" s="101"/>
      <c r="I160" s="101"/>
      <c r="J160" s="101"/>
      <c r="K160" s="101"/>
      <c r="L160" s="101"/>
      <c r="M160" s="101"/>
      <c r="N160" s="101"/>
      <c r="O160" s="101"/>
      <c r="P160" s="101"/>
      <c r="Q160" s="101"/>
      <c r="R160" s="101"/>
      <c r="S160" s="101"/>
      <c r="T160" s="101"/>
      <c r="U160" s="101"/>
      <c r="V160" s="101"/>
      <c r="W160" s="101"/>
      <c r="X160" s="101"/>
      <c r="Y160" s="101"/>
      <c r="Z160" s="101"/>
      <c r="AA160" s="101"/>
    </row>
    <row r="161" spans="1:27" ht="41.25" customHeight="1">
      <c r="A161" s="142" t="s">
        <v>823</v>
      </c>
      <c r="B161" s="142" t="s">
        <v>828</v>
      </c>
      <c r="C161" s="142" t="s">
        <v>482</v>
      </c>
      <c r="D161" s="143" t="s">
        <v>829</v>
      </c>
      <c r="E161" s="144" t="s">
        <v>830</v>
      </c>
      <c r="F161" s="85" t="s">
        <v>831</v>
      </c>
      <c r="G161" s="101"/>
      <c r="H161" s="101"/>
      <c r="I161" s="101"/>
      <c r="J161" s="101"/>
      <c r="K161" s="101"/>
      <c r="L161" s="101"/>
      <c r="M161" s="101"/>
      <c r="N161" s="101"/>
      <c r="O161" s="101"/>
      <c r="P161" s="101"/>
      <c r="Q161" s="101"/>
      <c r="R161" s="101"/>
      <c r="S161" s="101"/>
      <c r="T161" s="101"/>
      <c r="U161" s="101"/>
      <c r="V161" s="101"/>
      <c r="W161" s="101"/>
      <c r="X161" s="101"/>
      <c r="Y161" s="101"/>
      <c r="Z161" s="101"/>
      <c r="AA161" s="101"/>
    </row>
    <row r="162" spans="1:27" ht="15.75" customHeight="1">
      <c r="A162" s="101"/>
      <c r="B162" s="101"/>
      <c r="C162" s="101"/>
      <c r="D162" s="7"/>
      <c r="E162" s="7"/>
      <c r="F162" s="145"/>
      <c r="G162" s="101"/>
      <c r="H162" s="101"/>
      <c r="I162" s="101"/>
      <c r="J162" s="101"/>
      <c r="K162" s="101"/>
      <c r="L162" s="101"/>
      <c r="M162" s="101"/>
      <c r="N162" s="101"/>
      <c r="O162" s="101"/>
      <c r="P162" s="101"/>
      <c r="Q162" s="101"/>
      <c r="R162" s="101"/>
      <c r="S162" s="101"/>
      <c r="T162" s="101"/>
      <c r="U162" s="101"/>
      <c r="V162" s="101"/>
      <c r="W162" s="101"/>
      <c r="X162" s="101"/>
      <c r="Y162" s="101"/>
      <c r="Z162" s="101"/>
      <c r="AA162" s="101"/>
    </row>
    <row r="163" spans="1:27" ht="15.75" customHeight="1">
      <c r="A163" s="101"/>
      <c r="B163" s="101"/>
      <c r="C163" s="101"/>
      <c r="D163" s="7"/>
      <c r="E163" s="7"/>
      <c r="F163" s="7"/>
      <c r="G163" s="101"/>
      <c r="H163" s="101"/>
      <c r="I163" s="101"/>
      <c r="J163" s="101"/>
      <c r="K163" s="101"/>
      <c r="L163" s="101"/>
      <c r="M163" s="101"/>
      <c r="N163" s="101"/>
      <c r="O163" s="101"/>
      <c r="P163" s="101"/>
      <c r="Q163" s="101"/>
      <c r="R163" s="101"/>
      <c r="S163" s="101"/>
      <c r="T163" s="101"/>
      <c r="U163" s="101"/>
      <c r="V163" s="101"/>
      <c r="W163" s="101"/>
      <c r="X163" s="101"/>
      <c r="Y163" s="101"/>
      <c r="Z163" s="101"/>
      <c r="AA163" s="101"/>
    </row>
    <row r="164" spans="1:27" ht="15.75" customHeight="1">
      <c r="A164" s="101"/>
      <c r="B164" s="101"/>
      <c r="C164" s="101"/>
      <c r="D164" s="7"/>
      <c r="E164" s="7"/>
      <c r="F164" s="7"/>
      <c r="G164" s="101"/>
      <c r="H164" s="101"/>
      <c r="I164" s="101"/>
      <c r="J164" s="101"/>
      <c r="K164" s="101"/>
      <c r="L164" s="101"/>
      <c r="M164" s="101"/>
      <c r="N164" s="101"/>
      <c r="O164" s="101"/>
      <c r="P164" s="101"/>
      <c r="Q164" s="101"/>
      <c r="R164" s="101"/>
      <c r="S164" s="101"/>
      <c r="T164" s="101"/>
      <c r="U164" s="101"/>
      <c r="V164" s="101"/>
      <c r="W164" s="101"/>
      <c r="X164" s="101"/>
      <c r="Y164" s="101"/>
      <c r="Z164" s="101"/>
      <c r="AA164" s="101"/>
    </row>
    <row r="165" spans="1:27" ht="15.75" customHeight="1">
      <c r="A165" s="101"/>
      <c r="B165" s="101"/>
      <c r="C165" s="101"/>
      <c r="D165" s="7"/>
      <c r="E165" s="7"/>
      <c r="F165" s="7"/>
      <c r="G165" s="101"/>
      <c r="H165" s="101"/>
      <c r="I165" s="101"/>
      <c r="J165" s="101"/>
      <c r="K165" s="101"/>
      <c r="L165" s="101"/>
      <c r="M165" s="101"/>
      <c r="N165" s="101"/>
      <c r="O165" s="101"/>
      <c r="P165" s="101"/>
      <c r="Q165" s="101"/>
      <c r="R165" s="101"/>
      <c r="S165" s="101"/>
      <c r="T165" s="101"/>
      <c r="U165" s="101"/>
      <c r="V165" s="101"/>
      <c r="W165" s="101"/>
      <c r="X165" s="101"/>
      <c r="Y165" s="101"/>
      <c r="Z165" s="101"/>
      <c r="AA165" s="101"/>
    </row>
    <row r="166" spans="1:27" ht="15.75" customHeight="1">
      <c r="A166" s="101"/>
      <c r="B166" s="101"/>
      <c r="C166" s="101"/>
      <c r="D166" s="7"/>
      <c r="E166" s="7"/>
      <c r="F166" s="7"/>
      <c r="G166" s="101"/>
      <c r="H166" s="101"/>
      <c r="I166" s="101"/>
      <c r="J166" s="101"/>
      <c r="K166" s="101"/>
      <c r="L166" s="101"/>
      <c r="M166" s="101"/>
      <c r="N166" s="101"/>
      <c r="O166" s="101"/>
      <c r="P166" s="101"/>
      <c r="Q166" s="101"/>
      <c r="R166" s="101"/>
      <c r="S166" s="101"/>
      <c r="T166" s="101"/>
      <c r="U166" s="101"/>
      <c r="V166" s="101"/>
      <c r="W166" s="101"/>
      <c r="X166" s="101"/>
      <c r="Y166" s="101"/>
      <c r="Z166" s="101"/>
      <c r="AA166" s="101"/>
    </row>
    <row r="167" spans="1:27" ht="15.75" customHeight="1">
      <c r="A167" s="101"/>
      <c r="B167" s="101"/>
      <c r="C167" s="101"/>
      <c r="D167" s="7"/>
      <c r="E167" s="7"/>
      <c r="F167" s="7"/>
      <c r="G167" s="101"/>
      <c r="H167" s="101"/>
      <c r="I167" s="101"/>
      <c r="J167" s="101"/>
      <c r="K167" s="101"/>
      <c r="L167" s="101"/>
      <c r="M167" s="101"/>
      <c r="N167" s="101"/>
      <c r="O167" s="101"/>
      <c r="P167" s="101"/>
      <c r="Q167" s="101"/>
      <c r="R167" s="101"/>
      <c r="S167" s="101"/>
      <c r="T167" s="101"/>
      <c r="U167" s="101"/>
      <c r="V167" s="101"/>
      <c r="W167" s="101"/>
      <c r="X167" s="101"/>
      <c r="Y167" s="101"/>
      <c r="Z167" s="101"/>
      <c r="AA167" s="101"/>
    </row>
    <row r="168" spans="1:27" ht="15.75" customHeight="1">
      <c r="A168" s="101"/>
      <c r="B168" s="101"/>
      <c r="C168" s="101"/>
      <c r="D168" s="7"/>
      <c r="E168" s="7"/>
      <c r="F168" s="7"/>
      <c r="G168" s="101"/>
      <c r="H168" s="101"/>
      <c r="I168" s="101"/>
      <c r="J168" s="101"/>
      <c r="K168" s="101"/>
      <c r="L168" s="101"/>
      <c r="M168" s="101"/>
      <c r="N168" s="101"/>
      <c r="O168" s="101"/>
      <c r="P168" s="101"/>
      <c r="Q168" s="101"/>
      <c r="R168" s="101"/>
      <c r="S168" s="101"/>
      <c r="T168" s="101"/>
      <c r="U168" s="101"/>
      <c r="V168" s="101"/>
      <c r="W168" s="101"/>
      <c r="X168" s="101"/>
      <c r="Y168" s="101"/>
      <c r="Z168" s="101"/>
      <c r="AA168" s="101"/>
    </row>
    <row r="169" spans="1:27" ht="15.75" customHeight="1">
      <c r="A169" s="101"/>
      <c r="B169" s="101"/>
      <c r="C169" s="101"/>
      <c r="D169" s="7"/>
      <c r="E169" s="7"/>
      <c r="F169" s="7"/>
      <c r="G169" s="101"/>
      <c r="H169" s="101"/>
      <c r="I169" s="101"/>
      <c r="J169" s="101"/>
      <c r="K169" s="101"/>
      <c r="L169" s="101"/>
      <c r="M169" s="101"/>
      <c r="N169" s="101"/>
      <c r="O169" s="101"/>
      <c r="P169" s="101"/>
      <c r="Q169" s="101"/>
      <c r="R169" s="101"/>
      <c r="S169" s="101"/>
      <c r="T169" s="101"/>
      <c r="U169" s="101"/>
      <c r="V169" s="101"/>
      <c r="W169" s="101"/>
      <c r="X169" s="101"/>
      <c r="Y169" s="101"/>
      <c r="Z169" s="101"/>
      <c r="AA169" s="101"/>
    </row>
    <row r="170" spans="1:27" ht="15.75" customHeight="1">
      <c r="A170" s="101"/>
      <c r="B170" s="101"/>
      <c r="C170" s="101"/>
      <c r="D170" s="7"/>
      <c r="E170" s="7"/>
      <c r="F170" s="7"/>
      <c r="G170" s="101"/>
      <c r="H170" s="101"/>
      <c r="I170" s="101"/>
      <c r="J170" s="101"/>
      <c r="K170" s="101"/>
      <c r="L170" s="101"/>
      <c r="M170" s="101"/>
      <c r="N170" s="101"/>
      <c r="O170" s="101"/>
      <c r="P170" s="101"/>
      <c r="Q170" s="101"/>
      <c r="R170" s="101"/>
      <c r="S170" s="101"/>
      <c r="T170" s="101"/>
      <c r="U170" s="101"/>
      <c r="V170" s="101"/>
      <c r="W170" s="101"/>
      <c r="X170" s="101"/>
      <c r="Y170" s="101"/>
      <c r="Z170" s="101"/>
      <c r="AA170" s="101"/>
    </row>
    <row r="171" spans="1:27" ht="15.75" customHeight="1">
      <c r="A171" s="101"/>
      <c r="B171" s="101"/>
      <c r="C171" s="101"/>
      <c r="D171" s="7"/>
      <c r="E171" s="7"/>
      <c r="F171" s="7"/>
      <c r="G171" s="101"/>
      <c r="H171" s="101"/>
      <c r="I171" s="101"/>
      <c r="J171" s="101"/>
      <c r="K171" s="101"/>
      <c r="L171" s="101"/>
      <c r="M171" s="101"/>
      <c r="N171" s="101"/>
      <c r="O171" s="101"/>
      <c r="P171" s="101"/>
      <c r="Q171" s="101"/>
      <c r="R171" s="101"/>
      <c r="S171" s="101"/>
      <c r="T171" s="101"/>
      <c r="U171" s="101"/>
      <c r="V171" s="101"/>
      <c r="W171" s="101"/>
      <c r="X171" s="101"/>
      <c r="Y171" s="101"/>
      <c r="Z171" s="101"/>
      <c r="AA171" s="101"/>
    </row>
    <row r="172" spans="1:27" ht="15.75" customHeight="1">
      <c r="A172" s="101"/>
      <c r="B172" s="101"/>
      <c r="C172" s="101"/>
      <c r="D172" s="7"/>
      <c r="E172" s="7"/>
      <c r="F172" s="7"/>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ht="15.75" customHeight="1">
      <c r="A173" s="101"/>
      <c r="B173" s="101"/>
      <c r="C173" s="101"/>
      <c r="D173" s="7"/>
      <c r="E173" s="7"/>
      <c r="F173" s="7"/>
      <c r="G173" s="101"/>
      <c r="H173" s="101"/>
      <c r="I173" s="101"/>
      <c r="J173" s="101"/>
      <c r="K173" s="101"/>
      <c r="L173" s="101"/>
      <c r="M173" s="101"/>
      <c r="N173" s="101"/>
      <c r="O173" s="101"/>
      <c r="P173" s="101"/>
      <c r="Q173" s="101"/>
      <c r="R173" s="101"/>
      <c r="S173" s="101"/>
      <c r="T173" s="101"/>
      <c r="U173" s="101"/>
      <c r="V173" s="101"/>
      <c r="W173" s="101"/>
      <c r="X173" s="101"/>
      <c r="Y173" s="101"/>
      <c r="Z173" s="101"/>
      <c r="AA173" s="101"/>
    </row>
    <row r="174" spans="1:27" ht="15.75" customHeight="1">
      <c r="A174" s="101"/>
      <c r="B174" s="101"/>
      <c r="C174" s="101"/>
      <c r="D174" s="7"/>
      <c r="E174" s="7"/>
      <c r="F174" s="7"/>
      <c r="G174" s="101"/>
      <c r="H174" s="101"/>
      <c r="I174" s="101"/>
      <c r="J174" s="101"/>
      <c r="K174" s="101"/>
      <c r="L174" s="101"/>
      <c r="M174" s="101"/>
      <c r="N174" s="101"/>
      <c r="O174" s="101"/>
      <c r="P174" s="101"/>
      <c r="Q174" s="101"/>
      <c r="R174" s="101"/>
      <c r="S174" s="101"/>
      <c r="T174" s="101"/>
      <c r="U174" s="101"/>
      <c r="V174" s="101"/>
      <c r="W174" s="101"/>
      <c r="X174" s="101"/>
      <c r="Y174" s="101"/>
      <c r="Z174" s="101"/>
      <c r="AA174" s="101"/>
    </row>
    <row r="175" spans="1:27" ht="15.75" customHeight="1">
      <c r="A175" s="101"/>
      <c r="B175" s="101"/>
      <c r="C175" s="101"/>
      <c r="D175" s="7"/>
      <c r="E175" s="7"/>
      <c r="F175" s="7"/>
      <c r="G175" s="101"/>
      <c r="H175" s="101"/>
      <c r="I175" s="101"/>
      <c r="J175" s="101"/>
      <c r="K175" s="101"/>
      <c r="L175" s="101"/>
      <c r="M175" s="101"/>
      <c r="N175" s="101"/>
      <c r="O175" s="101"/>
      <c r="P175" s="101"/>
      <c r="Q175" s="101"/>
      <c r="R175" s="101"/>
      <c r="S175" s="101"/>
      <c r="T175" s="101"/>
      <c r="U175" s="101"/>
      <c r="V175" s="101"/>
      <c r="W175" s="101"/>
      <c r="X175" s="101"/>
      <c r="Y175" s="101"/>
      <c r="Z175" s="101"/>
      <c r="AA175" s="101"/>
    </row>
    <row r="176" spans="1:27" ht="15.75" customHeight="1">
      <c r="A176" s="101"/>
      <c r="B176" s="101"/>
      <c r="C176" s="101"/>
      <c r="D176" s="7"/>
      <c r="E176" s="7"/>
      <c r="F176" s="7"/>
      <c r="G176" s="101"/>
      <c r="H176" s="101"/>
      <c r="I176" s="101"/>
      <c r="J176" s="101"/>
      <c r="K176" s="101"/>
      <c r="L176" s="101"/>
      <c r="M176" s="101"/>
      <c r="N176" s="101"/>
      <c r="O176" s="101"/>
      <c r="P176" s="101"/>
      <c r="Q176" s="101"/>
      <c r="R176" s="101"/>
      <c r="S176" s="101"/>
      <c r="T176" s="101"/>
      <c r="U176" s="101"/>
      <c r="V176" s="101"/>
      <c r="W176" s="101"/>
      <c r="X176" s="101"/>
      <c r="Y176" s="101"/>
      <c r="Z176" s="101"/>
      <c r="AA176" s="101"/>
    </row>
    <row r="177" spans="1:27" ht="15.75" customHeight="1">
      <c r="A177" s="101"/>
      <c r="B177" s="101"/>
      <c r="C177" s="101"/>
      <c r="D177" s="7"/>
      <c r="E177" s="7"/>
      <c r="F177" s="7"/>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ht="15.75" customHeight="1">
      <c r="A178" s="101"/>
      <c r="B178" s="101"/>
      <c r="C178" s="101"/>
      <c r="D178" s="7"/>
      <c r="E178" s="7"/>
      <c r="F178" s="7"/>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79" spans="1:27" ht="15.75" customHeight="1">
      <c r="A179" s="101"/>
      <c r="B179" s="101"/>
      <c r="C179" s="101"/>
      <c r="D179" s="7"/>
      <c r="E179" s="7"/>
      <c r="F179" s="7"/>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ht="15.75" customHeight="1">
      <c r="A180" s="101"/>
      <c r="B180" s="101"/>
      <c r="C180" s="101"/>
      <c r="D180" s="7"/>
      <c r="E180" s="7"/>
      <c r="F180" s="7"/>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27" ht="15.75" customHeight="1">
      <c r="A181" s="101"/>
      <c r="B181" s="101"/>
      <c r="C181" s="101"/>
      <c r="D181" s="7"/>
      <c r="E181" s="7"/>
      <c r="F181" s="7"/>
      <c r="G181" s="101"/>
      <c r="H181" s="101"/>
      <c r="I181" s="101"/>
      <c r="J181" s="101"/>
      <c r="K181" s="101"/>
      <c r="L181" s="101"/>
      <c r="M181" s="101"/>
      <c r="N181" s="101"/>
      <c r="O181" s="101"/>
      <c r="P181" s="101"/>
      <c r="Q181" s="101"/>
      <c r="R181" s="101"/>
      <c r="S181" s="101"/>
      <c r="T181" s="101"/>
      <c r="U181" s="101"/>
      <c r="V181" s="101"/>
      <c r="W181" s="101"/>
      <c r="X181" s="101"/>
      <c r="Y181" s="101"/>
      <c r="Z181" s="101"/>
      <c r="AA181" s="101"/>
    </row>
    <row r="182" spans="1:27" ht="15.75" customHeight="1">
      <c r="A182" s="101"/>
      <c r="B182" s="101"/>
      <c r="C182" s="101"/>
      <c r="D182" s="7"/>
      <c r="E182" s="7"/>
      <c r="F182" s="7"/>
      <c r="G182" s="101"/>
      <c r="H182" s="101"/>
      <c r="I182" s="101"/>
      <c r="J182" s="101"/>
      <c r="K182" s="101"/>
      <c r="L182" s="101"/>
      <c r="M182" s="101"/>
      <c r="N182" s="101"/>
      <c r="O182" s="101"/>
      <c r="P182" s="101"/>
      <c r="Q182" s="101"/>
      <c r="R182" s="101"/>
      <c r="S182" s="101"/>
      <c r="T182" s="101"/>
      <c r="U182" s="101"/>
      <c r="V182" s="101"/>
      <c r="W182" s="101"/>
      <c r="X182" s="101"/>
      <c r="Y182" s="101"/>
      <c r="Z182" s="101"/>
      <c r="AA182" s="101"/>
    </row>
    <row r="183" spans="1:27" ht="15.75" customHeight="1">
      <c r="A183" s="101"/>
      <c r="B183" s="101"/>
      <c r="C183" s="101"/>
      <c r="D183" s="7"/>
      <c r="E183" s="7"/>
      <c r="F183" s="7"/>
      <c r="G183" s="101"/>
      <c r="H183" s="101"/>
      <c r="I183" s="101"/>
      <c r="J183" s="101"/>
      <c r="K183" s="101"/>
      <c r="L183" s="101"/>
      <c r="M183" s="101"/>
      <c r="N183" s="101"/>
      <c r="O183" s="101"/>
      <c r="P183" s="101"/>
      <c r="Q183" s="101"/>
      <c r="R183" s="101"/>
      <c r="S183" s="101"/>
      <c r="T183" s="101"/>
      <c r="U183" s="101"/>
      <c r="V183" s="101"/>
      <c r="W183" s="101"/>
      <c r="X183" s="101"/>
      <c r="Y183" s="101"/>
      <c r="Z183" s="101"/>
      <c r="AA183" s="101"/>
    </row>
    <row r="184" spans="1:27" ht="15.75" customHeight="1">
      <c r="A184" s="101"/>
      <c r="B184" s="101"/>
      <c r="C184" s="101"/>
      <c r="D184" s="7"/>
      <c r="E184" s="7"/>
      <c r="F184" s="7"/>
      <c r="G184" s="101"/>
      <c r="H184" s="101"/>
      <c r="I184" s="101"/>
      <c r="J184" s="101"/>
      <c r="K184" s="101"/>
      <c r="L184" s="101"/>
      <c r="M184" s="101"/>
      <c r="N184" s="101"/>
      <c r="O184" s="101"/>
      <c r="P184" s="101"/>
      <c r="Q184" s="101"/>
      <c r="R184" s="101"/>
      <c r="S184" s="101"/>
      <c r="T184" s="101"/>
      <c r="U184" s="101"/>
      <c r="V184" s="101"/>
      <c r="W184" s="101"/>
      <c r="X184" s="101"/>
      <c r="Y184" s="101"/>
      <c r="Z184" s="101"/>
      <c r="AA184" s="101"/>
    </row>
    <row r="185" spans="1:27" ht="15.75" customHeight="1">
      <c r="A185" s="101"/>
      <c r="B185" s="101"/>
      <c r="C185" s="101"/>
      <c r="D185" s="7"/>
      <c r="E185" s="7"/>
      <c r="F185" s="7"/>
      <c r="G185" s="101"/>
      <c r="H185" s="101"/>
      <c r="I185" s="101"/>
      <c r="J185" s="101"/>
      <c r="K185" s="101"/>
      <c r="L185" s="101"/>
      <c r="M185" s="101"/>
      <c r="N185" s="101"/>
      <c r="O185" s="101"/>
      <c r="P185" s="101"/>
      <c r="Q185" s="101"/>
      <c r="R185" s="101"/>
      <c r="S185" s="101"/>
      <c r="T185" s="101"/>
      <c r="U185" s="101"/>
      <c r="V185" s="101"/>
      <c r="W185" s="101"/>
      <c r="X185" s="101"/>
      <c r="Y185" s="101"/>
      <c r="Z185" s="101"/>
      <c r="AA185" s="101"/>
    </row>
    <row r="186" spans="1:27" ht="15.75" customHeight="1">
      <c r="A186" s="101"/>
      <c r="B186" s="101"/>
      <c r="C186" s="101"/>
      <c r="D186" s="7"/>
      <c r="E186" s="7"/>
      <c r="F186" s="7"/>
      <c r="G186" s="101"/>
      <c r="H186" s="101"/>
      <c r="I186" s="101"/>
      <c r="J186" s="101"/>
      <c r="K186" s="101"/>
      <c r="L186" s="101"/>
      <c r="M186" s="101"/>
      <c r="N186" s="101"/>
      <c r="O186" s="101"/>
      <c r="P186" s="101"/>
      <c r="Q186" s="101"/>
      <c r="R186" s="101"/>
      <c r="S186" s="101"/>
      <c r="T186" s="101"/>
      <c r="U186" s="101"/>
      <c r="V186" s="101"/>
      <c r="W186" s="101"/>
      <c r="X186" s="101"/>
      <c r="Y186" s="101"/>
      <c r="Z186" s="101"/>
      <c r="AA186" s="101"/>
    </row>
    <row r="187" spans="1:27" ht="15.75" customHeight="1">
      <c r="A187" s="101"/>
      <c r="B187" s="101"/>
      <c r="C187" s="101"/>
      <c r="D187" s="7"/>
      <c r="E187" s="7"/>
      <c r="F187" s="7"/>
      <c r="G187" s="101"/>
      <c r="H187" s="101"/>
      <c r="I187" s="101"/>
      <c r="J187" s="101"/>
      <c r="K187" s="101"/>
      <c r="L187" s="101"/>
      <c r="M187" s="101"/>
      <c r="N187" s="101"/>
      <c r="O187" s="101"/>
      <c r="P187" s="101"/>
      <c r="Q187" s="101"/>
      <c r="R187" s="101"/>
      <c r="S187" s="101"/>
      <c r="T187" s="101"/>
      <c r="U187" s="101"/>
      <c r="V187" s="101"/>
      <c r="W187" s="101"/>
      <c r="X187" s="101"/>
      <c r="Y187" s="101"/>
      <c r="Z187" s="101"/>
      <c r="AA187" s="101"/>
    </row>
    <row r="188" spans="1:27" ht="15.75" customHeight="1">
      <c r="A188" s="101"/>
      <c r="B188" s="101"/>
      <c r="C188" s="101"/>
      <c r="D188" s="7"/>
      <c r="E188" s="7"/>
      <c r="F188" s="7"/>
      <c r="G188" s="101"/>
      <c r="H188" s="101"/>
      <c r="I188" s="101"/>
      <c r="J188" s="101"/>
      <c r="K188" s="101"/>
      <c r="L188" s="101"/>
      <c r="M188" s="101"/>
      <c r="N188" s="101"/>
      <c r="O188" s="101"/>
      <c r="P188" s="101"/>
      <c r="Q188" s="101"/>
      <c r="R188" s="101"/>
      <c r="S188" s="101"/>
      <c r="T188" s="101"/>
      <c r="U188" s="101"/>
      <c r="V188" s="101"/>
      <c r="W188" s="101"/>
      <c r="X188" s="101"/>
      <c r="Y188" s="101"/>
      <c r="Z188" s="101"/>
      <c r="AA188" s="101"/>
    </row>
    <row r="189" spans="1:27" ht="15.75" customHeight="1">
      <c r="A189" s="101"/>
      <c r="B189" s="101"/>
      <c r="C189" s="101"/>
      <c r="D189" s="7"/>
      <c r="E189" s="7"/>
      <c r="F189" s="7"/>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ht="15.75" customHeight="1">
      <c r="A190" s="101"/>
      <c r="B190" s="101"/>
      <c r="C190" s="101"/>
      <c r="D190" s="7"/>
      <c r="E190" s="7"/>
      <c r="F190" s="7"/>
      <c r="G190" s="101"/>
      <c r="H190" s="101"/>
      <c r="I190" s="101"/>
      <c r="J190" s="101"/>
      <c r="K190" s="101"/>
      <c r="L190" s="101"/>
      <c r="M190" s="101"/>
      <c r="N190" s="101"/>
      <c r="O190" s="101"/>
      <c r="P190" s="101"/>
      <c r="Q190" s="101"/>
      <c r="R190" s="101"/>
      <c r="S190" s="101"/>
      <c r="T190" s="101"/>
      <c r="U190" s="101"/>
      <c r="V190" s="101"/>
      <c r="W190" s="101"/>
      <c r="X190" s="101"/>
      <c r="Y190" s="101"/>
      <c r="Z190" s="101"/>
      <c r="AA190" s="101"/>
    </row>
    <row r="191" spans="1:27" ht="15.75" customHeight="1">
      <c r="A191" s="101"/>
      <c r="B191" s="101"/>
      <c r="C191" s="101"/>
      <c r="D191" s="7"/>
      <c r="E191" s="7"/>
      <c r="F191" s="7"/>
      <c r="G191" s="101"/>
      <c r="H191" s="101"/>
      <c r="I191" s="101"/>
      <c r="J191" s="101"/>
      <c r="K191" s="101"/>
      <c r="L191" s="101"/>
      <c r="M191" s="101"/>
      <c r="N191" s="101"/>
      <c r="O191" s="101"/>
      <c r="P191" s="101"/>
      <c r="Q191" s="101"/>
      <c r="R191" s="101"/>
      <c r="S191" s="101"/>
      <c r="T191" s="101"/>
      <c r="U191" s="101"/>
      <c r="V191" s="101"/>
      <c r="W191" s="101"/>
      <c r="X191" s="101"/>
      <c r="Y191" s="101"/>
      <c r="Z191" s="101"/>
      <c r="AA191" s="101"/>
    </row>
    <row r="192" spans="1:27" ht="15.75" customHeight="1">
      <c r="A192" s="101"/>
      <c r="B192" s="101"/>
      <c r="C192" s="101"/>
      <c r="D192" s="7"/>
      <c r="E192" s="7"/>
      <c r="F192" s="7"/>
      <c r="G192" s="101"/>
      <c r="H192" s="101"/>
      <c r="I192" s="101"/>
      <c r="J192" s="101"/>
      <c r="K192" s="101"/>
      <c r="L192" s="101"/>
      <c r="M192" s="101"/>
      <c r="N192" s="101"/>
      <c r="O192" s="101"/>
      <c r="P192" s="101"/>
      <c r="Q192" s="101"/>
      <c r="R192" s="101"/>
      <c r="S192" s="101"/>
      <c r="T192" s="101"/>
      <c r="U192" s="101"/>
      <c r="V192" s="101"/>
      <c r="W192" s="101"/>
      <c r="X192" s="101"/>
      <c r="Y192" s="101"/>
      <c r="Z192" s="101"/>
      <c r="AA192" s="101"/>
    </row>
    <row r="193" spans="1:27" ht="15.75" customHeight="1">
      <c r="A193" s="101"/>
      <c r="B193" s="101"/>
      <c r="C193" s="101"/>
      <c r="D193" s="7"/>
      <c r="E193" s="7"/>
      <c r="F193" s="7"/>
      <c r="G193" s="101"/>
      <c r="H193" s="101"/>
      <c r="I193" s="101"/>
      <c r="J193" s="101"/>
      <c r="K193" s="101"/>
      <c r="L193" s="101"/>
      <c r="M193" s="101"/>
      <c r="N193" s="101"/>
      <c r="O193" s="101"/>
      <c r="P193" s="101"/>
      <c r="Q193" s="101"/>
      <c r="R193" s="101"/>
      <c r="S193" s="101"/>
      <c r="T193" s="101"/>
      <c r="U193" s="101"/>
      <c r="V193" s="101"/>
      <c r="W193" s="101"/>
      <c r="X193" s="101"/>
      <c r="Y193" s="101"/>
      <c r="Z193" s="101"/>
      <c r="AA193" s="101"/>
    </row>
    <row r="194" spans="1:27" ht="15.75" customHeight="1">
      <c r="A194" s="101"/>
      <c r="B194" s="101"/>
      <c r="C194" s="101"/>
      <c r="D194" s="7"/>
      <c r="E194" s="7"/>
      <c r="F194" s="7"/>
      <c r="G194" s="101"/>
      <c r="H194" s="101"/>
      <c r="I194" s="101"/>
      <c r="J194" s="101"/>
      <c r="K194" s="101"/>
      <c r="L194" s="101"/>
      <c r="M194" s="101"/>
      <c r="N194" s="101"/>
      <c r="O194" s="101"/>
      <c r="P194" s="101"/>
      <c r="Q194" s="101"/>
      <c r="R194" s="101"/>
      <c r="S194" s="101"/>
      <c r="T194" s="101"/>
      <c r="U194" s="101"/>
      <c r="V194" s="101"/>
      <c r="W194" s="101"/>
      <c r="X194" s="101"/>
      <c r="Y194" s="101"/>
      <c r="Z194" s="101"/>
      <c r="AA194" s="101"/>
    </row>
    <row r="195" spans="1:27" ht="15.75" customHeight="1">
      <c r="A195" s="101"/>
      <c r="B195" s="101"/>
      <c r="C195" s="101"/>
      <c r="D195" s="7"/>
      <c r="E195" s="7"/>
      <c r="F195" s="7"/>
      <c r="G195" s="101"/>
      <c r="H195" s="101"/>
      <c r="I195" s="101"/>
      <c r="J195" s="101"/>
      <c r="K195" s="101"/>
      <c r="L195" s="101"/>
      <c r="M195" s="101"/>
      <c r="N195" s="101"/>
      <c r="O195" s="101"/>
      <c r="P195" s="101"/>
      <c r="Q195" s="101"/>
      <c r="R195" s="101"/>
      <c r="S195" s="101"/>
      <c r="T195" s="101"/>
      <c r="U195" s="101"/>
      <c r="V195" s="101"/>
      <c r="W195" s="101"/>
      <c r="X195" s="101"/>
      <c r="Y195" s="101"/>
      <c r="Z195" s="101"/>
      <c r="AA195" s="101"/>
    </row>
    <row r="196" spans="1:27" ht="15.75" customHeight="1">
      <c r="A196" s="101"/>
      <c r="B196" s="101"/>
      <c r="C196" s="101"/>
      <c r="D196" s="7"/>
      <c r="E196" s="7"/>
      <c r="F196" s="7"/>
      <c r="G196" s="101"/>
      <c r="H196" s="101"/>
      <c r="I196" s="101"/>
      <c r="J196" s="101"/>
      <c r="K196" s="101"/>
      <c r="L196" s="101"/>
      <c r="M196" s="101"/>
      <c r="N196" s="101"/>
      <c r="O196" s="101"/>
      <c r="P196" s="101"/>
      <c r="Q196" s="101"/>
      <c r="R196" s="101"/>
      <c r="S196" s="101"/>
      <c r="T196" s="101"/>
      <c r="U196" s="101"/>
      <c r="V196" s="101"/>
      <c r="W196" s="101"/>
      <c r="X196" s="101"/>
      <c r="Y196" s="101"/>
      <c r="Z196" s="101"/>
      <c r="AA196" s="101"/>
    </row>
    <row r="197" spans="1:27" ht="15.75" customHeight="1">
      <c r="A197" s="101"/>
      <c r="B197" s="101"/>
      <c r="C197" s="101"/>
      <c r="D197" s="7"/>
      <c r="E197" s="7"/>
      <c r="F197" s="7"/>
      <c r="G197" s="101"/>
      <c r="H197" s="101"/>
      <c r="I197" s="101"/>
      <c r="J197" s="101"/>
      <c r="K197" s="101"/>
      <c r="L197" s="101"/>
      <c r="M197" s="101"/>
      <c r="N197" s="101"/>
      <c r="O197" s="101"/>
      <c r="P197" s="101"/>
      <c r="Q197" s="101"/>
      <c r="R197" s="101"/>
      <c r="S197" s="101"/>
      <c r="T197" s="101"/>
      <c r="U197" s="101"/>
      <c r="V197" s="101"/>
      <c r="W197" s="101"/>
      <c r="X197" s="101"/>
      <c r="Y197" s="101"/>
      <c r="Z197" s="101"/>
      <c r="AA197" s="101"/>
    </row>
    <row r="198" spans="1:27" ht="15.75" customHeight="1">
      <c r="A198" s="101"/>
      <c r="B198" s="101"/>
      <c r="C198" s="101"/>
      <c r="D198" s="7"/>
      <c r="E198" s="7"/>
      <c r="F198" s="7"/>
      <c r="G198" s="101"/>
      <c r="H198" s="101"/>
      <c r="I198" s="101"/>
      <c r="J198" s="101"/>
      <c r="K198" s="101"/>
      <c r="L198" s="101"/>
      <c r="M198" s="101"/>
      <c r="N198" s="101"/>
      <c r="O198" s="101"/>
      <c r="P198" s="101"/>
      <c r="Q198" s="101"/>
      <c r="R198" s="101"/>
      <c r="S198" s="101"/>
      <c r="T198" s="101"/>
      <c r="U198" s="101"/>
      <c r="V198" s="101"/>
      <c r="W198" s="101"/>
      <c r="X198" s="101"/>
      <c r="Y198" s="101"/>
      <c r="Z198" s="101"/>
      <c r="AA198" s="101"/>
    </row>
    <row r="199" spans="1:27" ht="15.75" customHeight="1">
      <c r="A199" s="101"/>
      <c r="B199" s="101"/>
      <c r="C199" s="101"/>
      <c r="D199" s="7"/>
      <c r="E199" s="7"/>
      <c r="F199" s="7"/>
      <c r="G199" s="101"/>
      <c r="H199" s="101"/>
      <c r="I199" s="101"/>
      <c r="J199" s="101"/>
      <c r="K199" s="101"/>
      <c r="L199" s="101"/>
      <c r="M199" s="101"/>
      <c r="N199" s="101"/>
      <c r="O199" s="101"/>
      <c r="P199" s="101"/>
      <c r="Q199" s="101"/>
      <c r="R199" s="101"/>
      <c r="S199" s="101"/>
      <c r="T199" s="101"/>
      <c r="U199" s="101"/>
      <c r="V199" s="101"/>
      <c r="W199" s="101"/>
      <c r="X199" s="101"/>
      <c r="Y199" s="101"/>
      <c r="Z199" s="101"/>
      <c r="AA199" s="101"/>
    </row>
    <row r="200" spans="1:27" ht="15.75" customHeight="1">
      <c r="A200" s="101"/>
      <c r="B200" s="101"/>
      <c r="C200" s="101"/>
      <c r="D200" s="7"/>
      <c r="E200" s="7"/>
      <c r="F200" s="7"/>
      <c r="G200" s="101"/>
      <c r="H200" s="101"/>
      <c r="I200" s="101"/>
      <c r="J200" s="101"/>
      <c r="K200" s="101"/>
      <c r="L200" s="101"/>
      <c r="M200" s="101"/>
      <c r="N200" s="101"/>
      <c r="O200" s="101"/>
      <c r="P200" s="101"/>
      <c r="Q200" s="101"/>
      <c r="R200" s="101"/>
      <c r="S200" s="101"/>
      <c r="T200" s="101"/>
      <c r="U200" s="101"/>
      <c r="V200" s="101"/>
      <c r="W200" s="101"/>
      <c r="X200" s="101"/>
      <c r="Y200" s="101"/>
      <c r="Z200" s="101"/>
      <c r="AA200" s="101"/>
    </row>
    <row r="201" spans="1:27" ht="15.75" customHeight="1">
      <c r="A201" s="101"/>
      <c r="B201" s="101"/>
      <c r="C201" s="101"/>
      <c r="D201" s="7"/>
      <c r="E201" s="7"/>
      <c r="F201" s="7"/>
      <c r="G201" s="101"/>
      <c r="H201" s="101"/>
      <c r="I201" s="101"/>
      <c r="J201" s="101"/>
      <c r="K201" s="101"/>
      <c r="L201" s="101"/>
      <c r="M201" s="101"/>
      <c r="N201" s="101"/>
      <c r="O201" s="101"/>
      <c r="P201" s="101"/>
      <c r="Q201" s="101"/>
      <c r="R201" s="101"/>
      <c r="S201" s="101"/>
      <c r="T201" s="101"/>
      <c r="U201" s="101"/>
      <c r="V201" s="101"/>
      <c r="W201" s="101"/>
      <c r="X201" s="101"/>
      <c r="Y201" s="101"/>
      <c r="Z201" s="101"/>
      <c r="AA201" s="101"/>
    </row>
    <row r="202" spans="1:27" ht="15.75" customHeight="1">
      <c r="A202" s="101"/>
      <c r="B202" s="101"/>
      <c r="C202" s="101"/>
      <c r="D202" s="7"/>
      <c r="E202" s="7"/>
      <c r="F202" s="7"/>
      <c r="G202" s="101"/>
      <c r="H202" s="101"/>
      <c r="I202" s="101"/>
      <c r="J202" s="101"/>
      <c r="K202" s="101"/>
      <c r="L202" s="101"/>
      <c r="M202" s="101"/>
      <c r="N202" s="101"/>
      <c r="O202" s="101"/>
      <c r="P202" s="101"/>
      <c r="Q202" s="101"/>
      <c r="R202" s="101"/>
      <c r="S202" s="101"/>
      <c r="T202" s="101"/>
      <c r="U202" s="101"/>
      <c r="V202" s="101"/>
      <c r="W202" s="101"/>
      <c r="X202" s="101"/>
      <c r="Y202" s="101"/>
      <c r="Z202" s="101"/>
      <c r="AA202" s="101"/>
    </row>
    <row r="203" spans="1:27" ht="15.75" customHeight="1">
      <c r="A203" s="101"/>
      <c r="B203" s="101"/>
      <c r="C203" s="101"/>
      <c r="D203" s="7"/>
      <c r="E203" s="7"/>
      <c r="F203" s="7"/>
      <c r="G203" s="101"/>
      <c r="H203" s="101"/>
      <c r="I203" s="101"/>
      <c r="J203" s="101"/>
      <c r="K203" s="101"/>
      <c r="L203" s="101"/>
      <c r="M203" s="101"/>
      <c r="N203" s="101"/>
      <c r="O203" s="101"/>
      <c r="P203" s="101"/>
      <c r="Q203" s="101"/>
      <c r="R203" s="101"/>
      <c r="S203" s="101"/>
      <c r="T203" s="101"/>
      <c r="U203" s="101"/>
      <c r="V203" s="101"/>
      <c r="W203" s="101"/>
      <c r="X203" s="101"/>
      <c r="Y203" s="101"/>
      <c r="Z203" s="101"/>
      <c r="AA203" s="101"/>
    </row>
    <row r="204" spans="1:27" ht="15.75" customHeight="1">
      <c r="A204" s="101"/>
      <c r="B204" s="101"/>
      <c r="C204" s="101"/>
      <c r="D204" s="7"/>
      <c r="E204" s="7"/>
      <c r="F204" s="7"/>
      <c r="G204" s="101"/>
      <c r="H204" s="101"/>
      <c r="I204" s="101"/>
      <c r="J204" s="101"/>
      <c r="K204" s="101"/>
      <c r="L204" s="101"/>
      <c r="M204" s="101"/>
      <c r="N204" s="101"/>
      <c r="O204" s="101"/>
      <c r="P204" s="101"/>
      <c r="Q204" s="101"/>
      <c r="R204" s="101"/>
      <c r="S204" s="101"/>
      <c r="T204" s="101"/>
      <c r="U204" s="101"/>
      <c r="V204" s="101"/>
      <c r="W204" s="101"/>
      <c r="X204" s="101"/>
      <c r="Y204" s="101"/>
      <c r="Z204" s="101"/>
      <c r="AA204" s="101"/>
    </row>
    <row r="205" spans="1:27" ht="15.75" customHeight="1">
      <c r="A205" s="101"/>
      <c r="B205" s="101"/>
      <c r="C205" s="101"/>
      <c r="D205" s="7"/>
      <c r="E205" s="7"/>
      <c r="F205" s="7"/>
      <c r="G205" s="101"/>
      <c r="H205" s="101"/>
      <c r="I205" s="101"/>
      <c r="J205" s="101"/>
      <c r="K205" s="101"/>
      <c r="L205" s="101"/>
      <c r="M205" s="101"/>
      <c r="N205" s="101"/>
      <c r="O205" s="101"/>
      <c r="P205" s="101"/>
      <c r="Q205" s="101"/>
      <c r="R205" s="101"/>
      <c r="S205" s="101"/>
      <c r="T205" s="101"/>
      <c r="U205" s="101"/>
      <c r="V205" s="101"/>
      <c r="W205" s="101"/>
      <c r="X205" s="101"/>
      <c r="Y205" s="101"/>
      <c r="Z205" s="101"/>
      <c r="AA205" s="101"/>
    </row>
    <row r="206" spans="1:27" ht="15.75" customHeight="1">
      <c r="A206" s="101"/>
      <c r="B206" s="101"/>
      <c r="C206" s="101"/>
      <c r="D206" s="7"/>
      <c r="E206" s="7"/>
      <c r="F206" s="7"/>
      <c r="G206" s="101"/>
      <c r="H206" s="101"/>
      <c r="I206" s="101"/>
      <c r="J206" s="101"/>
      <c r="K206" s="101"/>
      <c r="L206" s="101"/>
      <c r="M206" s="101"/>
      <c r="N206" s="101"/>
      <c r="O206" s="101"/>
      <c r="P206" s="101"/>
      <c r="Q206" s="101"/>
      <c r="R206" s="101"/>
      <c r="S206" s="101"/>
      <c r="T206" s="101"/>
      <c r="U206" s="101"/>
      <c r="V206" s="101"/>
      <c r="W206" s="101"/>
      <c r="X206" s="101"/>
      <c r="Y206" s="101"/>
      <c r="Z206" s="101"/>
      <c r="AA206" s="101"/>
    </row>
    <row r="207" spans="1:27" ht="15.75" customHeight="1">
      <c r="A207" s="101"/>
      <c r="B207" s="101"/>
      <c r="C207" s="101"/>
      <c r="D207" s="7"/>
      <c r="E207" s="7"/>
      <c r="F207" s="7"/>
      <c r="G207" s="101"/>
      <c r="H207" s="101"/>
      <c r="I207" s="101"/>
      <c r="J207" s="101"/>
      <c r="K207" s="101"/>
      <c r="L207" s="101"/>
      <c r="M207" s="101"/>
      <c r="N207" s="101"/>
      <c r="O207" s="101"/>
      <c r="P207" s="101"/>
      <c r="Q207" s="101"/>
      <c r="R207" s="101"/>
      <c r="S207" s="101"/>
      <c r="T207" s="101"/>
      <c r="U207" s="101"/>
      <c r="V207" s="101"/>
      <c r="W207" s="101"/>
      <c r="X207" s="101"/>
      <c r="Y207" s="101"/>
      <c r="Z207" s="101"/>
      <c r="AA207" s="101"/>
    </row>
    <row r="208" spans="1:27" ht="15.75" customHeight="1">
      <c r="A208" s="101"/>
      <c r="B208" s="101"/>
      <c r="C208" s="101"/>
      <c r="D208" s="7"/>
      <c r="E208" s="7"/>
      <c r="F208" s="7"/>
      <c r="G208" s="101"/>
      <c r="H208" s="101"/>
      <c r="I208" s="101"/>
      <c r="J208" s="101"/>
      <c r="K208" s="101"/>
      <c r="L208" s="101"/>
      <c r="M208" s="101"/>
      <c r="N208" s="101"/>
      <c r="O208" s="101"/>
      <c r="P208" s="101"/>
      <c r="Q208" s="101"/>
      <c r="R208" s="101"/>
      <c r="S208" s="101"/>
      <c r="T208" s="101"/>
      <c r="U208" s="101"/>
      <c r="V208" s="101"/>
      <c r="W208" s="101"/>
      <c r="X208" s="101"/>
      <c r="Y208" s="101"/>
      <c r="Z208" s="101"/>
      <c r="AA208" s="101"/>
    </row>
    <row r="209" spans="1:27" ht="15.75" customHeight="1">
      <c r="A209" s="101"/>
      <c r="B209" s="101"/>
      <c r="C209" s="101"/>
      <c r="D209" s="7"/>
      <c r="E209" s="7"/>
      <c r="F209" s="7"/>
      <c r="G209" s="101"/>
      <c r="H209" s="101"/>
      <c r="I209" s="101"/>
      <c r="J209" s="101"/>
      <c r="K209" s="101"/>
      <c r="L209" s="101"/>
      <c r="M209" s="101"/>
      <c r="N209" s="101"/>
      <c r="O209" s="101"/>
      <c r="P209" s="101"/>
      <c r="Q209" s="101"/>
      <c r="R209" s="101"/>
      <c r="S209" s="101"/>
      <c r="T209" s="101"/>
      <c r="U209" s="101"/>
      <c r="V209" s="101"/>
      <c r="W209" s="101"/>
      <c r="X209" s="101"/>
      <c r="Y209" s="101"/>
      <c r="Z209" s="101"/>
      <c r="AA209" s="101"/>
    </row>
    <row r="210" spans="1:27" ht="15.75" customHeight="1">
      <c r="A210" s="101"/>
      <c r="B210" s="101"/>
      <c r="C210" s="101"/>
      <c r="D210" s="7"/>
      <c r="E210" s="7"/>
      <c r="F210" s="7"/>
      <c r="G210" s="101"/>
      <c r="H210" s="101"/>
      <c r="I210" s="101"/>
      <c r="J210" s="101"/>
      <c r="K210" s="101"/>
      <c r="L210" s="101"/>
      <c r="M210" s="101"/>
      <c r="N210" s="101"/>
      <c r="O210" s="101"/>
      <c r="P210" s="101"/>
      <c r="Q210" s="101"/>
      <c r="R210" s="101"/>
      <c r="S210" s="101"/>
      <c r="T210" s="101"/>
      <c r="U210" s="101"/>
      <c r="V210" s="101"/>
      <c r="W210" s="101"/>
      <c r="X210" s="101"/>
      <c r="Y210" s="101"/>
      <c r="Z210" s="101"/>
      <c r="AA210" s="101"/>
    </row>
    <row r="211" spans="1:27" ht="15.75" customHeight="1">
      <c r="A211" s="101"/>
      <c r="B211" s="101"/>
      <c r="C211" s="101"/>
      <c r="D211" s="7"/>
      <c r="E211" s="7"/>
      <c r="F211" s="7"/>
      <c r="G211" s="101"/>
      <c r="H211" s="101"/>
      <c r="I211" s="101"/>
      <c r="J211" s="101"/>
      <c r="K211" s="101"/>
      <c r="L211" s="101"/>
      <c r="M211" s="101"/>
      <c r="N211" s="101"/>
      <c r="O211" s="101"/>
      <c r="P211" s="101"/>
      <c r="Q211" s="101"/>
      <c r="R211" s="101"/>
      <c r="S211" s="101"/>
      <c r="T211" s="101"/>
      <c r="U211" s="101"/>
      <c r="V211" s="101"/>
      <c r="W211" s="101"/>
      <c r="X211" s="101"/>
      <c r="Y211" s="101"/>
      <c r="Z211" s="101"/>
      <c r="AA211" s="101"/>
    </row>
    <row r="212" spans="1:27" ht="15.75" customHeight="1">
      <c r="A212" s="101"/>
      <c r="B212" s="101"/>
      <c r="C212" s="101"/>
      <c r="D212" s="7"/>
      <c r="E212" s="7"/>
      <c r="F212" s="7"/>
      <c r="G212" s="101"/>
      <c r="H212" s="101"/>
      <c r="I212" s="101"/>
      <c r="J212" s="101"/>
      <c r="K212" s="101"/>
      <c r="L212" s="101"/>
      <c r="M212" s="101"/>
      <c r="N212" s="101"/>
      <c r="O212" s="101"/>
      <c r="P212" s="101"/>
      <c r="Q212" s="101"/>
      <c r="R212" s="101"/>
      <c r="S212" s="101"/>
      <c r="T212" s="101"/>
      <c r="U212" s="101"/>
      <c r="V212" s="101"/>
      <c r="W212" s="101"/>
      <c r="X212" s="101"/>
      <c r="Y212" s="101"/>
      <c r="Z212" s="101"/>
      <c r="AA212" s="101"/>
    </row>
    <row r="213" spans="1:27" ht="15.75" customHeight="1">
      <c r="A213" s="101"/>
      <c r="B213" s="101"/>
      <c r="C213" s="101"/>
      <c r="D213" s="7"/>
      <c r="E213" s="7"/>
      <c r="F213" s="7"/>
      <c r="G213" s="101"/>
      <c r="H213" s="101"/>
      <c r="I213" s="101"/>
      <c r="J213" s="101"/>
      <c r="K213" s="101"/>
      <c r="L213" s="101"/>
      <c r="M213" s="101"/>
      <c r="N213" s="101"/>
      <c r="O213" s="101"/>
      <c r="P213" s="101"/>
      <c r="Q213" s="101"/>
      <c r="R213" s="101"/>
      <c r="S213" s="101"/>
      <c r="T213" s="101"/>
      <c r="U213" s="101"/>
      <c r="V213" s="101"/>
      <c r="W213" s="101"/>
      <c r="X213" s="101"/>
      <c r="Y213" s="101"/>
      <c r="Z213" s="101"/>
      <c r="AA213" s="101"/>
    </row>
    <row r="214" spans="1:27" ht="15.75" customHeight="1">
      <c r="A214" s="101"/>
      <c r="B214" s="101"/>
      <c r="C214" s="101"/>
      <c r="D214" s="7"/>
      <c r="E214" s="7"/>
      <c r="F214" s="7"/>
      <c r="G214" s="101"/>
      <c r="H214" s="101"/>
      <c r="I214" s="101"/>
      <c r="J214" s="101"/>
      <c r="K214" s="101"/>
      <c r="L214" s="101"/>
      <c r="M214" s="101"/>
      <c r="N214" s="101"/>
      <c r="O214" s="101"/>
      <c r="P214" s="101"/>
      <c r="Q214" s="101"/>
      <c r="R214" s="101"/>
      <c r="S214" s="101"/>
      <c r="T214" s="101"/>
      <c r="U214" s="101"/>
      <c r="V214" s="101"/>
      <c r="W214" s="101"/>
      <c r="X214" s="101"/>
      <c r="Y214" s="101"/>
      <c r="Z214" s="101"/>
      <c r="AA214" s="101"/>
    </row>
    <row r="215" spans="1:27" ht="15.75" customHeight="1">
      <c r="A215" s="101"/>
      <c r="B215" s="101"/>
      <c r="C215" s="101"/>
      <c r="D215" s="7"/>
      <c r="E215" s="7"/>
      <c r="F215" s="7"/>
      <c r="G215" s="101"/>
      <c r="H215" s="101"/>
      <c r="I215" s="101"/>
      <c r="J215" s="101"/>
      <c r="K215" s="101"/>
      <c r="L215" s="101"/>
      <c r="M215" s="101"/>
      <c r="N215" s="101"/>
      <c r="O215" s="101"/>
      <c r="P215" s="101"/>
      <c r="Q215" s="101"/>
      <c r="R215" s="101"/>
      <c r="S215" s="101"/>
      <c r="T215" s="101"/>
      <c r="U215" s="101"/>
      <c r="V215" s="101"/>
      <c r="W215" s="101"/>
      <c r="X215" s="101"/>
      <c r="Y215" s="101"/>
      <c r="Z215" s="101"/>
      <c r="AA215" s="101"/>
    </row>
    <row r="216" spans="1:27" ht="15.75" customHeight="1">
      <c r="A216" s="101"/>
      <c r="B216" s="101"/>
      <c r="C216" s="101"/>
      <c r="D216" s="7"/>
      <c r="E216" s="7"/>
      <c r="F216" s="7"/>
      <c r="G216" s="101"/>
      <c r="H216" s="101"/>
      <c r="I216" s="101"/>
      <c r="J216" s="101"/>
      <c r="K216" s="101"/>
      <c r="L216" s="101"/>
      <c r="M216" s="101"/>
      <c r="N216" s="101"/>
      <c r="O216" s="101"/>
      <c r="P216" s="101"/>
      <c r="Q216" s="101"/>
      <c r="R216" s="101"/>
      <c r="S216" s="101"/>
      <c r="T216" s="101"/>
      <c r="U216" s="101"/>
      <c r="V216" s="101"/>
      <c r="W216" s="101"/>
      <c r="X216" s="101"/>
      <c r="Y216" s="101"/>
      <c r="Z216" s="101"/>
      <c r="AA216" s="101"/>
    </row>
    <row r="217" spans="1:27" ht="15.75" customHeight="1">
      <c r="A217" s="101"/>
      <c r="B217" s="101"/>
      <c r="C217" s="101"/>
      <c r="D217" s="7"/>
      <c r="E217" s="7"/>
      <c r="F217" s="7"/>
      <c r="G217" s="101"/>
      <c r="H217" s="101"/>
      <c r="I217" s="101"/>
      <c r="J217" s="101"/>
      <c r="K217" s="101"/>
      <c r="L217" s="101"/>
      <c r="M217" s="101"/>
      <c r="N217" s="101"/>
      <c r="O217" s="101"/>
      <c r="P217" s="101"/>
      <c r="Q217" s="101"/>
      <c r="R217" s="101"/>
      <c r="S217" s="101"/>
      <c r="T217" s="101"/>
      <c r="U217" s="101"/>
      <c r="V217" s="101"/>
      <c r="W217" s="101"/>
      <c r="X217" s="101"/>
      <c r="Y217" s="101"/>
      <c r="Z217" s="101"/>
      <c r="AA217" s="101"/>
    </row>
    <row r="218" spans="1:27" ht="15.75" customHeight="1">
      <c r="A218" s="101"/>
      <c r="B218" s="101"/>
      <c r="C218" s="101"/>
      <c r="D218" s="7"/>
      <c r="E218" s="7"/>
      <c r="F218" s="7"/>
      <c r="G218" s="101"/>
      <c r="H218" s="101"/>
      <c r="I218" s="101"/>
      <c r="J218" s="101"/>
      <c r="K218" s="101"/>
      <c r="L218" s="101"/>
      <c r="M218" s="101"/>
      <c r="N218" s="101"/>
      <c r="O218" s="101"/>
      <c r="P218" s="101"/>
      <c r="Q218" s="101"/>
      <c r="R218" s="101"/>
      <c r="S218" s="101"/>
      <c r="T218" s="101"/>
      <c r="U218" s="101"/>
      <c r="V218" s="101"/>
      <c r="W218" s="101"/>
      <c r="X218" s="101"/>
      <c r="Y218" s="101"/>
      <c r="Z218" s="101"/>
      <c r="AA218" s="101"/>
    </row>
    <row r="219" spans="1:27" ht="15.75" customHeight="1">
      <c r="A219" s="101"/>
      <c r="B219" s="101"/>
      <c r="C219" s="101"/>
      <c r="D219" s="7"/>
      <c r="E219" s="7"/>
      <c r="F219" s="7"/>
      <c r="G219" s="101"/>
      <c r="H219" s="101"/>
      <c r="I219" s="101"/>
      <c r="J219" s="101"/>
      <c r="K219" s="101"/>
      <c r="L219" s="101"/>
      <c r="M219" s="101"/>
      <c r="N219" s="101"/>
      <c r="O219" s="101"/>
      <c r="P219" s="101"/>
      <c r="Q219" s="101"/>
      <c r="R219" s="101"/>
      <c r="S219" s="101"/>
      <c r="T219" s="101"/>
      <c r="U219" s="101"/>
      <c r="V219" s="101"/>
      <c r="W219" s="101"/>
      <c r="X219" s="101"/>
      <c r="Y219" s="101"/>
      <c r="Z219" s="101"/>
      <c r="AA219" s="101"/>
    </row>
    <row r="220" spans="1:27" ht="15.75" customHeight="1">
      <c r="A220" s="101"/>
      <c r="B220" s="101"/>
      <c r="C220" s="101"/>
      <c r="D220" s="7"/>
      <c r="E220" s="7"/>
      <c r="F220" s="7"/>
      <c r="G220" s="101"/>
      <c r="H220" s="101"/>
      <c r="I220" s="101"/>
      <c r="J220" s="101"/>
      <c r="K220" s="101"/>
      <c r="L220" s="101"/>
      <c r="M220" s="101"/>
      <c r="N220" s="101"/>
      <c r="O220" s="101"/>
      <c r="P220" s="101"/>
      <c r="Q220" s="101"/>
      <c r="R220" s="101"/>
      <c r="S220" s="101"/>
      <c r="T220" s="101"/>
      <c r="U220" s="101"/>
      <c r="V220" s="101"/>
      <c r="W220" s="101"/>
      <c r="X220" s="101"/>
      <c r="Y220" s="101"/>
      <c r="Z220" s="101"/>
      <c r="AA220" s="101"/>
    </row>
    <row r="221" spans="1:27" ht="15.75" customHeight="1">
      <c r="A221" s="101"/>
      <c r="B221" s="101"/>
      <c r="C221" s="101"/>
      <c r="D221" s="7"/>
      <c r="E221" s="7"/>
      <c r="F221" s="7"/>
      <c r="G221" s="101"/>
      <c r="H221" s="101"/>
      <c r="I221" s="101"/>
      <c r="J221" s="101"/>
      <c r="K221" s="101"/>
      <c r="L221" s="101"/>
      <c r="M221" s="101"/>
      <c r="N221" s="101"/>
      <c r="O221" s="101"/>
      <c r="P221" s="101"/>
      <c r="Q221" s="101"/>
      <c r="R221" s="101"/>
      <c r="S221" s="101"/>
      <c r="T221" s="101"/>
      <c r="U221" s="101"/>
      <c r="V221" s="101"/>
      <c r="W221" s="101"/>
      <c r="X221" s="101"/>
      <c r="Y221" s="101"/>
      <c r="Z221" s="101"/>
      <c r="AA221" s="101"/>
    </row>
    <row r="222" spans="1:27" ht="15.75" customHeight="1">
      <c r="A222" s="101"/>
      <c r="B222" s="101"/>
      <c r="C222" s="101"/>
      <c r="D222" s="7"/>
      <c r="E222" s="7"/>
      <c r="F222" s="7"/>
      <c r="G222" s="101"/>
      <c r="H222" s="101"/>
      <c r="I222" s="101"/>
      <c r="J222" s="101"/>
      <c r="K222" s="101"/>
      <c r="L222" s="101"/>
      <c r="M222" s="101"/>
      <c r="N222" s="101"/>
      <c r="O222" s="101"/>
      <c r="P222" s="101"/>
      <c r="Q222" s="101"/>
      <c r="R222" s="101"/>
      <c r="S222" s="101"/>
      <c r="T222" s="101"/>
      <c r="U222" s="101"/>
      <c r="V222" s="101"/>
      <c r="W222" s="101"/>
      <c r="X222" s="101"/>
      <c r="Y222" s="101"/>
      <c r="Z222" s="101"/>
      <c r="AA222" s="101"/>
    </row>
    <row r="223" spans="1:27" ht="15.75" customHeight="1">
      <c r="A223" s="101"/>
      <c r="B223" s="101"/>
      <c r="C223" s="101"/>
      <c r="D223" s="7"/>
      <c r="E223" s="7"/>
      <c r="F223" s="7"/>
      <c r="G223" s="101"/>
      <c r="H223" s="101"/>
      <c r="I223" s="101"/>
      <c r="J223" s="101"/>
      <c r="K223" s="101"/>
      <c r="L223" s="101"/>
      <c r="M223" s="101"/>
      <c r="N223" s="101"/>
      <c r="O223" s="101"/>
      <c r="P223" s="101"/>
      <c r="Q223" s="101"/>
      <c r="R223" s="101"/>
      <c r="S223" s="101"/>
      <c r="T223" s="101"/>
      <c r="U223" s="101"/>
      <c r="V223" s="101"/>
      <c r="W223" s="101"/>
      <c r="X223" s="101"/>
      <c r="Y223" s="101"/>
      <c r="Z223" s="101"/>
      <c r="AA223" s="101"/>
    </row>
    <row r="224" spans="1:27" ht="15.75" customHeight="1">
      <c r="A224" s="101"/>
      <c r="B224" s="101"/>
      <c r="C224" s="101"/>
      <c r="D224" s="7"/>
      <c r="E224" s="7"/>
      <c r="F224" s="7"/>
      <c r="G224" s="101"/>
      <c r="H224" s="101"/>
      <c r="I224" s="101"/>
      <c r="J224" s="101"/>
      <c r="K224" s="101"/>
      <c r="L224" s="101"/>
      <c r="M224" s="101"/>
      <c r="N224" s="101"/>
      <c r="O224" s="101"/>
      <c r="P224" s="101"/>
      <c r="Q224" s="101"/>
      <c r="R224" s="101"/>
      <c r="S224" s="101"/>
      <c r="T224" s="101"/>
      <c r="U224" s="101"/>
      <c r="V224" s="101"/>
      <c r="W224" s="101"/>
      <c r="X224" s="101"/>
      <c r="Y224" s="101"/>
      <c r="Z224" s="101"/>
      <c r="AA224" s="101"/>
    </row>
    <row r="225" spans="1:27" ht="15.75" customHeight="1">
      <c r="A225" s="101"/>
      <c r="B225" s="101"/>
      <c r="C225" s="101"/>
      <c r="D225" s="7"/>
      <c r="E225" s="7"/>
      <c r="F225" s="7"/>
      <c r="G225" s="101"/>
      <c r="H225" s="101"/>
      <c r="I225" s="101"/>
      <c r="J225" s="101"/>
      <c r="K225" s="101"/>
      <c r="L225" s="101"/>
      <c r="M225" s="101"/>
      <c r="N225" s="101"/>
      <c r="O225" s="101"/>
      <c r="P225" s="101"/>
      <c r="Q225" s="101"/>
      <c r="R225" s="101"/>
      <c r="S225" s="101"/>
      <c r="T225" s="101"/>
      <c r="U225" s="101"/>
      <c r="V225" s="101"/>
      <c r="W225" s="101"/>
      <c r="X225" s="101"/>
      <c r="Y225" s="101"/>
      <c r="Z225" s="101"/>
      <c r="AA225" s="101"/>
    </row>
    <row r="226" spans="1:27" ht="15.75" customHeight="1">
      <c r="A226" s="101"/>
      <c r="B226" s="101"/>
      <c r="C226" s="101"/>
      <c r="D226" s="7"/>
      <c r="E226" s="7"/>
      <c r="F226" s="7"/>
      <c r="G226" s="101"/>
      <c r="H226" s="101"/>
      <c r="I226" s="101"/>
      <c r="J226" s="101"/>
      <c r="K226" s="101"/>
      <c r="L226" s="101"/>
      <c r="M226" s="101"/>
      <c r="N226" s="101"/>
      <c r="O226" s="101"/>
      <c r="P226" s="101"/>
      <c r="Q226" s="101"/>
      <c r="R226" s="101"/>
      <c r="S226" s="101"/>
      <c r="T226" s="101"/>
      <c r="U226" s="101"/>
      <c r="V226" s="101"/>
      <c r="W226" s="101"/>
      <c r="X226" s="101"/>
      <c r="Y226" s="101"/>
      <c r="Z226" s="101"/>
      <c r="AA226" s="101"/>
    </row>
    <row r="227" spans="1:27" ht="15.75" customHeight="1">
      <c r="A227" s="101"/>
      <c r="B227" s="101"/>
      <c r="C227" s="101"/>
      <c r="D227" s="7"/>
      <c r="E227" s="7"/>
      <c r="F227" s="7"/>
      <c r="G227" s="101"/>
      <c r="H227" s="101"/>
      <c r="I227" s="101"/>
      <c r="J227" s="101"/>
      <c r="K227" s="101"/>
      <c r="L227" s="101"/>
      <c r="M227" s="101"/>
      <c r="N227" s="101"/>
      <c r="O227" s="101"/>
      <c r="P227" s="101"/>
      <c r="Q227" s="101"/>
      <c r="R227" s="101"/>
      <c r="S227" s="101"/>
      <c r="T227" s="101"/>
      <c r="U227" s="101"/>
      <c r="V227" s="101"/>
      <c r="W227" s="101"/>
      <c r="X227" s="101"/>
      <c r="Y227" s="101"/>
      <c r="Z227" s="101"/>
      <c r="AA227" s="101"/>
    </row>
    <row r="228" spans="1:27" ht="15.75" customHeight="1">
      <c r="A228" s="101"/>
      <c r="B228" s="101"/>
      <c r="C228" s="101"/>
      <c r="D228" s="7"/>
      <c r="E228" s="7"/>
      <c r="F228" s="7"/>
      <c r="G228" s="101"/>
      <c r="H228" s="101"/>
      <c r="I228" s="101"/>
      <c r="J228" s="101"/>
      <c r="K228" s="101"/>
      <c r="L228" s="101"/>
      <c r="M228" s="101"/>
      <c r="N228" s="101"/>
      <c r="O228" s="101"/>
      <c r="P228" s="101"/>
      <c r="Q228" s="101"/>
      <c r="R228" s="101"/>
      <c r="S228" s="101"/>
      <c r="T228" s="101"/>
      <c r="U228" s="101"/>
      <c r="V228" s="101"/>
      <c r="W228" s="101"/>
      <c r="X228" s="101"/>
      <c r="Y228" s="101"/>
      <c r="Z228" s="101"/>
      <c r="AA228" s="101"/>
    </row>
    <row r="229" spans="1:27" ht="15.75" customHeight="1">
      <c r="A229" s="101"/>
      <c r="B229" s="101"/>
      <c r="C229" s="101"/>
      <c r="D229" s="7"/>
      <c r="E229" s="7"/>
      <c r="F229" s="7"/>
      <c r="G229" s="101"/>
      <c r="H229" s="101"/>
      <c r="I229" s="101"/>
      <c r="J229" s="101"/>
      <c r="K229" s="101"/>
      <c r="L229" s="101"/>
      <c r="M229" s="101"/>
      <c r="N229" s="101"/>
      <c r="O229" s="101"/>
      <c r="P229" s="101"/>
      <c r="Q229" s="101"/>
      <c r="R229" s="101"/>
      <c r="S229" s="101"/>
      <c r="T229" s="101"/>
      <c r="U229" s="101"/>
      <c r="V229" s="101"/>
      <c r="W229" s="101"/>
      <c r="X229" s="101"/>
      <c r="Y229" s="101"/>
      <c r="Z229" s="101"/>
      <c r="AA229" s="101"/>
    </row>
    <row r="230" spans="1:27" ht="15.75" customHeight="1">
      <c r="A230" s="101"/>
      <c r="B230" s="101"/>
      <c r="C230" s="101"/>
      <c r="D230" s="7"/>
      <c r="E230" s="7"/>
      <c r="F230" s="7"/>
      <c r="G230" s="101"/>
      <c r="H230" s="101"/>
      <c r="I230" s="101"/>
      <c r="J230" s="101"/>
      <c r="K230" s="101"/>
      <c r="L230" s="101"/>
      <c r="M230" s="101"/>
      <c r="N230" s="101"/>
      <c r="O230" s="101"/>
      <c r="P230" s="101"/>
      <c r="Q230" s="101"/>
      <c r="R230" s="101"/>
      <c r="S230" s="101"/>
      <c r="T230" s="101"/>
      <c r="U230" s="101"/>
      <c r="V230" s="101"/>
      <c r="W230" s="101"/>
      <c r="X230" s="101"/>
      <c r="Y230" s="101"/>
      <c r="Z230" s="101"/>
      <c r="AA230" s="101"/>
    </row>
    <row r="231" spans="1:27" ht="15.75" customHeight="1">
      <c r="A231" s="101"/>
      <c r="B231" s="101"/>
      <c r="C231" s="101"/>
      <c r="D231" s="7"/>
      <c r="E231" s="7"/>
      <c r="F231" s="7"/>
      <c r="G231" s="101"/>
      <c r="H231" s="101"/>
      <c r="I231" s="101"/>
      <c r="J231" s="101"/>
      <c r="K231" s="101"/>
      <c r="L231" s="101"/>
      <c r="M231" s="101"/>
      <c r="N231" s="101"/>
      <c r="O231" s="101"/>
      <c r="P231" s="101"/>
      <c r="Q231" s="101"/>
      <c r="R231" s="101"/>
      <c r="S231" s="101"/>
      <c r="T231" s="101"/>
      <c r="U231" s="101"/>
      <c r="V231" s="101"/>
      <c r="W231" s="101"/>
      <c r="X231" s="101"/>
      <c r="Y231" s="101"/>
      <c r="Z231" s="101"/>
      <c r="AA231" s="101"/>
    </row>
    <row r="232" spans="1:27" ht="15.75" customHeight="1">
      <c r="A232" s="101"/>
      <c r="B232" s="101"/>
      <c r="C232" s="101"/>
      <c r="D232" s="7"/>
      <c r="E232" s="7"/>
      <c r="F232" s="7"/>
      <c r="G232" s="101"/>
      <c r="H232" s="101"/>
      <c r="I232" s="101"/>
      <c r="J232" s="101"/>
      <c r="K232" s="101"/>
      <c r="L232" s="101"/>
      <c r="M232" s="101"/>
      <c r="N232" s="101"/>
      <c r="O232" s="101"/>
      <c r="P232" s="101"/>
      <c r="Q232" s="101"/>
      <c r="R232" s="101"/>
      <c r="S232" s="101"/>
      <c r="T232" s="101"/>
      <c r="U232" s="101"/>
      <c r="V232" s="101"/>
      <c r="W232" s="101"/>
      <c r="X232" s="101"/>
      <c r="Y232" s="101"/>
      <c r="Z232" s="101"/>
      <c r="AA232" s="101"/>
    </row>
    <row r="233" spans="1:27" ht="15.75" customHeight="1">
      <c r="A233" s="101"/>
      <c r="B233" s="101"/>
      <c r="C233" s="101"/>
      <c r="D233" s="7"/>
      <c r="E233" s="7"/>
      <c r="F233" s="7"/>
      <c r="G233" s="101"/>
      <c r="H233" s="101"/>
      <c r="I233" s="101"/>
      <c r="J233" s="101"/>
      <c r="K233" s="101"/>
      <c r="L233" s="101"/>
      <c r="M233" s="101"/>
      <c r="N233" s="101"/>
      <c r="O233" s="101"/>
      <c r="P233" s="101"/>
      <c r="Q233" s="101"/>
      <c r="R233" s="101"/>
      <c r="S233" s="101"/>
      <c r="T233" s="101"/>
      <c r="U233" s="101"/>
      <c r="V233" s="101"/>
      <c r="W233" s="101"/>
      <c r="X233" s="101"/>
      <c r="Y233" s="101"/>
      <c r="Z233" s="101"/>
      <c r="AA233" s="101"/>
    </row>
    <row r="234" spans="1:27" ht="15.75" customHeight="1">
      <c r="A234" s="101"/>
      <c r="B234" s="101"/>
      <c r="C234" s="101"/>
      <c r="D234" s="7"/>
      <c r="E234" s="7"/>
      <c r="F234" s="7"/>
      <c r="G234" s="101"/>
      <c r="H234" s="101"/>
      <c r="I234" s="101"/>
      <c r="J234" s="101"/>
      <c r="K234" s="101"/>
      <c r="L234" s="101"/>
      <c r="M234" s="101"/>
      <c r="N234" s="101"/>
      <c r="O234" s="101"/>
      <c r="P234" s="101"/>
      <c r="Q234" s="101"/>
      <c r="R234" s="101"/>
      <c r="S234" s="101"/>
      <c r="T234" s="101"/>
      <c r="U234" s="101"/>
      <c r="V234" s="101"/>
      <c r="W234" s="101"/>
      <c r="X234" s="101"/>
      <c r="Y234" s="101"/>
      <c r="Z234" s="101"/>
      <c r="AA234" s="101"/>
    </row>
    <row r="235" spans="1:27" ht="15.75" customHeight="1">
      <c r="A235" s="101"/>
      <c r="B235" s="101"/>
      <c r="C235" s="101"/>
      <c r="D235" s="7"/>
      <c r="E235" s="7"/>
      <c r="F235" s="7"/>
      <c r="G235" s="101"/>
      <c r="H235" s="101"/>
      <c r="I235" s="101"/>
      <c r="J235" s="101"/>
      <c r="K235" s="101"/>
      <c r="L235" s="101"/>
      <c r="M235" s="101"/>
      <c r="N235" s="101"/>
      <c r="O235" s="101"/>
      <c r="P235" s="101"/>
      <c r="Q235" s="101"/>
      <c r="R235" s="101"/>
      <c r="S235" s="101"/>
      <c r="T235" s="101"/>
      <c r="U235" s="101"/>
      <c r="V235" s="101"/>
      <c r="W235" s="101"/>
      <c r="X235" s="101"/>
      <c r="Y235" s="101"/>
      <c r="Z235" s="101"/>
      <c r="AA235" s="101"/>
    </row>
    <row r="236" spans="1:27" ht="15.75" customHeight="1">
      <c r="A236" s="101"/>
      <c r="B236" s="101"/>
      <c r="C236" s="101"/>
      <c r="D236" s="7"/>
      <c r="E236" s="7"/>
      <c r="F236" s="7"/>
      <c r="G236" s="101"/>
      <c r="H236" s="101"/>
      <c r="I236" s="101"/>
      <c r="J236" s="101"/>
      <c r="K236" s="101"/>
      <c r="L236" s="101"/>
      <c r="M236" s="101"/>
      <c r="N236" s="101"/>
      <c r="O236" s="101"/>
      <c r="P236" s="101"/>
      <c r="Q236" s="101"/>
      <c r="R236" s="101"/>
      <c r="S236" s="101"/>
      <c r="T236" s="101"/>
      <c r="U236" s="101"/>
      <c r="V236" s="101"/>
      <c r="W236" s="101"/>
      <c r="X236" s="101"/>
      <c r="Y236" s="101"/>
      <c r="Z236" s="101"/>
      <c r="AA236" s="101"/>
    </row>
    <row r="237" spans="1:27" ht="15.75" customHeight="1">
      <c r="A237" s="101"/>
      <c r="B237" s="101"/>
      <c r="C237" s="101"/>
      <c r="D237" s="7"/>
      <c r="E237" s="7"/>
      <c r="F237" s="7"/>
      <c r="G237" s="101"/>
      <c r="H237" s="101"/>
      <c r="I237" s="101"/>
      <c r="J237" s="101"/>
      <c r="K237" s="101"/>
      <c r="L237" s="101"/>
      <c r="M237" s="101"/>
      <c r="N237" s="101"/>
      <c r="O237" s="101"/>
      <c r="P237" s="101"/>
      <c r="Q237" s="101"/>
      <c r="R237" s="101"/>
      <c r="S237" s="101"/>
      <c r="T237" s="101"/>
      <c r="U237" s="101"/>
      <c r="V237" s="101"/>
      <c r="W237" s="101"/>
      <c r="X237" s="101"/>
      <c r="Y237" s="101"/>
      <c r="Z237" s="101"/>
      <c r="AA237" s="101"/>
    </row>
    <row r="238" spans="1:27" ht="15.75" customHeight="1">
      <c r="A238" s="101"/>
      <c r="B238" s="101"/>
      <c r="C238" s="101"/>
      <c r="D238" s="7"/>
      <c r="E238" s="7"/>
      <c r="F238" s="7"/>
      <c r="G238" s="101"/>
      <c r="H238" s="101"/>
      <c r="I238" s="101"/>
      <c r="J238" s="101"/>
      <c r="K238" s="101"/>
      <c r="L238" s="101"/>
      <c r="M238" s="101"/>
      <c r="N238" s="101"/>
      <c r="O238" s="101"/>
      <c r="P238" s="101"/>
      <c r="Q238" s="101"/>
      <c r="R238" s="101"/>
      <c r="S238" s="101"/>
      <c r="T238" s="101"/>
      <c r="U238" s="101"/>
      <c r="V238" s="101"/>
      <c r="W238" s="101"/>
      <c r="X238" s="101"/>
      <c r="Y238" s="101"/>
      <c r="Z238" s="101"/>
      <c r="AA238" s="101"/>
    </row>
    <row r="239" spans="1:27" ht="15.75" customHeight="1">
      <c r="A239" s="101"/>
      <c r="B239" s="101"/>
      <c r="C239" s="101"/>
      <c r="D239" s="7"/>
      <c r="E239" s="7"/>
      <c r="F239" s="7"/>
      <c r="G239" s="101"/>
      <c r="H239" s="101"/>
      <c r="I239" s="101"/>
      <c r="J239" s="101"/>
      <c r="K239" s="101"/>
      <c r="L239" s="101"/>
      <c r="M239" s="101"/>
      <c r="N239" s="101"/>
      <c r="O239" s="101"/>
      <c r="P239" s="101"/>
      <c r="Q239" s="101"/>
      <c r="R239" s="101"/>
      <c r="S239" s="101"/>
      <c r="T239" s="101"/>
      <c r="U239" s="101"/>
      <c r="V239" s="101"/>
      <c r="W239" s="101"/>
      <c r="X239" s="101"/>
      <c r="Y239" s="101"/>
      <c r="Z239" s="101"/>
      <c r="AA239" s="101"/>
    </row>
    <row r="240" spans="1:27" ht="15.75" customHeight="1">
      <c r="A240" s="101"/>
      <c r="B240" s="101"/>
      <c r="C240" s="101"/>
      <c r="D240" s="7"/>
      <c r="E240" s="7"/>
      <c r="F240" s="7"/>
      <c r="G240" s="101"/>
      <c r="H240" s="101"/>
      <c r="I240" s="101"/>
      <c r="J240" s="101"/>
      <c r="K240" s="101"/>
      <c r="L240" s="101"/>
      <c r="M240" s="101"/>
      <c r="N240" s="101"/>
      <c r="O240" s="101"/>
      <c r="P240" s="101"/>
      <c r="Q240" s="101"/>
      <c r="R240" s="101"/>
      <c r="S240" s="101"/>
      <c r="T240" s="101"/>
      <c r="U240" s="101"/>
      <c r="V240" s="101"/>
      <c r="W240" s="101"/>
      <c r="X240" s="101"/>
      <c r="Y240" s="101"/>
      <c r="Z240" s="101"/>
      <c r="AA240" s="101"/>
    </row>
    <row r="241" spans="1:27" ht="15.75" customHeight="1">
      <c r="A241" s="101"/>
      <c r="B241" s="101"/>
      <c r="C241" s="101"/>
      <c r="D241" s="7"/>
      <c r="E241" s="7"/>
      <c r="F241" s="7"/>
      <c r="G241" s="101"/>
      <c r="H241" s="101"/>
      <c r="I241" s="101"/>
      <c r="J241" s="101"/>
      <c r="K241" s="101"/>
      <c r="L241" s="101"/>
      <c r="M241" s="101"/>
      <c r="N241" s="101"/>
      <c r="O241" s="101"/>
      <c r="P241" s="101"/>
      <c r="Q241" s="101"/>
      <c r="R241" s="101"/>
      <c r="S241" s="101"/>
      <c r="T241" s="101"/>
      <c r="U241" s="101"/>
      <c r="V241" s="101"/>
      <c r="W241" s="101"/>
      <c r="X241" s="101"/>
      <c r="Y241" s="101"/>
      <c r="Z241" s="101"/>
      <c r="AA241" s="101"/>
    </row>
    <row r="242" spans="1:27" ht="15.75" customHeight="1">
      <c r="A242" s="101"/>
      <c r="B242" s="101"/>
      <c r="C242" s="101"/>
      <c r="D242" s="7"/>
      <c r="E242" s="7"/>
      <c r="F242" s="7"/>
      <c r="G242" s="101"/>
      <c r="H242" s="101"/>
      <c r="I242" s="101"/>
      <c r="J242" s="101"/>
      <c r="K242" s="101"/>
      <c r="L242" s="101"/>
      <c r="M242" s="101"/>
      <c r="N242" s="101"/>
      <c r="O242" s="101"/>
      <c r="P242" s="101"/>
      <c r="Q242" s="101"/>
      <c r="R242" s="101"/>
      <c r="S242" s="101"/>
      <c r="T242" s="101"/>
      <c r="U242" s="101"/>
      <c r="V242" s="101"/>
      <c r="W242" s="101"/>
      <c r="X242" s="101"/>
      <c r="Y242" s="101"/>
      <c r="Z242" s="101"/>
      <c r="AA242" s="101"/>
    </row>
    <row r="243" spans="1:27" ht="15.75" customHeight="1">
      <c r="A243" s="101"/>
      <c r="B243" s="101"/>
      <c r="C243" s="101"/>
      <c r="D243" s="7"/>
      <c r="E243" s="7"/>
      <c r="F243" s="7"/>
      <c r="G243" s="101"/>
      <c r="H243" s="101"/>
      <c r="I243" s="101"/>
      <c r="J243" s="101"/>
      <c r="K243" s="101"/>
      <c r="L243" s="101"/>
      <c r="M243" s="101"/>
      <c r="N243" s="101"/>
      <c r="O243" s="101"/>
      <c r="P243" s="101"/>
      <c r="Q243" s="101"/>
      <c r="R243" s="101"/>
      <c r="S243" s="101"/>
      <c r="T243" s="101"/>
      <c r="U243" s="101"/>
      <c r="V243" s="101"/>
      <c r="W243" s="101"/>
      <c r="X243" s="101"/>
      <c r="Y243" s="101"/>
      <c r="Z243" s="101"/>
      <c r="AA243" s="101"/>
    </row>
    <row r="244" spans="1:27" ht="15.75" customHeight="1">
      <c r="A244" s="101"/>
      <c r="B244" s="101"/>
      <c r="C244" s="101"/>
      <c r="D244" s="7"/>
      <c r="E244" s="7"/>
      <c r="F244" s="7"/>
      <c r="G244" s="101"/>
      <c r="H244" s="101"/>
      <c r="I244" s="101"/>
      <c r="J244" s="101"/>
      <c r="K244" s="101"/>
      <c r="L244" s="101"/>
      <c r="M244" s="101"/>
      <c r="N244" s="101"/>
      <c r="O244" s="101"/>
      <c r="P244" s="101"/>
      <c r="Q244" s="101"/>
      <c r="R244" s="101"/>
      <c r="S244" s="101"/>
      <c r="T244" s="101"/>
      <c r="U244" s="101"/>
      <c r="V244" s="101"/>
      <c r="W244" s="101"/>
      <c r="X244" s="101"/>
      <c r="Y244" s="101"/>
      <c r="Z244" s="101"/>
      <c r="AA244" s="101"/>
    </row>
    <row r="245" spans="1:27" ht="15.75" customHeight="1">
      <c r="A245" s="101"/>
      <c r="B245" s="101"/>
      <c r="C245" s="101"/>
      <c r="D245" s="7"/>
      <c r="E245" s="7"/>
      <c r="F245" s="7"/>
      <c r="G245" s="101"/>
      <c r="H245" s="101"/>
      <c r="I245" s="101"/>
      <c r="J245" s="101"/>
      <c r="K245" s="101"/>
      <c r="L245" s="101"/>
      <c r="M245" s="101"/>
      <c r="N245" s="101"/>
      <c r="O245" s="101"/>
      <c r="P245" s="101"/>
      <c r="Q245" s="101"/>
      <c r="R245" s="101"/>
      <c r="S245" s="101"/>
      <c r="T245" s="101"/>
      <c r="U245" s="101"/>
      <c r="V245" s="101"/>
      <c r="W245" s="101"/>
      <c r="X245" s="101"/>
      <c r="Y245" s="101"/>
      <c r="Z245" s="101"/>
      <c r="AA245" s="101"/>
    </row>
    <row r="246" spans="1:27" ht="15.75" customHeight="1">
      <c r="A246" s="101"/>
      <c r="B246" s="101"/>
      <c r="C246" s="101"/>
      <c r="D246" s="7"/>
      <c r="E246" s="7"/>
      <c r="F246" s="7"/>
      <c r="G246" s="101"/>
      <c r="H246" s="101"/>
      <c r="I246" s="101"/>
      <c r="J246" s="101"/>
      <c r="K246" s="101"/>
      <c r="L246" s="101"/>
      <c r="M246" s="101"/>
      <c r="N246" s="101"/>
      <c r="O246" s="101"/>
      <c r="P246" s="101"/>
      <c r="Q246" s="101"/>
      <c r="R246" s="101"/>
      <c r="S246" s="101"/>
      <c r="T246" s="101"/>
      <c r="U246" s="101"/>
      <c r="V246" s="101"/>
      <c r="W246" s="101"/>
      <c r="X246" s="101"/>
      <c r="Y246" s="101"/>
      <c r="Z246" s="101"/>
      <c r="AA246" s="101"/>
    </row>
    <row r="247" spans="1:27" ht="15.75" customHeight="1">
      <c r="A247" s="101"/>
      <c r="B247" s="101"/>
      <c r="C247" s="101"/>
      <c r="D247" s="7"/>
      <c r="E247" s="7"/>
      <c r="F247" s="7"/>
      <c r="G247" s="101"/>
      <c r="H247" s="101"/>
      <c r="I247" s="101"/>
      <c r="J247" s="101"/>
      <c r="K247" s="101"/>
      <c r="L247" s="101"/>
      <c r="M247" s="101"/>
      <c r="N247" s="101"/>
      <c r="O247" s="101"/>
      <c r="P247" s="101"/>
      <c r="Q247" s="101"/>
      <c r="R247" s="101"/>
      <c r="S247" s="101"/>
      <c r="T247" s="101"/>
      <c r="U247" s="101"/>
      <c r="V247" s="101"/>
      <c r="W247" s="101"/>
      <c r="X247" s="101"/>
      <c r="Y247" s="101"/>
      <c r="Z247" s="101"/>
      <c r="AA247" s="101"/>
    </row>
    <row r="248" spans="1:27" ht="15.75" customHeight="1">
      <c r="A248" s="101"/>
      <c r="B248" s="101"/>
      <c r="C248" s="101"/>
      <c r="D248" s="7"/>
      <c r="E248" s="7"/>
      <c r="F248" s="7"/>
      <c r="G248" s="101"/>
      <c r="H248" s="101"/>
      <c r="I248" s="101"/>
      <c r="J248" s="101"/>
      <c r="K248" s="101"/>
      <c r="L248" s="101"/>
      <c r="M248" s="101"/>
      <c r="N248" s="101"/>
      <c r="O248" s="101"/>
      <c r="P248" s="101"/>
      <c r="Q248" s="101"/>
      <c r="R248" s="101"/>
      <c r="S248" s="101"/>
      <c r="T248" s="101"/>
      <c r="U248" s="101"/>
      <c r="V248" s="101"/>
      <c r="W248" s="101"/>
      <c r="X248" s="101"/>
      <c r="Y248" s="101"/>
      <c r="Z248" s="101"/>
      <c r="AA248" s="101"/>
    </row>
    <row r="249" spans="1:27" ht="15.75" customHeight="1">
      <c r="A249" s="101"/>
      <c r="B249" s="101"/>
      <c r="C249" s="101"/>
      <c r="D249" s="7"/>
      <c r="E249" s="7"/>
      <c r="F249" s="7"/>
      <c r="G249" s="101"/>
      <c r="H249" s="101"/>
      <c r="I249" s="101"/>
      <c r="J249" s="101"/>
      <c r="K249" s="101"/>
      <c r="L249" s="101"/>
      <c r="M249" s="101"/>
      <c r="N249" s="101"/>
      <c r="O249" s="101"/>
      <c r="P249" s="101"/>
      <c r="Q249" s="101"/>
      <c r="R249" s="101"/>
      <c r="S249" s="101"/>
      <c r="T249" s="101"/>
      <c r="U249" s="101"/>
      <c r="V249" s="101"/>
      <c r="W249" s="101"/>
      <c r="X249" s="101"/>
      <c r="Y249" s="101"/>
      <c r="Z249" s="101"/>
      <c r="AA249" s="101"/>
    </row>
    <row r="250" spans="1:27" ht="15.75" customHeight="1">
      <c r="A250" s="101"/>
      <c r="B250" s="101"/>
      <c r="C250" s="101"/>
      <c r="D250" s="7"/>
      <c r="E250" s="7"/>
      <c r="F250" s="7"/>
      <c r="G250" s="101"/>
      <c r="H250" s="101"/>
      <c r="I250" s="101"/>
      <c r="J250" s="101"/>
      <c r="K250" s="101"/>
      <c r="L250" s="101"/>
      <c r="M250" s="101"/>
      <c r="N250" s="101"/>
      <c r="O250" s="101"/>
      <c r="P250" s="101"/>
      <c r="Q250" s="101"/>
      <c r="R250" s="101"/>
      <c r="S250" s="101"/>
      <c r="T250" s="101"/>
      <c r="U250" s="101"/>
      <c r="V250" s="101"/>
      <c r="W250" s="101"/>
      <c r="X250" s="101"/>
      <c r="Y250" s="101"/>
      <c r="Z250" s="101"/>
      <c r="AA250" s="101"/>
    </row>
    <row r="251" spans="1:27" ht="15.75" customHeight="1">
      <c r="A251" s="101"/>
      <c r="B251" s="101"/>
      <c r="C251" s="101"/>
      <c r="D251" s="7"/>
      <c r="E251" s="7"/>
      <c r="F251" s="7"/>
      <c r="G251" s="101"/>
      <c r="H251" s="101"/>
      <c r="I251" s="101"/>
      <c r="J251" s="101"/>
      <c r="K251" s="101"/>
      <c r="L251" s="101"/>
      <c r="M251" s="101"/>
      <c r="N251" s="101"/>
      <c r="O251" s="101"/>
      <c r="P251" s="101"/>
      <c r="Q251" s="101"/>
      <c r="R251" s="101"/>
      <c r="S251" s="101"/>
      <c r="T251" s="101"/>
      <c r="U251" s="101"/>
      <c r="V251" s="101"/>
      <c r="W251" s="101"/>
      <c r="X251" s="101"/>
      <c r="Y251" s="101"/>
      <c r="Z251" s="101"/>
      <c r="AA251" s="101"/>
    </row>
    <row r="252" spans="1:27" ht="15.75" customHeight="1">
      <c r="A252" s="101"/>
      <c r="B252" s="101"/>
      <c r="C252" s="101"/>
      <c r="D252" s="7"/>
      <c r="E252" s="7"/>
      <c r="F252" s="7"/>
      <c r="G252" s="101"/>
      <c r="H252" s="101"/>
      <c r="I252" s="101"/>
      <c r="J252" s="101"/>
      <c r="K252" s="101"/>
      <c r="L252" s="101"/>
      <c r="M252" s="101"/>
      <c r="N252" s="101"/>
      <c r="O252" s="101"/>
      <c r="P252" s="101"/>
      <c r="Q252" s="101"/>
      <c r="R252" s="101"/>
      <c r="S252" s="101"/>
      <c r="T252" s="101"/>
      <c r="U252" s="101"/>
      <c r="V252" s="101"/>
      <c r="W252" s="101"/>
      <c r="X252" s="101"/>
      <c r="Y252" s="101"/>
      <c r="Z252" s="101"/>
      <c r="AA252" s="101"/>
    </row>
    <row r="253" spans="1:27" ht="15.75" customHeight="1">
      <c r="A253" s="101"/>
      <c r="B253" s="101"/>
      <c r="C253" s="101"/>
      <c r="D253" s="7"/>
      <c r="E253" s="7"/>
      <c r="F253" s="7"/>
      <c r="G253" s="101"/>
      <c r="H253" s="101"/>
      <c r="I253" s="101"/>
      <c r="J253" s="101"/>
      <c r="K253" s="101"/>
      <c r="L253" s="101"/>
      <c r="M253" s="101"/>
      <c r="N253" s="101"/>
      <c r="O253" s="101"/>
      <c r="P253" s="101"/>
      <c r="Q253" s="101"/>
      <c r="R253" s="101"/>
      <c r="S253" s="101"/>
      <c r="T253" s="101"/>
      <c r="U253" s="101"/>
      <c r="V253" s="101"/>
      <c r="W253" s="101"/>
      <c r="X253" s="101"/>
      <c r="Y253" s="101"/>
      <c r="Z253" s="101"/>
      <c r="AA253" s="101"/>
    </row>
    <row r="254" spans="1:27" ht="15.75" customHeight="1">
      <c r="A254" s="101"/>
      <c r="B254" s="101"/>
      <c r="C254" s="101"/>
      <c r="D254" s="7"/>
      <c r="E254" s="7"/>
      <c r="F254" s="7"/>
      <c r="G254" s="101"/>
      <c r="H254" s="101"/>
      <c r="I254" s="101"/>
      <c r="J254" s="101"/>
      <c r="K254" s="101"/>
      <c r="L254" s="101"/>
      <c r="M254" s="101"/>
      <c r="N254" s="101"/>
      <c r="O254" s="101"/>
      <c r="P254" s="101"/>
      <c r="Q254" s="101"/>
      <c r="R254" s="101"/>
      <c r="S254" s="101"/>
      <c r="T254" s="101"/>
      <c r="U254" s="101"/>
      <c r="V254" s="101"/>
      <c r="W254" s="101"/>
      <c r="X254" s="101"/>
      <c r="Y254" s="101"/>
      <c r="Z254" s="101"/>
      <c r="AA254" s="101"/>
    </row>
    <row r="255" spans="1:27" ht="15.75" customHeight="1">
      <c r="A255" s="101"/>
      <c r="B255" s="101"/>
      <c r="C255" s="101"/>
      <c r="D255" s="7"/>
      <c r="E255" s="7"/>
      <c r="F255" s="7"/>
      <c r="G255" s="101"/>
      <c r="H255" s="101"/>
      <c r="I255" s="101"/>
      <c r="J255" s="101"/>
      <c r="K255" s="101"/>
      <c r="L255" s="101"/>
      <c r="M255" s="101"/>
      <c r="N255" s="101"/>
      <c r="O255" s="101"/>
      <c r="P255" s="101"/>
      <c r="Q255" s="101"/>
      <c r="R255" s="101"/>
      <c r="S255" s="101"/>
      <c r="T255" s="101"/>
      <c r="U255" s="101"/>
      <c r="V255" s="101"/>
      <c r="W255" s="101"/>
      <c r="X255" s="101"/>
      <c r="Y255" s="101"/>
      <c r="Z255" s="101"/>
      <c r="AA255" s="101"/>
    </row>
    <row r="256" spans="1:27" ht="15.75" customHeight="1">
      <c r="A256" s="101"/>
      <c r="B256" s="101"/>
      <c r="C256" s="101"/>
      <c r="D256" s="7"/>
      <c r="E256" s="7"/>
      <c r="F256" s="7"/>
      <c r="G256" s="101"/>
      <c r="H256" s="101"/>
      <c r="I256" s="101"/>
      <c r="J256" s="101"/>
      <c r="K256" s="101"/>
      <c r="L256" s="101"/>
      <c r="M256" s="101"/>
      <c r="N256" s="101"/>
      <c r="O256" s="101"/>
      <c r="P256" s="101"/>
      <c r="Q256" s="101"/>
      <c r="R256" s="101"/>
      <c r="S256" s="101"/>
      <c r="T256" s="101"/>
      <c r="U256" s="101"/>
      <c r="V256" s="101"/>
      <c r="W256" s="101"/>
      <c r="X256" s="101"/>
      <c r="Y256" s="101"/>
      <c r="Z256" s="101"/>
      <c r="AA256" s="101"/>
    </row>
    <row r="257" spans="1:27" ht="15.75" customHeight="1">
      <c r="A257" s="101"/>
      <c r="B257" s="101"/>
      <c r="C257" s="101"/>
      <c r="D257" s="7"/>
      <c r="E257" s="7"/>
      <c r="F257" s="7"/>
      <c r="G257" s="101"/>
      <c r="H257" s="101"/>
      <c r="I257" s="101"/>
      <c r="J257" s="101"/>
      <c r="K257" s="101"/>
      <c r="L257" s="101"/>
      <c r="M257" s="101"/>
      <c r="N257" s="101"/>
      <c r="O257" s="101"/>
      <c r="P257" s="101"/>
      <c r="Q257" s="101"/>
      <c r="R257" s="101"/>
      <c r="S257" s="101"/>
      <c r="T257" s="101"/>
      <c r="U257" s="101"/>
      <c r="V257" s="101"/>
      <c r="W257" s="101"/>
      <c r="X257" s="101"/>
      <c r="Y257" s="101"/>
      <c r="Z257" s="101"/>
      <c r="AA257" s="101"/>
    </row>
    <row r="258" spans="1:27" ht="15.75" customHeight="1">
      <c r="A258" s="101"/>
      <c r="B258" s="101"/>
      <c r="C258" s="101"/>
      <c r="D258" s="7"/>
      <c r="E258" s="7"/>
      <c r="F258" s="7"/>
      <c r="G258" s="101"/>
      <c r="H258" s="101"/>
      <c r="I258" s="101"/>
      <c r="J258" s="101"/>
      <c r="K258" s="101"/>
      <c r="L258" s="101"/>
      <c r="M258" s="101"/>
      <c r="N258" s="101"/>
      <c r="O258" s="101"/>
      <c r="P258" s="101"/>
      <c r="Q258" s="101"/>
      <c r="R258" s="101"/>
      <c r="S258" s="101"/>
      <c r="T258" s="101"/>
      <c r="U258" s="101"/>
      <c r="V258" s="101"/>
      <c r="W258" s="101"/>
      <c r="X258" s="101"/>
      <c r="Y258" s="101"/>
      <c r="Z258" s="101"/>
      <c r="AA258" s="101"/>
    </row>
    <row r="259" spans="1:27" ht="15.75" customHeight="1">
      <c r="A259" s="101"/>
      <c r="B259" s="101"/>
      <c r="C259" s="101"/>
      <c r="D259" s="7"/>
      <c r="E259" s="7"/>
      <c r="F259" s="7"/>
      <c r="G259" s="101"/>
      <c r="H259" s="101"/>
      <c r="I259" s="101"/>
      <c r="J259" s="101"/>
      <c r="K259" s="101"/>
      <c r="L259" s="101"/>
      <c r="M259" s="101"/>
      <c r="N259" s="101"/>
      <c r="O259" s="101"/>
      <c r="P259" s="101"/>
      <c r="Q259" s="101"/>
      <c r="R259" s="101"/>
      <c r="S259" s="101"/>
      <c r="T259" s="101"/>
      <c r="U259" s="101"/>
      <c r="V259" s="101"/>
      <c r="W259" s="101"/>
      <c r="X259" s="101"/>
      <c r="Y259" s="101"/>
      <c r="Z259" s="101"/>
      <c r="AA259" s="101"/>
    </row>
    <row r="260" spans="1:27" ht="15.75" customHeight="1">
      <c r="A260" s="101"/>
      <c r="B260" s="101"/>
      <c r="C260" s="101"/>
      <c r="D260" s="7"/>
      <c r="E260" s="7"/>
      <c r="F260" s="7"/>
      <c r="G260" s="101"/>
      <c r="H260" s="101"/>
      <c r="I260" s="101"/>
      <c r="J260" s="101"/>
      <c r="K260" s="101"/>
      <c r="L260" s="101"/>
      <c r="M260" s="101"/>
      <c r="N260" s="101"/>
      <c r="O260" s="101"/>
      <c r="P260" s="101"/>
      <c r="Q260" s="101"/>
      <c r="R260" s="101"/>
      <c r="S260" s="101"/>
      <c r="T260" s="101"/>
      <c r="U260" s="101"/>
      <c r="V260" s="101"/>
      <c r="W260" s="101"/>
      <c r="X260" s="101"/>
      <c r="Y260" s="101"/>
      <c r="Z260" s="101"/>
      <c r="AA260" s="101"/>
    </row>
    <row r="261" spans="1:27" ht="15.75" customHeight="1">
      <c r="A261" s="101"/>
      <c r="B261" s="101"/>
      <c r="C261" s="101"/>
      <c r="D261" s="7"/>
      <c r="E261" s="7"/>
      <c r="F261" s="7"/>
      <c r="G261" s="101"/>
      <c r="H261" s="101"/>
      <c r="I261" s="101"/>
      <c r="J261" s="101"/>
      <c r="K261" s="101"/>
      <c r="L261" s="101"/>
      <c r="M261" s="101"/>
      <c r="N261" s="101"/>
      <c r="O261" s="101"/>
      <c r="P261" s="101"/>
      <c r="Q261" s="101"/>
      <c r="R261" s="101"/>
      <c r="S261" s="101"/>
      <c r="T261" s="101"/>
      <c r="U261" s="101"/>
      <c r="V261" s="101"/>
      <c r="W261" s="101"/>
      <c r="X261" s="101"/>
      <c r="Y261" s="101"/>
      <c r="Z261" s="101"/>
      <c r="AA261" s="101"/>
    </row>
    <row r="262" spans="1:27" ht="15.75" customHeight="1">
      <c r="A262" s="101"/>
      <c r="B262" s="101"/>
      <c r="C262" s="101"/>
      <c r="D262" s="7"/>
      <c r="E262" s="7"/>
      <c r="F262" s="7"/>
      <c r="G262" s="101"/>
      <c r="H262" s="101"/>
      <c r="I262" s="101"/>
      <c r="J262" s="101"/>
      <c r="K262" s="101"/>
      <c r="L262" s="101"/>
      <c r="M262" s="101"/>
      <c r="N262" s="101"/>
      <c r="O262" s="101"/>
      <c r="P262" s="101"/>
      <c r="Q262" s="101"/>
      <c r="R262" s="101"/>
      <c r="S262" s="101"/>
      <c r="T262" s="101"/>
      <c r="U262" s="101"/>
      <c r="V262" s="101"/>
      <c r="W262" s="101"/>
      <c r="X262" s="101"/>
      <c r="Y262" s="101"/>
      <c r="Z262" s="101"/>
      <c r="AA262" s="101"/>
    </row>
    <row r="263" spans="1:27" ht="15.75" customHeight="1">
      <c r="A263" s="101"/>
      <c r="B263" s="101"/>
      <c r="C263" s="101"/>
      <c r="D263" s="7"/>
      <c r="E263" s="7"/>
      <c r="F263" s="7"/>
      <c r="G263" s="101"/>
      <c r="H263" s="101"/>
      <c r="I263" s="101"/>
      <c r="J263" s="101"/>
      <c r="K263" s="101"/>
      <c r="L263" s="101"/>
      <c r="M263" s="101"/>
      <c r="N263" s="101"/>
      <c r="O263" s="101"/>
      <c r="P263" s="101"/>
      <c r="Q263" s="101"/>
      <c r="R263" s="101"/>
      <c r="S263" s="101"/>
      <c r="T263" s="101"/>
      <c r="U263" s="101"/>
      <c r="V263" s="101"/>
      <c r="W263" s="101"/>
      <c r="X263" s="101"/>
      <c r="Y263" s="101"/>
      <c r="Z263" s="101"/>
      <c r="AA263" s="101"/>
    </row>
    <row r="264" spans="1:27" ht="15.75" customHeight="1">
      <c r="A264" s="101"/>
      <c r="B264" s="101"/>
      <c r="C264" s="101"/>
      <c r="D264" s="7"/>
      <c r="E264" s="7"/>
      <c r="F264" s="7"/>
      <c r="G264" s="101"/>
      <c r="H264" s="101"/>
      <c r="I264" s="101"/>
      <c r="J264" s="101"/>
      <c r="K264" s="101"/>
      <c r="L264" s="101"/>
      <c r="M264" s="101"/>
      <c r="N264" s="101"/>
      <c r="O264" s="101"/>
      <c r="P264" s="101"/>
      <c r="Q264" s="101"/>
      <c r="R264" s="101"/>
      <c r="S264" s="101"/>
      <c r="T264" s="101"/>
      <c r="U264" s="101"/>
      <c r="V264" s="101"/>
      <c r="W264" s="101"/>
      <c r="X264" s="101"/>
      <c r="Y264" s="101"/>
      <c r="Z264" s="101"/>
      <c r="AA264" s="101"/>
    </row>
    <row r="265" spans="1:27" ht="15.75" customHeight="1">
      <c r="A265" s="101"/>
      <c r="B265" s="101"/>
      <c r="C265" s="101"/>
      <c r="D265" s="7"/>
      <c r="E265" s="7"/>
      <c r="F265" s="7"/>
      <c r="G265" s="101"/>
      <c r="H265" s="101"/>
      <c r="I265" s="101"/>
      <c r="J265" s="101"/>
      <c r="K265" s="101"/>
      <c r="L265" s="101"/>
      <c r="M265" s="101"/>
      <c r="N265" s="101"/>
      <c r="O265" s="101"/>
      <c r="P265" s="101"/>
      <c r="Q265" s="101"/>
      <c r="R265" s="101"/>
      <c r="S265" s="101"/>
      <c r="T265" s="101"/>
      <c r="U265" s="101"/>
      <c r="V265" s="101"/>
      <c r="W265" s="101"/>
      <c r="X265" s="101"/>
      <c r="Y265" s="101"/>
      <c r="Z265" s="101"/>
      <c r="AA265" s="101"/>
    </row>
    <row r="266" spans="1:27" ht="15.75" customHeight="1">
      <c r="A266" s="101"/>
      <c r="B266" s="101"/>
      <c r="C266" s="101"/>
      <c r="D266" s="7"/>
      <c r="E266" s="7"/>
      <c r="F266" s="7"/>
      <c r="G266" s="101"/>
      <c r="H266" s="101"/>
      <c r="I266" s="101"/>
      <c r="J266" s="101"/>
      <c r="K266" s="101"/>
      <c r="L266" s="101"/>
      <c r="M266" s="101"/>
      <c r="N266" s="101"/>
      <c r="O266" s="101"/>
      <c r="P266" s="101"/>
      <c r="Q266" s="101"/>
      <c r="R266" s="101"/>
      <c r="S266" s="101"/>
      <c r="T266" s="101"/>
      <c r="U266" s="101"/>
      <c r="V266" s="101"/>
      <c r="W266" s="101"/>
      <c r="X266" s="101"/>
      <c r="Y266" s="101"/>
      <c r="Z266" s="101"/>
      <c r="AA266" s="101"/>
    </row>
    <row r="267" spans="1:27" ht="15.75" customHeight="1">
      <c r="A267" s="101"/>
      <c r="B267" s="101"/>
      <c r="C267" s="101"/>
      <c r="D267" s="7"/>
      <c r="E267" s="7"/>
      <c r="F267" s="7"/>
      <c r="G267" s="101"/>
      <c r="H267" s="101"/>
      <c r="I267" s="101"/>
      <c r="J267" s="101"/>
      <c r="K267" s="101"/>
      <c r="L267" s="101"/>
      <c r="M267" s="101"/>
      <c r="N267" s="101"/>
      <c r="O267" s="101"/>
      <c r="P267" s="101"/>
      <c r="Q267" s="101"/>
      <c r="R267" s="101"/>
      <c r="S267" s="101"/>
      <c r="T267" s="101"/>
      <c r="U267" s="101"/>
      <c r="V267" s="101"/>
      <c r="W267" s="101"/>
      <c r="X267" s="101"/>
      <c r="Y267" s="101"/>
      <c r="Z267" s="101"/>
      <c r="AA267" s="101"/>
    </row>
    <row r="268" spans="1:27" ht="15.75" customHeight="1">
      <c r="A268" s="101"/>
      <c r="B268" s="101"/>
      <c r="C268" s="101"/>
      <c r="D268" s="7"/>
      <c r="E268" s="7"/>
      <c r="F268" s="7"/>
      <c r="G268" s="101"/>
      <c r="H268" s="101"/>
      <c r="I268" s="101"/>
      <c r="J268" s="101"/>
      <c r="K268" s="101"/>
      <c r="L268" s="101"/>
      <c r="M268" s="101"/>
      <c r="N268" s="101"/>
      <c r="O268" s="101"/>
      <c r="P268" s="101"/>
      <c r="Q268" s="101"/>
      <c r="R268" s="101"/>
      <c r="S268" s="101"/>
      <c r="T268" s="101"/>
      <c r="U268" s="101"/>
      <c r="V268" s="101"/>
      <c r="W268" s="101"/>
      <c r="X268" s="101"/>
      <c r="Y268" s="101"/>
      <c r="Z268" s="101"/>
      <c r="AA268" s="101"/>
    </row>
    <row r="269" spans="1:27" ht="15.75" customHeight="1">
      <c r="A269" s="101"/>
      <c r="B269" s="101"/>
      <c r="C269" s="101"/>
      <c r="D269" s="7"/>
      <c r="E269" s="7"/>
      <c r="F269" s="7"/>
      <c r="G269" s="101"/>
      <c r="H269" s="101"/>
      <c r="I269" s="101"/>
      <c r="J269" s="101"/>
      <c r="K269" s="101"/>
      <c r="L269" s="101"/>
      <c r="M269" s="101"/>
      <c r="N269" s="101"/>
      <c r="O269" s="101"/>
      <c r="P269" s="101"/>
      <c r="Q269" s="101"/>
      <c r="R269" s="101"/>
      <c r="S269" s="101"/>
      <c r="T269" s="101"/>
      <c r="U269" s="101"/>
      <c r="V269" s="101"/>
      <c r="W269" s="101"/>
      <c r="X269" s="101"/>
      <c r="Y269" s="101"/>
      <c r="Z269" s="101"/>
      <c r="AA269" s="101"/>
    </row>
    <row r="270" spans="1:27" ht="15.75" customHeight="1">
      <c r="A270" s="101"/>
      <c r="B270" s="101"/>
      <c r="C270" s="101"/>
      <c r="D270" s="7"/>
      <c r="E270" s="7"/>
      <c r="F270" s="7"/>
      <c r="G270" s="101"/>
      <c r="H270" s="101"/>
      <c r="I270" s="101"/>
      <c r="J270" s="101"/>
      <c r="K270" s="101"/>
      <c r="L270" s="101"/>
      <c r="M270" s="101"/>
      <c r="N270" s="101"/>
      <c r="O270" s="101"/>
      <c r="P270" s="101"/>
      <c r="Q270" s="101"/>
      <c r="R270" s="101"/>
      <c r="S270" s="101"/>
      <c r="T270" s="101"/>
      <c r="U270" s="101"/>
      <c r="V270" s="101"/>
      <c r="W270" s="101"/>
      <c r="X270" s="101"/>
      <c r="Y270" s="101"/>
      <c r="Z270" s="101"/>
      <c r="AA270" s="101"/>
    </row>
    <row r="271" spans="1:27" ht="15.75" customHeight="1">
      <c r="A271" s="101"/>
      <c r="B271" s="101"/>
      <c r="C271" s="101"/>
      <c r="D271" s="7"/>
      <c r="E271" s="7"/>
      <c r="F271" s="7"/>
      <c r="G271" s="101"/>
      <c r="H271" s="101"/>
      <c r="I271" s="101"/>
      <c r="J271" s="101"/>
      <c r="K271" s="101"/>
      <c r="L271" s="101"/>
      <c r="M271" s="101"/>
      <c r="N271" s="101"/>
      <c r="O271" s="101"/>
      <c r="P271" s="101"/>
      <c r="Q271" s="101"/>
      <c r="R271" s="101"/>
      <c r="S271" s="101"/>
      <c r="T271" s="101"/>
      <c r="U271" s="101"/>
      <c r="V271" s="101"/>
      <c r="W271" s="101"/>
      <c r="X271" s="101"/>
      <c r="Y271" s="101"/>
      <c r="Z271" s="101"/>
      <c r="AA271" s="101"/>
    </row>
    <row r="272" spans="1:27" ht="15.75" customHeight="1">
      <c r="A272" s="101"/>
      <c r="B272" s="101"/>
      <c r="C272" s="101"/>
      <c r="D272" s="7"/>
      <c r="E272" s="7"/>
      <c r="F272" s="7"/>
      <c r="G272" s="101"/>
      <c r="H272" s="101"/>
      <c r="I272" s="101"/>
      <c r="J272" s="101"/>
      <c r="K272" s="101"/>
      <c r="L272" s="101"/>
      <c r="M272" s="101"/>
      <c r="N272" s="101"/>
      <c r="O272" s="101"/>
      <c r="P272" s="101"/>
      <c r="Q272" s="101"/>
      <c r="R272" s="101"/>
      <c r="S272" s="101"/>
      <c r="T272" s="101"/>
      <c r="U272" s="101"/>
      <c r="V272" s="101"/>
      <c r="W272" s="101"/>
      <c r="X272" s="101"/>
      <c r="Y272" s="101"/>
      <c r="Z272" s="101"/>
      <c r="AA272" s="101"/>
    </row>
    <row r="273" spans="1:27" ht="15.75" customHeight="1">
      <c r="A273" s="101"/>
      <c r="B273" s="101"/>
      <c r="C273" s="101"/>
      <c r="D273" s="7"/>
      <c r="E273" s="7"/>
      <c r="F273" s="7"/>
      <c r="G273" s="101"/>
      <c r="H273" s="101"/>
      <c r="I273" s="101"/>
      <c r="J273" s="101"/>
      <c r="K273" s="101"/>
      <c r="L273" s="101"/>
      <c r="M273" s="101"/>
      <c r="N273" s="101"/>
      <c r="O273" s="101"/>
      <c r="P273" s="101"/>
      <c r="Q273" s="101"/>
      <c r="R273" s="101"/>
      <c r="S273" s="101"/>
      <c r="T273" s="101"/>
      <c r="U273" s="101"/>
      <c r="V273" s="101"/>
      <c r="W273" s="101"/>
      <c r="X273" s="101"/>
      <c r="Y273" s="101"/>
      <c r="Z273" s="101"/>
      <c r="AA273" s="101"/>
    </row>
    <row r="274" spans="1:27" ht="15.75" customHeight="1">
      <c r="A274" s="101"/>
      <c r="B274" s="101"/>
      <c r="C274" s="101"/>
      <c r="D274" s="7"/>
      <c r="E274" s="7"/>
      <c r="F274" s="7"/>
      <c r="G274" s="101"/>
      <c r="H274" s="101"/>
      <c r="I274" s="101"/>
      <c r="J274" s="101"/>
      <c r="K274" s="101"/>
      <c r="L274" s="101"/>
      <c r="M274" s="101"/>
      <c r="N274" s="101"/>
      <c r="O274" s="101"/>
      <c r="P274" s="101"/>
      <c r="Q274" s="101"/>
      <c r="R274" s="101"/>
      <c r="S274" s="101"/>
      <c r="T274" s="101"/>
      <c r="U274" s="101"/>
      <c r="V274" s="101"/>
      <c r="W274" s="101"/>
      <c r="X274" s="101"/>
      <c r="Y274" s="101"/>
      <c r="Z274" s="101"/>
      <c r="AA274" s="101"/>
    </row>
    <row r="275" spans="1:27" ht="15.75" customHeight="1">
      <c r="A275" s="101"/>
      <c r="B275" s="101"/>
      <c r="C275" s="101"/>
      <c r="D275" s="7"/>
      <c r="E275" s="7"/>
      <c r="F275" s="7"/>
      <c r="G275" s="101"/>
      <c r="H275" s="101"/>
      <c r="I275" s="101"/>
      <c r="J275" s="101"/>
      <c r="K275" s="101"/>
      <c r="L275" s="101"/>
      <c r="M275" s="101"/>
      <c r="N275" s="101"/>
      <c r="O275" s="101"/>
      <c r="P275" s="101"/>
      <c r="Q275" s="101"/>
      <c r="R275" s="101"/>
      <c r="S275" s="101"/>
      <c r="T275" s="101"/>
      <c r="U275" s="101"/>
      <c r="V275" s="101"/>
      <c r="W275" s="101"/>
      <c r="X275" s="101"/>
      <c r="Y275" s="101"/>
      <c r="Z275" s="101"/>
      <c r="AA275" s="101"/>
    </row>
    <row r="276" spans="1:27" ht="15.75" customHeight="1">
      <c r="A276" s="101"/>
      <c r="B276" s="101"/>
      <c r="C276" s="101"/>
      <c r="D276" s="7"/>
      <c r="E276" s="7"/>
      <c r="F276" s="7"/>
      <c r="G276" s="101"/>
      <c r="H276" s="101"/>
      <c r="I276" s="101"/>
      <c r="J276" s="101"/>
      <c r="K276" s="101"/>
      <c r="L276" s="101"/>
      <c r="M276" s="101"/>
      <c r="N276" s="101"/>
      <c r="O276" s="101"/>
      <c r="P276" s="101"/>
      <c r="Q276" s="101"/>
      <c r="R276" s="101"/>
      <c r="S276" s="101"/>
      <c r="T276" s="101"/>
      <c r="U276" s="101"/>
      <c r="V276" s="101"/>
      <c r="W276" s="101"/>
      <c r="X276" s="101"/>
      <c r="Y276" s="101"/>
      <c r="Z276" s="101"/>
      <c r="AA276" s="101"/>
    </row>
    <row r="277" spans="1:27" ht="15.75" customHeight="1">
      <c r="A277" s="101"/>
      <c r="B277" s="101"/>
      <c r="C277" s="101"/>
      <c r="D277" s="7"/>
      <c r="E277" s="7"/>
      <c r="F277" s="7"/>
      <c r="G277" s="101"/>
      <c r="H277" s="101"/>
      <c r="I277" s="101"/>
      <c r="J277" s="101"/>
      <c r="K277" s="101"/>
      <c r="L277" s="101"/>
      <c r="M277" s="101"/>
      <c r="N277" s="101"/>
      <c r="O277" s="101"/>
      <c r="P277" s="101"/>
      <c r="Q277" s="101"/>
      <c r="R277" s="101"/>
      <c r="S277" s="101"/>
      <c r="T277" s="101"/>
      <c r="U277" s="101"/>
      <c r="V277" s="101"/>
      <c r="W277" s="101"/>
      <c r="X277" s="101"/>
      <c r="Y277" s="101"/>
      <c r="Z277" s="101"/>
      <c r="AA277" s="101"/>
    </row>
    <row r="278" spans="1:27" ht="15.75" customHeight="1">
      <c r="A278" s="101"/>
      <c r="B278" s="101"/>
      <c r="C278" s="101"/>
      <c r="D278" s="7"/>
      <c r="E278" s="7"/>
      <c r="F278" s="7"/>
      <c r="G278" s="101"/>
      <c r="H278" s="101"/>
      <c r="I278" s="101"/>
      <c r="J278" s="101"/>
      <c r="K278" s="101"/>
      <c r="L278" s="101"/>
      <c r="M278" s="101"/>
      <c r="N278" s="101"/>
      <c r="O278" s="101"/>
      <c r="P278" s="101"/>
      <c r="Q278" s="101"/>
      <c r="R278" s="101"/>
      <c r="S278" s="101"/>
      <c r="T278" s="101"/>
      <c r="U278" s="101"/>
      <c r="V278" s="101"/>
      <c r="W278" s="101"/>
      <c r="X278" s="101"/>
      <c r="Y278" s="101"/>
      <c r="Z278" s="101"/>
      <c r="AA278" s="101"/>
    </row>
    <row r="279" spans="1:27" ht="15.75" customHeight="1">
      <c r="A279" s="101"/>
      <c r="B279" s="101"/>
      <c r="C279" s="101"/>
      <c r="D279" s="7"/>
      <c r="E279" s="7"/>
      <c r="F279" s="7"/>
      <c r="G279" s="101"/>
      <c r="H279" s="101"/>
      <c r="I279" s="101"/>
      <c r="J279" s="101"/>
      <c r="K279" s="101"/>
      <c r="L279" s="101"/>
      <c r="M279" s="101"/>
      <c r="N279" s="101"/>
      <c r="O279" s="101"/>
      <c r="P279" s="101"/>
      <c r="Q279" s="101"/>
      <c r="R279" s="101"/>
      <c r="S279" s="101"/>
      <c r="T279" s="101"/>
      <c r="U279" s="101"/>
      <c r="V279" s="101"/>
      <c r="W279" s="101"/>
      <c r="X279" s="101"/>
      <c r="Y279" s="101"/>
      <c r="Z279" s="101"/>
      <c r="AA279" s="101"/>
    </row>
    <row r="280" spans="1:27" ht="15.75" customHeight="1">
      <c r="A280" s="101"/>
      <c r="B280" s="101"/>
      <c r="C280" s="101"/>
      <c r="D280" s="7"/>
      <c r="E280" s="7"/>
      <c r="F280" s="7"/>
      <c r="G280" s="101"/>
      <c r="H280" s="101"/>
      <c r="I280" s="101"/>
      <c r="J280" s="101"/>
      <c r="K280" s="101"/>
      <c r="L280" s="101"/>
      <c r="M280" s="101"/>
      <c r="N280" s="101"/>
      <c r="O280" s="101"/>
      <c r="P280" s="101"/>
      <c r="Q280" s="101"/>
      <c r="R280" s="101"/>
      <c r="S280" s="101"/>
      <c r="T280" s="101"/>
      <c r="U280" s="101"/>
      <c r="V280" s="101"/>
      <c r="W280" s="101"/>
      <c r="X280" s="101"/>
      <c r="Y280" s="101"/>
      <c r="Z280" s="101"/>
      <c r="AA280" s="101"/>
    </row>
    <row r="281" spans="1:27" ht="15.75" customHeight="1">
      <c r="A281" s="101"/>
      <c r="B281" s="101"/>
      <c r="C281" s="101"/>
      <c r="D281" s="7"/>
      <c r="E281" s="7"/>
      <c r="F281" s="7"/>
      <c r="G281" s="101"/>
      <c r="H281" s="101"/>
      <c r="I281" s="101"/>
      <c r="J281" s="101"/>
      <c r="K281" s="101"/>
      <c r="L281" s="101"/>
      <c r="M281" s="101"/>
      <c r="N281" s="101"/>
      <c r="O281" s="101"/>
      <c r="P281" s="101"/>
      <c r="Q281" s="101"/>
      <c r="R281" s="101"/>
      <c r="S281" s="101"/>
      <c r="T281" s="101"/>
      <c r="U281" s="101"/>
      <c r="V281" s="101"/>
      <c r="W281" s="101"/>
      <c r="X281" s="101"/>
      <c r="Y281" s="101"/>
      <c r="Z281" s="101"/>
      <c r="AA281" s="101"/>
    </row>
    <row r="282" spans="1:27" ht="15.75" customHeight="1">
      <c r="A282" s="101"/>
      <c r="B282" s="101"/>
      <c r="C282" s="101"/>
      <c r="D282" s="7"/>
      <c r="E282" s="7"/>
      <c r="F282" s="7"/>
      <c r="G282" s="101"/>
      <c r="H282" s="101"/>
      <c r="I282" s="101"/>
      <c r="J282" s="101"/>
      <c r="K282" s="101"/>
      <c r="L282" s="101"/>
      <c r="M282" s="101"/>
      <c r="N282" s="101"/>
      <c r="O282" s="101"/>
      <c r="P282" s="101"/>
      <c r="Q282" s="101"/>
      <c r="R282" s="101"/>
      <c r="S282" s="101"/>
      <c r="T282" s="101"/>
      <c r="U282" s="101"/>
      <c r="V282" s="101"/>
      <c r="W282" s="101"/>
      <c r="X282" s="101"/>
      <c r="Y282" s="101"/>
      <c r="Z282" s="101"/>
      <c r="AA282" s="101"/>
    </row>
    <row r="283" spans="1:27" ht="15.75" customHeight="1">
      <c r="A283" s="101"/>
      <c r="B283" s="101"/>
      <c r="C283" s="101"/>
      <c r="D283" s="7"/>
      <c r="E283" s="7"/>
      <c r="F283" s="7"/>
      <c r="G283" s="101"/>
      <c r="H283" s="101"/>
      <c r="I283" s="101"/>
      <c r="J283" s="101"/>
      <c r="K283" s="101"/>
      <c r="L283" s="101"/>
      <c r="M283" s="101"/>
      <c r="N283" s="101"/>
      <c r="O283" s="101"/>
      <c r="P283" s="101"/>
      <c r="Q283" s="101"/>
      <c r="R283" s="101"/>
      <c r="S283" s="101"/>
      <c r="T283" s="101"/>
      <c r="U283" s="101"/>
      <c r="V283" s="101"/>
      <c r="W283" s="101"/>
      <c r="X283" s="101"/>
      <c r="Y283" s="101"/>
      <c r="Z283" s="101"/>
      <c r="AA283" s="101"/>
    </row>
    <row r="284" spans="1:27" ht="15.75" customHeight="1">
      <c r="A284" s="101"/>
      <c r="B284" s="101"/>
      <c r="C284" s="101"/>
      <c r="D284" s="7"/>
      <c r="E284" s="7"/>
      <c r="F284" s="7"/>
      <c r="G284" s="101"/>
      <c r="H284" s="101"/>
      <c r="I284" s="101"/>
      <c r="J284" s="101"/>
      <c r="K284" s="101"/>
      <c r="L284" s="101"/>
      <c r="M284" s="101"/>
      <c r="N284" s="101"/>
      <c r="O284" s="101"/>
      <c r="P284" s="101"/>
      <c r="Q284" s="101"/>
      <c r="R284" s="101"/>
      <c r="S284" s="101"/>
      <c r="T284" s="101"/>
      <c r="U284" s="101"/>
      <c r="V284" s="101"/>
      <c r="W284" s="101"/>
      <c r="X284" s="101"/>
      <c r="Y284" s="101"/>
      <c r="Z284" s="101"/>
      <c r="AA284" s="101"/>
    </row>
    <row r="285" spans="1:27" ht="15.75" customHeight="1">
      <c r="A285" s="101"/>
      <c r="B285" s="101"/>
      <c r="C285" s="101"/>
      <c r="D285" s="7"/>
      <c r="E285" s="7"/>
      <c r="F285" s="7"/>
      <c r="G285" s="101"/>
      <c r="H285" s="101"/>
      <c r="I285" s="101"/>
      <c r="J285" s="101"/>
      <c r="K285" s="101"/>
      <c r="L285" s="101"/>
      <c r="M285" s="101"/>
      <c r="N285" s="101"/>
      <c r="O285" s="101"/>
      <c r="P285" s="101"/>
      <c r="Q285" s="101"/>
      <c r="R285" s="101"/>
      <c r="S285" s="101"/>
      <c r="T285" s="101"/>
      <c r="U285" s="101"/>
      <c r="V285" s="101"/>
      <c r="W285" s="101"/>
      <c r="X285" s="101"/>
      <c r="Y285" s="101"/>
      <c r="Z285" s="101"/>
      <c r="AA285" s="101"/>
    </row>
    <row r="286" spans="1:27" ht="15.75" customHeight="1">
      <c r="A286" s="101"/>
      <c r="B286" s="101"/>
      <c r="C286" s="101"/>
      <c r="D286" s="7"/>
      <c r="E286" s="7"/>
      <c r="F286" s="7"/>
      <c r="G286" s="101"/>
      <c r="H286" s="101"/>
      <c r="I286" s="101"/>
      <c r="J286" s="101"/>
      <c r="K286" s="101"/>
      <c r="L286" s="101"/>
      <c r="M286" s="101"/>
      <c r="N286" s="101"/>
      <c r="O286" s="101"/>
      <c r="P286" s="101"/>
      <c r="Q286" s="101"/>
      <c r="R286" s="101"/>
      <c r="S286" s="101"/>
      <c r="T286" s="101"/>
      <c r="U286" s="101"/>
      <c r="V286" s="101"/>
      <c r="W286" s="101"/>
      <c r="X286" s="101"/>
      <c r="Y286" s="101"/>
      <c r="Z286" s="101"/>
      <c r="AA286" s="101"/>
    </row>
    <row r="287" spans="1:27" ht="15.75" customHeight="1">
      <c r="A287" s="101"/>
      <c r="B287" s="101"/>
      <c r="C287" s="101"/>
      <c r="D287" s="7"/>
      <c r="E287" s="7"/>
      <c r="F287" s="7"/>
      <c r="G287" s="101"/>
      <c r="H287" s="101"/>
      <c r="I287" s="101"/>
      <c r="J287" s="101"/>
      <c r="K287" s="101"/>
      <c r="L287" s="101"/>
      <c r="M287" s="101"/>
      <c r="N287" s="101"/>
      <c r="O287" s="101"/>
      <c r="P287" s="101"/>
      <c r="Q287" s="101"/>
      <c r="R287" s="101"/>
      <c r="S287" s="101"/>
      <c r="T287" s="101"/>
      <c r="U287" s="101"/>
      <c r="V287" s="101"/>
      <c r="W287" s="101"/>
      <c r="X287" s="101"/>
      <c r="Y287" s="101"/>
      <c r="Z287" s="101"/>
      <c r="AA287" s="101"/>
    </row>
    <row r="288" spans="1:27" ht="15.75" customHeight="1">
      <c r="A288" s="101"/>
      <c r="B288" s="101"/>
      <c r="C288" s="101"/>
      <c r="D288" s="7"/>
      <c r="E288" s="7"/>
      <c r="F288" s="7"/>
      <c r="G288" s="101"/>
      <c r="H288" s="101"/>
      <c r="I288" s="101"/>
      <c r="J288" s="101"/>
      <c r="K288" s="101"/>
      <c r="L288" s="101"/>
      <c r="M288" s="101"/>
      <c r="N288" s="101"/>
      <c r="O288" s="101"/>
      <c r="P288" s="101"/>
      <c r="Q288" s="101"/>
      <c r="R288" s="101"/>
      <c r="S288" s="101"/>
      <c r="T288" s="101"/>
      <c r="U288" s="101"/>
      <c r="V288" s="101"/>
      <c r="W288" s="101"/>
      <c r="X288" s="101"/>
      <c r="Y288" s="101"/>
      <c r="Z288" s="101"/>
      <c r="AA288" s="101"/>
    </row>
    <row r="289" spans="1:27" ht="15.75" customHeight="1">
      <c r="A289" s="101"/>
      <c r="B289" s="101"/>
      <c r="C289" s="101"/>
      <c r="D289" s="7"/>
      <c r="E289" s="7"/>
      <c r="F289" s="7"/>
      <c r="G289" s="101"/>
      <c r="H289" s="101"/>
      <c r="I289" s="101"/>
      <c r="J289" s="101"/>
      <c r="K289" s="101"/>
      <c r="L289" s="101"/>
      <c r="M289" s="101"/>
      <c r="N289" s="101"/>
      <c r="O289" s="101"/>
      <c r="P289" s="101"/>
      <c r="Q289" s="101"/>
      <c r="R289" s="101"/>
      <c r="S289" s="101"/>
      <c r="T289" s="101"/>
      <c r="U289" s="101"/>
      <c r="V289" s="101"/>
      <c r="W289" s="101"/>
      <c r="X289" s="101"/>
      <c r="Y289" s="101"/>
      <c r="Z289" s="101"/>
      <c r="AA289" s="101"/>
    </row>
    <row r="290" spans="1:27" ht="15.75" customHeight="1">
      <c r="A290" s="101"/>
      <c r="B290" s="101"/>
      <c r="C290" s="101"/>
      <c r="D290" s="7"/>
      <c r="E290" s="7"/>
      <c r="F290" s="7"/>
      <c r="G290" s="101"/>
      <c r="H290" s="101"/>
      <c r="I290" s="101"/>
      <c r="J290" s="101"/>
      <c r="K290" s="101"/>
      <c r="L290" s="101"/>
      <c r="M290" s="101"/>
      <c r="N290" s="101"/>
      <c r="O290" s="101"/>
      <c r="P290" s="101"/>
      <c r="Q290" s="101"/>
      <c r="R290" s="101"/>
      <c r="S290" s="101"/>
      <c r="T290" s="101"/>
      <c r="U290" s="101"/>
      <c r="V290" s="101"/>
      <c r="W290" s="101"/>
      <c r="X290" s="101"/>
      <c r="Y290" s="101"/>
      <c r="Z290" s="101"/>
      <c r="AA290" s="101"/>
    </row>
    <row r="291" spans="1:27" ht="15.75" customHeight="1">
      <c r="A291" s="101"/>
      <c r="B291" s="101"/>
      <c r="C291" s="101"/>
      <c r="D291" s="7"/>
      <c r="E291" s="7"/>
      <c r="F291" s="7"/>
      <c r="G291" s="101"/>
      <c r="H291" s="101"/>
      <c r="I291" s="101"/>
      <c r="J291" s="101"/>
      <c r="K291" s="101"/>
      <c r="L291" s="101"/>
      <c r="M291" s="101"/>
      <c r="N291" s="101"/>
      <c r="O291" s="101"/>
      <c r="P291" s="101"/>
      <c r="Q291" s="101"/>
      <c r="R291" s="101"/>
      <c r="S291" s="101"/>
      <c r="T291" s="101"/>
      <c r="U291" s="101"/>
      <c r="V291" s="101"/>
      <c r="W291" s="101"/>
      <c r="X291" s="101"/>
      <c r="Y291" s="101"/>
      <c r="Z291" s="101"/>
      <c r="AA291" s="101"/>
    </row>
    <row r="292" spans="1:27" ht="15.75" customHeight="1">
      <c r="A292" s="101"/>
      <c r="B292" s="101"/>
      <c r="C292" s="101"/>
      <c r="D292" s="7"/>
      <c r="E292" s="7"/>
      <c r="F292" s="7"/>
      <c r="G292" s="101"/>
      <c r="H292" s="101"/>
      <c r="I292" s="101"/>
      <c r="J292" s="101"/>
      <c r="K292" s="101"/>
      <c r="L292" s="101"/>
      <c r="M292" s="101"/>
      <c r="N292" s="101"/>
      <c r="O292" s="101"/>
      <c r="P292" s="101"/>
      <c r="Q292" s="101"/>
      <c r="R292" s="101"/>
      <c r="S292" s="101"/>
      <c r="T292" s="101"/>
      <c r="U292" s="101"/>
      <c r="V292" s="101"/>
      <c r="W292" s="101"/>
      <c r="X292" s="101"/>
      <c r="Y292" s="101"/>
      <c r="Z292" s="101"/>
      <c r="AA292" s="101"/>
    </row>
    <row r="293" spans="1:27" ht="15.75" customHeight="1">
      <c r="A293" s="101"/>
      <c r="B293" s="101"/>
      <c r="C293" s="101"/>
      <c r="D293" s="7"/>
      <c r="E293" s="7"/>
      <c r="F293" s="7"/>
      <c r="G293" s="101"/>
      <c r="H293" s="101"/>
      <c r="I293" s="101"/>
      <c r="J293" s="101"/>
      <c r="K293" s="101"/>
      <c r="L293" s="101"/>
      <c r="M293" s="101"/>
      <c r="N293" s="101"/>
      <c r="O293" s="101"/>
      <c r="P293" s="101"/>
      <c r="Q293" s="101"/>
      <c r="R293" s="101"/>
      <c r="S293" s="101"/>
      <c r="T293" s="101"/>
      <c r="U293" s="101"/>
      <c r="V293" s="101"/>
      <c r="W293" s="101"/>
      <c r="X293" s="101"/>
      <c r="Y293" s="101"/>
      <c r="Z293" s="101"/>
      <c r="AA293" s="101"/>
    </row>
    <row r="294" spans="1:27" ht="15.75" customHeight="1">
      <c r="A294" s="101"/>
      <c r="B294" s="101"/>
      <c r="C294" s="101"/>
      <c r="D294" s="7"/>
      <c r="E294" s="7"/>
      <c r="F294" s="7"/>
      <c r="G294" s="101"/>
      <c r="H294" s="101"/>
      <c r="I294" s="101"/>
      <c r="J294" s="101"/>
      <c r="K294" s="101"/>
      <c r="L294" s="101"/>
      <c r="M294" s="101"/>
      <c r="N294" s="101"/>
      <c r="O294" s="101"/>
      <c r="P294" s="101"/>
      <c r="Q294" s="101"/>
      <c r="R294" s="101"/>
      <c r="S294" s="101"/>
      <c r="T294" s="101"/>
      <c r="U294" s="101"/>
      <c r="V294" s="101"/>
      <c r="W294" s="101"/>
      <c r="X294" s="101"/>
      <c r="Y294" s="101"/>
      <c r="Z294" s="101"/>
      <c r="AA294" s="101"/>
    </row>
    <row r="295" spans="1:27" ht="15.75" customHeight="1">
      <c r="A295" s="101"/>
      <c r="B295" s="101"/>
      <c r="C295" s="101"/>
      <c r="D295" s="7"/>
      <c r="E295" s="7"/>
      <c r="F295" s="7"/>
      <c r="G295" s="101"/>
      <c r="H295" s="101"/>
      <c r="I295" s="101"/>
      <c r="J295" s="101"/>
      <c r="K295" s="101"/>
      <c r="L295" s="101"/>
      <c r="M295" s="101"/>
      <c r="N295" s="101"/>
      <c r="O295" s="101"/>
      <c r="P295" s="101"/>
      <c r="Q295" s="101"/>
      <c r="R295" s="101"/>
      <c r="S295" s="101"/>
      <c r="T295" s="101"/>
      <c r="U295" s="101"/>
      <c r="V295" s="101"/>
      <c r="W295" s="101"/>
      <c r="X295" s="101"/>
      <c r="Y295" s="101"/>
      <c r="Z295" s="101"/>
      <c r="AA295" s="101"/>
    </row>
    <row r="296" spans="1:27" ht="15.75" customHeight="1">
      <c r="A296" s="101"/>
      <c r="B296" s="101"/>
      <c r="C296" s="101"/>
      <c r="D296" s="7"/>
      <c r="E296" s="7"/>
      <c r="F296" s="7"/>
      <c r="G296" s="101"/>
      <c r="H296" s="101"/>
      <c r="I296" s="101"/>
      <c r="J296" s="101"/>
      <c r="K296" s="101"/>
      <c r="L296" s="101"/>
      <c r="M296" s="101"/>
      <c r="N296" s="101"/>
      <c r="O296" s="101"/>
      <c r="P296" s="101"/>
      <c r="Q296" s="101"/>
      <c r="R296" s="101"/>
      <c r="S296" s="101"/>
      <c r="T296" s="101"/>
      <c r="U296" s="101"/>
      <c r="V296" s="101"/>
      <c r="W296" s="101"/>
      <c r="X296" s="101"/>
      <c r="Y296" s="101"/>
      <c r="Z296" s="101"/>
      <c r="AA296" s="101"/>
    </row>
    <row r="297" spans="1:27" ht="15.75" customHeight="1">
      <c r="A297" s="101"/>
      <c r="B297" s="101"/>
      <c r="C297" s="101"/>
      <c r="D297" s="7"/>
      <c r="E297" s="7"/>
      <c r="F297" s="7"/>
      <c r="G297" s="101"/>
      <c r="H297" s="101"/>
      <c r="I297" s="101"/>
      <c r="J297" s="101"/>
      <c r="K297" s="101"/>
      <c r="L297" s="101"/>
      <c r="M297" s="101"/>
      <c r="N297" s="101"/>
      <c r="O297" s="101"/>
      <c r="P297" s="101"/>
      <c r="Q297" s="101"/>
      <c r="R297" s="101"/>
      <c r="S297" s="101"/>
      <c r="T297" s="101"/>
      <c r="U297" s="101"/>
      <c r="V297" s="101"/>
      <c r="W297" s="101"/>
      <c r="X297" s="101"/>
      <c r="Y297" s="101"/>
      <c r="Z297" s="101"/>
      <c r="AA297" s="101"/>
    </row>
    <row r="298" spans="1:27" ht="15.75" customHeight="1">
      <c r="A298" s="101"/>
      <c r="B298" s="101"/>
      <c r="C298" s="101"/>
      <c r="D298" s="7"/>
      <c r="E298" s="7"/>
      <c r="F298" s="7"/>
      <c r="G298" s="101"/>
      <c r="H298" s="101"/>
      <c r="I298" s="101"/>
      <c r="J298" s="101"/>
      <c r="K298" s="101"/>
      <c r="L298" s="101"/>
      <c r="M298" s="101"/>
      <c r="N298" s="101"/>
      <c r="O298" s="101"/>
      <c r="P298" s="101"/>
      <c r="Q298" s="101"/>
      <c r="R298" s="101"/>
      <c r="S298" s="101"/>
      <c r="T298" s="101"/>
      <c r="U298" s="101"/>
      <c r="V298" s="101"/>
      <c r="W298" s="101"/>
      <c r="X298" s="101"/>
      <c r="Y298" s="101"/>
      <c r="Z298" s="101"/>
      <c r="AA298" s="101"/>
    </row>
    <row r="299" spans="1:27" ht="15.75" customHeight="1">
      <c r="A299" s="101"/>
      <c r="B299" s="101"/>
      <c r="C299" s="101"/>
      <c r="D299" s="7"/>
      <c r="E299" s="7"/>
      <c r="F299" s="7"/>
      <c r="G299" s="101"/>
      <c r="H299" s="101"/>
      <c r="I299" s="101"/>
      <c r="J299" s="101"/>
      <c r="K299" s="101"/>
      <c r="L299" s="101"/>
      <c r="M299" s="101"/>
      <c r="N299" s="101"/>
      <c r="O299" s="101"/>
      <c r="P299" s="101"/>
      <c r="Q299" s="101"/>
      <c r="R299" s="101"/>
      <c r="S299" s="101"/>
      <c r="T299" s="101"/>
      <c r="U299" s="101"/>
      <c r="V299" s="101"/>
      <c r="W299" s="101"/>
      <c r="X299" s="101"/>
      <c r="Y299" s="101"/>
      <c r="Z299" s="101"/>
      <c r="AA299" s="101"/>
    </row>
    <row r="300" spans="1:27" ht="15.75" customHeight="1">
      <c r="A300" s="101"/>
      <c r="B300" s="101"/>
      <c r="C300" s="101"/>
      <c r="D300" s="7"/>
      <c r="E300" s="7"/>
      <c r="F300" s="7"/>
      <c r="G300" s="101"/>
      <c r="H300" s="101"/>
      <c r="I300" s="101"/>
      <c r="J300" s="101"/>
      <c r="K300" s="101"/>
      <c r="L300" s="101"/>
      <c r="M300" s="101"/>
      <c r="N300" s="101"/>
      <c r="O300" s="101"/>
      <c r="P300" s="101"/>
      <c r="Q300" s="101"/>
      <c r="R300" s="101"/>
      <c r="S300" s="101"/>
      <c r="T300" s="101"/>
      <c r="U300" s="101"/>
      <c r="V300" s="101"/>
      <c r="W300" s="101"/>
      <c r="X300" s="101"/>
      <c r="Y300" s="101"/>
      <c r="Z300" s="101"/>
      <c r="AA300" s="101"/>
    </row>
    <row r="301" spans="1:27" ht="15.75" customHeight="1">
      <c r="A301" s="101"/>
      <c r="B301" s="101"/>
      <c r="C301" s="101"/>
      <c r="D301" s="7"/>
      <c r="E301" s="7"/>
      <c r="F301" s="7"/>
      <c r="G301" s="101"/>
      <c r="H301" s="101"/>
      <c r="I301" s="101"/>
      <c r="J301" s="101"/>
      <c r="K301" s="101"/>
      <c r="L301" s="101"/>
      <c r="M301" s="101"/>
      <c r="N301" s="101"/>
      <c r="O301" s="101"/>
      <c r="P301" s="101"/>
      <c r="Q301" s="101"/>
      <c r="R301" s="101"/>
      <c r="S301" s="101"/>
      <c r="T301" s="101"/>
      <c r="U301" s="101"/>
      <c r="V301" s="101"/>
      <c r="W301" s="101"/>
      <c r="X301" s="101"/>
      <c r="Y301" s="101"/>
      <c r="Z301" s="101"/>
      <c r="AA301" s="101"/>
    </row>
    <row r="302" spans="1:27" ht="15.75" customHeight="1">
      <c r="A302" s="101"/>
      <c r="B302" s="101"/>
      <c r="C302" s="101"/>
      <c r="D302" s="7"/>
      <c r="E302" s="7"/>
      <c r="F302" s="7"/>
      <c r="G302" s="101"/>
      <c r="H302" s="101"/>
      <c r="I302" s="101"/>
      <c r="J302" s="101"/>
      <c r="K302" s="101"/>
      <c r="L302" s="101"/>
      <c r="M302" s="101"/>
      <c r="N302" s="101"/>
      <c r="O302" s="101"/>
      <c r="P302" s="101"/>
      <c r="Q302" s="101"/>
      <c r="R302" s="101"/>
      <c r="S302" s="101"/>
      <c r="T302" s="101"/>
      <c r="U302" s="101"/>
      <c r="V302" s="101"/>
      <c r="W302" s="101"/>
      <c r="X302" s="101"/>
      <c r="Y302" s="101"/>
      <c r="Z302" s="101"/>
      <c r="AA302" s="101"/>
    </row>
    <row r="303" spans="1:27" ht="15.75" customHeight="1">
      <c r="A303" s="101"/>
      <c r="B303" s="101"/>
      <c r="C303" s="101"/>
      <c r="D303" s="7"/>
      <c r="E303" s="7"/>
      <c r="F303" s="7"/>
      <c r="G303" s="101"/>
      <c r="H303" s="101"/>
      <c r="I303" s="101"/>
      <c r="J303" s="101"/>
      <c r="K303" s="101"/>
      <c r="L303" s="101"/>
      <c r="M303" s="101"/>
      <c r="N303" s="101"/>
      <c r="O303" s="101"/>
      <c r="P303" s="101"/>
      <c r="Q303" s="101"/>
      <c r="R303" s="101"/>
      <c r="S303" s="101"/>
      <c r="T303" s="101"/>
      <c r="U303" s="101"/>
      <c r="V303" s="101"/>
      <c r="W303" s="101"/>
      <c r="X303" s="101"/>
      <c r="Y303" s="101"/>
      <c r="Z303" s="101"/>
      <c r="AA303" s="101"/>
    </row>
    <row r="304" spans="1:27" ht="15.75" customHeight="1">
      <c r="A304" s="101"/>
      <c r="B304" s="101"/>
      <c r="C304" s="101"/>
      <c r="D304" s="7"/>
      <c r="E304" s="7"/>
      <c r="F304" s="7"/>
      <c r="G304" s="101"/>
      <c r="H304" s="101"/>
      <c r="I304" s="101"/>
      <c r="J304" s="101"/>
      <c r="K304" s="101"/>
      <c r="L304" s="101"/>
      <c r="M304" s="101"/>
      <c r="N304" s="101"/>
      <c r="O304" s="101"/>
      <c r="P304" s="101"/>
      <c r="Q304" s="101"/>
      <c r="R304" s="101"/>
      <c r="S304" s="101"/>
      <c r="T304" s="101"/>
      <c r="U304" s="101"/>
      <c r="V304" s="101"/>
      <c r="W304" s="101"/>
      <c r="X304" s="101"/>
      <c r="Y304" s="101"/>
      <c r="Z304" s="101"/>
      <c r="AA304" s="101"/>
    </row>
    <row r="305" spans="1:27" ht="15.75" customHeight="1">
      <c r="A305" s="101"/>
      <c r="B305" s="101"/>
      <c r="C305" s="101"/>
      <c r="D305" s="7"/>
      <c r="E305" s="7"/>
      <c r="F305" s="7"/>
      <c r="G305" s="101"/>
      <c r="H305" s="101"/>
      <c r="I305" s="101"/>
      <c r="J305" s="101"/>
      <c r="K305" s="101"/>
      <c r="L305" s="101"/>
      <c r="M305" s="101"/>
      <c r="N305" s="101"/>
      <c r="O305" s="101"/>
      <c r="P305" s="101"/>
      <c r="Q305" s="101"/>
      <c r="R305" s="101"/>
      <c r="S305" s="101"/>
      <c r="T305" s="101"/>
      <c r="U305" s="101"/>
      <c r="V305" s="101"/>
      <c r="W305" s="101"/>
      <c r="X305" s="101"/>
      <c r="Y305" s="101"/>
      <c r="Z305" s="101"/>
      <c r="AA305" s="101"/>
    </row>
    <row r="306" spans="1:27" ht="15.75" customHeight="1">
      <c r="A306" s="101"/>
      <c r="B306" s="101"/>
      <c r="C306" s="101"/>
      <c r="D306" s="7"/>
      <c r="E306" s="7"/>
      <c r="F306" s="7"/>
      <c r="G306" s="101"/>
      <c r="H306" s="101"/>
      <c r="I306" s="101"/>
      <c r="J306" s="101"/>
      <c r="K306" s="101"/>
      <c r="L306" s="101"/>
      <c r="M306" s="101"/>
      <c r="N306" s="101"/>
      <c r="O306" s="101"/>
      <c r="P306" s="101"/>
      <c r="Q306" s="101"/>
      <c r="R306" s="101"/>
      <c r="S306" s="101"/>
      <c r="T306" s="101"/>
      <c r="U306" s="101"/>
      <c r="V306" s="101"/>
      <c r="W306" s="101"/>
      <c r="X306" s="101"/>
      <c r="Y306" s="101"/>
      <c r="Z306" s="101"/>
      <c r="AA306" s="101"/>
    </row>
    <row r="307" spans="1:27" ht="15.75" customHeight="1">
      <c r="A307" s="101"/>
      <c r="B307" s="101"/>
      <c r="C307" s="101"/>
      <c r="D307" s="7"/>
      <c r="E307" s="7"/>
      <c r="F307" s="7"/>
      <c r="G307" s="101"/>
      <c r="H307" s="101"/>
      <c r="I307" s="101"/>
      <c r="J307" s="101"/>
      <c r="K307" s="101"/>
      <c r="L307" s="101"/>
      <c r="M307" s="101"/>
      <c r="N307" s="101"/>
      <c r="O307" s="101"/>
      <c r="P307" s="101"/>
      <c r="Q307" s="101"/>
      <c r="R307" s="101"/>
      <c r="S307" s="101"/>
      <c r="T307" s="101"/>
      <c r="U307" s="101"/>
      <c r="V307" s="101"/>
      <c r="W307" s="101"/>
      <c r="X307" s="101"/>
      <c r="Y307" s="101"/>
      <c r="Z307" s="101"/>
      <c r="AA307" s="101"/>
    </row>
    <row r="308" spans="1:27" ht="15.75" customHeight="1">
      <c r="A308" s="101"/>
      <c r="B308" s="101"/>
      <c r="C308" s="101"/>
      <c r="D308" s="7"/>
      <c r="E308" s="7"/>
      <c r="F308" s="7"/>
      <c r="G308" s="101"/>
      <c r="H308" s="101"/>
      <c r="I308" s="101"/>
      <c r="J308" s="101"/>
      <c r="K308" s="101"/>
      <c r="L308" s="101"/>
      <c r="M308" s="101"/>
      <c r="N308" s="101"/>
      <c r="O308" s="101"/>
      <c r="P308" s="101"/>
      <c r="Q308" s="101"/>
      <c r="R308" s="101"/>
      <c r="S308" s="101"/>
      <c r="T308" s="101"/>
      <c r="U308" s="101"/>
      <c r="V308" s="101"/>
      <c r="W308" s="101"/>
      <c r="X308" s="101"/>
      <c r="Y308" s="101"/>
      <c r="Z308" s="101"/>
      <c r="AA308" s="101"/>
    </row>
    <row r="309" spans="1:27" ht="15.75" customHeight="1">
      <c r="A309" s="101"/>
      <c r="B309" s="101"/>
      <c r="C309" s="101"/>
      <c r="D309" s="7"/>
      <c r="E309" s="7"/>
      <c r="F309" s="7"/>
      <c r="G309" s="101"/>
      <c r="H309" s="101"/>
      <c r="I309" s="101"/>
      <c r="J309" s="101"/>
      <c r="K309" s="101"/>
      <c r="L309" s="101"/>
      <c r="M309" s="101"/>
      <c r="N309" s="101"/>
      <c r="O309" s="101"/>
      <c r="P309" s="101"/>
      <c r="Q309" s="101"/>
      <c r="R309" s="101"/>
      <c r="S309" s="101"/>
      <c r="T309" s="101"/>
      <c r="U309" s="101"/>
      <c r="V309" s="101"/>
      <c r="W309" s="101"/>
      <c r="X309" s="101"/>
      <c r="Y309" s="101"/>
      <c r="Z309" s="101"/>
      <c r="AA309" s="101"/>
    </row>
    <row r="310" spans="1:27" ht="15.75" customHeight="1">
      <c r="A310" s="101"/>
      <c r="B310" s="101"/>
      <c r="C310" s="101"/>
      <c r="D310" s="7"/>
      <c r="E310" s="7"/>
      <c r="F310" s="7"/>
      <c r="G310" s="101"/>
      <c r="H310" s="101"/>
      <c r="I310" s="101"/>
      <c r="J310" s="101"/>
      <c r="K310" s="101"/>
      <c r="L310" s="101"/>
      <c r="M310" s="101"/>
      <c r="N310" s="101"/>
      <c r="O310" s="101"/>
      <c r="P310" s="101"/>
      <c r="Q310" s="101"/>
      <c r="R310" s="101"/>
      <c r="S310" s="101"/>
      <c r="T310" s="101"/>
      <c r="U310" s="101"/>
      <c r="V310" s="101"/>
      <c r="W310" s="101"/>
      <c r="X310" s="101"/>
      <c r="Y310" s="101"/>
      <c r="Z310" s="101"/>
      <c r="AA310" s="101"/>
    </row>
    <row r="311" spans="1:27" ht="15.75" customHeight="1">
      <c r="A311" s="101"/>
      <c r="B311" s="101"/>
      <c r="C311" s="101"/>
      <c r="D311" s="7"/>
      <c r="E311" s="7"/>
      <c r="F311" s="7"/>
      <c r="G311" s="101"/>
      <c r="H311" s="101"/>
      <c r="I311" s="101"/>
      <c r="J311" s="101"/>
      <c r="K311" s="101"/>
      <c r="L311" s="101"/>
      <c r="M311" s="101"/>
      <c r="N311" s="101"/>
      <c r="O311" s="101"/>
      <c r="P311" s="101"/>
      <c r="Q311" s="101"/>
      <c r="R311" s="101"/>
      <c r="S311" s="101"/>
      <c r="T311" s="101"/>
      <c r="U311" s="101"/>
      <c r="V311" s="101"/>
      <c r="W311" s="101"/>
      <c r="X311" s="101"/>
      <c r="Y311" s="101"/>
      <c r="Z311" s="101"/>
      <c r="AA311" s="101"/>
    </row>
    <row r="312" spans="1:27" ht="15.75" customHeight="1">
      <c r="A312" s="101"/>
      <c r="B312" s="101"/>
      <c r="C312" s="101"/>
      <c r="D312" s="7"/>
      <c r="E312" s="7"/>
      <c r="F312" s="7"/>
      <c r="G312" s="101"/>
      <c r="H312" s="101"/>
      <c r="I312" s="101"/>
      <c r="J312" s="101"/>
      <c r="K312" s="101"/>
      <c r="L312" s="101"/>
      <c r="M312" s="101"/>
      <c r="N312" s="101"/>
      <c r="O312" s="101"/>
      <c r="P312" s="101"/>
      <c r="Q312" s="101"/>
      <c r="R312" s="101"/>
      <c r="S312" s="101"/>
      <c r="T312" s="101"/>
      <c r="U312" s="101"/>
      <c r="V312" s="101"/>
      <c r="W312" s="101"/>
      <c r="X312" s="101"/>
      <c r="Y312" s="101"/>
      <c r="Z312" s="101"/>
      <c r="AA312" s="101"/>
    </row>
    <row r="313" spans="1:27" ht="15.75" customHeight="1">
      <c r="A313" s="101"/>
      <c r="B313" s="101"/>
      <c r="C313" s="101"/>
      <c r="D313" s="7"/>
      <c r="E313" s="7"/>
      <c r="F313" s="7"/>
      <c r="G313" s="101"/>
      <c r="H313" s="101"/>
      <c r="I313" s="101"/>
      <c r="J313" s="101"/>
      <c r="K313" s="101"/>
      <c r="L313" s="101"/>
      <c r="M313" s="101"/>
      <c r="N313" s="101"/>
      <c r="O313" s="101"/>
      <c r="P313" s="101"/>
      <c r="Q313" s="101"/>
      <c r="R313" s="101"/>
      <c r="S313" s="101"/>
      <c r="T313" s="101"/>
      <c r="U313" s="101"/>
      <c r="V313" s="101"/>
      <c r="W313" s="101"/>
      <c r="X313" s="101"/>
      <c r="Y313" s="101"/>
      <c r="Z313" s="101"/>
      <c r="AA313" s="101"/>
    </row>
    <row r="314" spans="1:27" ht="15.75" customHeight="1">
      <c r="A314" s="101"/>
      <c r="B314" s="101"/>
      <c r="C314" s="101"/>
      <c r="D314" s="7"/>
      <c r="E314" s="7"/>
      <c r="F314" s="7"/>
      <c r="G314" s="101"/>
      <c r="H314" s="101"/>
      <c r="I314" s="101"/>
      <c r="J314" s="101"/>
      <c r="K314" s="101"/>
      <c r="L314" s="101"/>
      <c r="M314" s="101"/>
      <c r="N314" s="101"/>
      <c r="O314" s="101"/>
      <c r="P314" s="101"/>
      <c r="Q314" s="101"/>
      <c r="R314" s="101"/>
      <c r="S314" s="101"/>
      <c r="T314" s="101"/>
      <c r="U314" s="101"/>
      <c r="V314" s="101"/>
      <c r="W314" s="101"/>
      <c r="X314" s="101"/>
      <c r="Y314" s="101"/>
      <c r="Z314" s="101"/>
      <c r="AA314" s="101"/>
    </row>
    <row r="315" spans="1:27" ht="15.75" customHeight="1">
      <c r="A315" s="101"/>
      <c r="B315" s="101"/>
      <c r="C315" s="101"/>
      <c r="D315" s="7"/>
      <c r="E315" s="7"/>
      <c r="F315" s="7"/>
      <c r="G315" s="101"/>
      <c r="H315" s="101"/>
      <c r="I315" s="101"/>
      <c r="J315" s="101"/>
      <c r="K315" s="101"/>
      <c r="L315" s="101"/>
      <c r="M315" s="101"/>
      <c r="N315" s="101"/>
      <c r="O315" s="101"/>
      <c r="P315" s="101"/>
      <c r="Q315" s="101"/>
      <c r="R315" s="101"/>
      <c r="S315" s="101"/>
      <c r="T315" s="101"/>
      <c r="U315" s="101"/>
      <c r="V315" s="101"/>
      <c r="W315" s="101"/>
      <c r="X315" s="101"/>
      <c r="Y315" s="101"/>
      <c r="Z315" s="101"/>
      <c r="AA315" s="101"/>
    </row>
    <row r="316" spans="1:27" ht="15.75" customHeight="1">
      <c r="A316" s="101"/>
      <c r="B316" s="101"/>
      <c r="C316" s="101"/>
      <c r="D316" s="7"/>
      <c r="E316" s="7"/>
      <c r="F316" s="7"/>
      <c r="G316" s="101"/>
      <c r="H316" s="101"/>
      <c r="I316" s="101"/>
      <c r="J316" s="101"/>
      <c r="K316" s="101"/>
      <c r="L316" s="101"/>
      <c r="M316" s="101"/>
      <c r="N316" s="101"/>
      <c r="O316" s="101"/>
      <c r="P316" s="101"/>
      <c r="Q316" s="101"/>
      <c r="R316" s="101"/>
      <c r="S316" s="101"/>
      <c r="T316" s="101"/>
      <c r="U316" s="101"/>
      <c r="V316" s="101"/>
      <c r="W316" s="101"/>
      <c r="X316" s="101"/>
      <c r="Y316" s="101"/>
      <c r="Z316" s="101"/>
      <c r="AA316" s="101"/>
    </row>
    <row r="317" spans="1:27" ht="15.75" customHeight="1">
      <c r="A317" s="101"/>
      <c r="B317" s="101"/>
      <c r="C317" s="101"/>
      <c r="D317" s="7"/>
      <c r="E317" s="7"/>
      <c r="F317" s="7"/>
      <c r="G317" s="101"/>
      <c r="H317" s="101"/>
      <c r="I317" s="101"/>
      <c r="J317" s="101"/>
      <c r="K317" s="101"/>
      <c r="L317" s="101"/>
      <c r="M317" s="101"/>
      <c r="N317" s="101"/>
      <c r="O317" s="101"/>
      <c r="P317" s="101"/>
      <c r="Q317" s="101"/>
      <c r="R317" s="101"/>
      <c r="S317" s="101"/>
      <c r="T317" s="101"/>
      <c r="U317" s="101"/>
      <c r="V317" s="101"/>
      <c r="W317" s="101"/>
      <c r="X317" s="101"/>
      <c r="Y317" s="101"/>
      <c r="Z317" s="101"/>
      <c r="AA317" s="101"/>
    </row>
    <row r="318" spans="1:27" ht="15.75" customHeight="1">
      <c r="A318" s="101"/>
      <c r="B318" s="101"/>
      <c r="C318" s="101"/>
      <c r="D318" s="7"/>
      <c r="E318" s="7"/>
      <c r="F318" s="7"/>
      <c r="G318" s="101"/>
      <c r="H318" s="101"/>
      <c r="I318" s="101"/>
      <c r="J318" s="101"/>
      <c r="K318" s="101"/>
      <c r="L318" s="101"/>
      <c r="M318" s="101"/>
      <c r="N318" s="101"/>
      <c r="O318" s="101"/>
      <c r="P318" s="101"/>
      <c r="Q318" s="101"/>
      <c r="R318" s="101"/>
      <c r="S318" s="101"/>
      <c r="T318" s="101"/>
      <c r="U318" s="101"/>
      <c r="V318" s="101"/>
      <c r="W318" s="101"/>
      <c r="X318" s="101"/>
      <c r="Y318" s="101"/>
      <c r="Z318" s="101"/>
      <c r="AA318" s="101"/>
    </row>
    <row r="319" spans="1:27" ht="15.75" customHeight="1">
      <c r="A319" s="101"/>
      <c r="B319" s="101"/>
      <c r="C319" s="101"/>
      <c r="D319" s="7"/>
      <c r="E319" s="7"/>
      <c r="F319" s="7"/>
      <c r="G319" s="101"/>
      <c r="H319" s="101"/>
      <c r="I319" s="101"/>
      <c r="J319" s="101"/>
      <c r="K319" s="101"/>
      <c r="L319" s="101"/>
      <c r="M319" s="101"/>
      <c r="N319" s="101"/>
      <c r="O319" s="101"/>
      <c r="P319" s="101"/>
      <c r="Q319" s="101"/>
      <c r="R319" s="101"/>
      <c r="S319" s="101"/>
      <c r="T319" s="101"/>
      <c r="U319" s="101"/>
      <c r="V319" s="101"/>
      <c r="W319" s="101"/>
      <c r="X319" s="101"/>
      <c r="Y319" s="101"/>
      <c r="Z319" s="101"/>
      <c r="AA319" s="101"/>
    </row>
    <row r="320" spans="1:27" ht="15.75" customHeight="1">
      <c r="A320" s="101"/>
      <c r="B320" s="101"/>
      <c r="C320" s="101"/>
      <c r="D320" s="7"/>
      <c r="E320" s="7"/>
      <c r="F320" s="7"/>
      <c r="G320" s="101"/>
      <c r="H320" s="101"/>
      <c r="I320" s="101"/>
      <c r="J320" s="101"/>
      <c r="K320" s="101"/>
      <c r="L320" s="101"/>
      <c r="M320" s="101"/>
      <c r="N320" s="101"/>
      <c r="O320" s="101"/>
      <c r="P320" s="101"/>
      <c r="Q320" s="101"/>
      <c r="R320" s="101"/>
      <c r="S320" s="101"/>
      <c r="T320" s="101"/>
      <c r="U320" s="101"/>
      <c r="V320" s="101"/>
      <c r="W320" s="101"/>
      <c r="X320" s="101"/>
      <c r="Y320" s="101"/>
      <c r="Z320" s="101"/>
      <c r="AA320" s="101"/>
    </row>
    <row r="321" spans="1:27" ht="15.75" customHeight="1">
      <c r="A321" s="101"/>
      <c r="B321" s="101"/>
      <c r="C321" s="101"/>
      <c r="D321" s="7"/>
      <c r="E321" s="7"/>
      <c r="F321" s="7"/>
      <c r="G321" s="101"/>
      <c r="H321" s="101"/>
      <c r="I321" s="101"/>
      <c r="J321" s="101"/>
      <c r="K321" s="101"/>
      <c r="L321" s="101"/>
      <c r="M321" s="101"/>
      <c r="N321" s="101"/>
      <c r="O321" s="101"/>
      <c r="P321" s="101"/>
      <c r="Q321" s="101"/>
      <c r="R321" s="101"/>
      <c r="S321" s="101"/>
      <c r="T321" s="101"/>
      <c r="U321" s="101"/>
      <c r="V321" s="101"/>
      <c r="W321" s="101"/>
      <c r="X321" s="101"/>
      <c r="Y321" s="101"/>
      <c r="Z321" s="101"/>
      <c r="AA321" s="101"/>
    </row>
    <row r="322" spans="1:27" ht="15.75" customHeight="1">
      <c r="A322" s="101"/>
      <c r="B322" s="101"/>
      <c r="C322" s="101"/>
      <c r="D322" s="7"/>
      <c r="E322" s="7"/>
      <c r="F322" s="7"/>
      <c r="G322" s="101"/>
      <c r="H322" s="101"/>
      <c r="I322" s="101"/>
      <c r="J322" s="101"/>
      <c r="K322" s="101"/>
      <c r="L322" s="101"/>
      <c r="M322" s="101"/>
      <c r="N322" s="101"/>
      <c r="O322" s="101"/>
      <c r="P322" s="101"/>
      <c r="Q322" s="101"/>
      <c r="R322" s="101"/>
      <c r="S322" s="101"/>
      <c r="T322" s="101"/>
      <c r="U322" s="101"/>
      <c r="V322" s="101"/>
      <c r="W322" s="101"/>
      <c r="X322" s="101"/>
      <c r="Y322" s="101"/>
      <c r="Z322" s="101"/>
      <c r="AA322" s="101"/>
    </row>
    <row r="323" spans="1:27" ht="15.75" customHeight="1">
      <c r="A323" s="101"/>
      <c r="B323" s="101"/>
      <c r="C323" s="101"/>
      <c r="D323" s="7"/>
      <c r="E323" s="7"/>
      <c r="F323" s="7"/>
      <c r="G323" s="101"/>
      <c r="H323" s="101"/>
      <c r="I323" s="101"/>
      <c r="J323" s="101"/>
      <c r="K323" s="101"/>
      <c r="L323" s="101"/>
      <c r="M323" s="101"/>
      <c r="N323" s="101"/>
      <c r="O323" s="101"/>
      <c r="P323" s="101"/>
      <c r="Q323" s="101"/>
      <c r="R323" s="101"/>
      <c r="S323" s="101"/>
      <c r="T323" s="101"/>
      <c r="U323" s="101"/>
      <c r="V323" s="101"/>
      <c r="W323" s="101"/>
      <c r="X323" s="101"/>
      <c r="Y323" s="101"/>
      <c r="Z323" s="101"/>
      <c r="AA323" s="101"/>
    </row>
    <row r="324" spans="1:27" ht="15.75" customHeight="1">
      <c r="A324" s="101"/>
      <c r="B324" s="101"/>
      <c r="C324" s="101"/>
      <c r="D324" s="7"/>
      <c r="E324" s="7"/>
      <c r="F324" s="7"/>
      <c r="G324" s="101"/>
      <c r="H324" s="101"/>
      <c r="I324" s="101"/>
      <c r="J324" s="101"/>
      <c r="K324" s="101"/>
      <c r="L324" s="101"/>
      <c r="M324" s="101"/>
      <c r="N324" s="101"/>
      <c r="O324" s="101"/>
      <c r="P324" s="101"/>
      <c r="Q324" s="101"/>
      <c r="R324" s="101"/>
      <c r="S324" s="101"/>
      <c r="T324" s="101"/>
      <c r="U324" s="101"/>
      <c r="V324" s="101"/>
      <c r="W324" s="101"/>
      <c r="X324" s="101"/>
      <c r="Y324" s="101"/>
      <c r="Z324" s="101"/>
      <c r="AA324" s="101"/>
    </row>
    <row r="325" spans="1:27" ht="15.75" customHeight="1">
      <c r="A325" s="101"/>
      <c r="B325" s="101"/>
      <c r="C325" s="101"/>
      <c r="D325" s="7"/>
      <c r="E325" s="7"/>
      <c r="F325" s="7"/>
      <c r="G325" s="101"/>
      <c r="H325" s="101"/>
      <c r="I325" s="101"/>
      <c r="J325" s="101"/>
      <c r="K325" s="101"/>
      <c r="L325" s="101"/>
      <c r="M325" s="101"/>
      <c r="N325" s="101"/>
      <c r="O325" s="101"/>
      <c r="P325" s="101"/>
      <c r="Q325" s="101"/>
      <c r="R325" s="101"/>
      <c r="S325" s="101"/>
      <c r="T325" s="101"/>
      <c r="U325" s="101"/>
      <c r="V325" s="101"/>
      <c r="W325" s="101"/>
      <c r="X325" s="101"/>
      <c r="Y325" s="101"/>
      <c r="Z325" s="101"/>
      <c r="AA325" s="101"/>
    </row>
    <row r="326" spans="1:27" ht="15.75" customHeight="1">
      <c r="A326" s="101"/>
      <c r="B326" s="101"/>
      <c r="C326" s="101"/>
      <c r="D326" s="7"/>
      <c r="E326" s="7"/>
      <c r="F326" s="7"/>
      <c r="G326" s="101"/>
      <c r="H326" s="101"/>
      <c r="I326" s="101"/>
      <c r="J326" s="101"/>
      <c r="K326" s="101"/>
      <c r="L326" s="101"/>
      <c r="M326" s="101"/>
      <c r="N326" s="101"/>
      <c r="O326" s="101"/>
      <c r="P326" s="101"/>
      <c r="Q326" s="101"/>
      <c r="R326" s="101"/>
      <c r="S326" s="101"/>
      <c r="T326" s="101"/>
      <c r="U326" s="101"/>
      <c r="V326" s="101"/>
      <c r="W326" s="101"/>
      <c r="X326" s="101"/>
      <c r="Y326" s="101"/>
      <c r="Z326" s="101"/>
      <c r="AA326" s="101"/>
    </row>
    <row r="327" spans="1:27" ht="15.75" customHeight="1">
      <c r="A327" s="101"/>
      <c r="B327" s="101"/>
      <c r="C327" s="101"/>
      <c r="D327" s="7"/>
      <c r="E327" s="7"/>
      <c r="F327" s="7"/>
      <c r="G327" s="101"/>
      <c r="H327" s="101"/>
      <c r="I327" s="101"/>
      <c r="J327" s="101"/>
      <c r="K327" s="101"/>
      <c r="L327" s="101"/>
      <c r="M327" s="101"/>
      <c r="N327" s="101"/>
      <c r="O327" s="101"/>
      <c r="P327" s="101"/>
      <c r="Q327" s="101"/>
      <c r="R327" s="101"/>
      <c r="S327" s="101"/>
      <c r="T327" s="101"/>
      <c r="U327" s="101"/>
      <c r="V327" s="101"/>
      <c r="W327" s="101"/>
      <c r="X327" s="101"/>
      <c r="Y327" s="101"/>
      <c r="Z327" s="101"/>
      <c r="AA327" s="101"/>
    </row>
    <row r="328" spans="1:27" ht="15.75" customHeight="1">
      <c r="A328" s="101"/>
      <c r="B328" s="101"/>
      <c r="C328" s="101"/>
      <c r="D328" s="7"/>
      <c r="E328" s="7"/>
      <c r="F328" s="7"/>
      <c r="G328" s="101"/>
      <c r="H328" s="101"/>
      <c r="I328" s="101"/>
      <c r="J328" s="101"/>
      <c r="K328" s="101"/>
      <c r="L328" s="101"/>
      <c r="M328" s="101"/>
      <c r="N328" s="101"/>
      <c r="O328" s="101"/>
      <c r="P328" s="101"/>
      <c r="Q328" s="101"/>
      <c r="R328" s="101"/>
      <c r="S328" s="101"/>
      <c r="T328" s="101"/>
      <c r="U328" s="101"/>
      <c r="V328" s="101"/>
      <c r="W328" s="101"/>
      <c r="X328" s="101"/>
      <c r="Y328" s="101"/>
      <c r="Z328" s="101"/>
      <c r="AA328" s="101"/>
    </row>
    <row r="329" spans="1:27" ht="15.75" customHeight="1">
      <c r="A329" s="101"/>
      <c r="B329" s="101"/>
      <c r="C329" s="101"/>
      <c r="D329" s="7"/>
      <c r="E329" s="7"/>
      <c r="F329" s="7"/>
      <c r="G329" s="101"/>
      <c r="H329" s="101"/>
      <c r="I329" s="101"/>
      <c r="J329" s="101"/>
      <c r="K329" s="101"/>
      <c r="L329" s="101"/>
      <c r="M329" s="101"/>
      <c r="N329" s="101"/>
      <c r="O329" s="101"/>
      <c r="P329" s="101"/>
      <c r="Q329" s="101"/>
      <c r="R329" s="101"/>
      <c r="S329" s="101"/>
      <c r="T329" s="101"/>
      <c r="U329" s="101"/>
      <c r="V329" s="101"/>
      <c r="W329" s="101"/>
      <c r="X329" s="101"/>
      <c r="Y329" s="101"/>
      <c r="Z329" s="101"/>
      <c r="AA329" s="101"/>
    </row>
    <row r="330" spans="1:27" ht="15.75" customHeight="1">
      <c r="A330" s="101"/>
      <c r="B330" s="101"/>
      <c r="C330" s="101"/>
      <c r="D330" s="7"/>
      <c r="E330" s="7"/>
      <c r="F330" s="7"/>
      <c r="G330" s="101"/>
      <c r="H330" s="101"/>
      <c r="I330" s="101"/>
      <c r="J330" s="101"/>
      <c r="K330" s="101"/>
      <c r="L330" s="101"/>
      <c r="M330" s="101"/>
      <c r="N330" s="101"/>
      <c r="O330" s="101"/>
      <c r="P330" s="101"/>
      <c r="Q330" s="101"/>
      <c r="R330" s="101"/>
      <c r="S330" s="101"/>
      <c r="T330" s="101"/>
      <c r="U330" s="101"/>
      <c r="V330" s="101"/>
      <c r="W330" s="101"/>
      <c r="X330" s="101"/>
      <c r="Y330" s="101"/>
      <c r="Z330" s="101"/>
      <c r="AA330" s="101"/>
    </row>
    <row r="331" spans="1:27" ht="15.75" customHeight="1">
      <c r="A331" s="101"/>
      <c r="B331" s="101"/>
      <c r="C331" s="101"/>
      <c r="D331" s="7"/>
      <c r="E331" s="7"/>
      <c r="F331" s="7"/>
      <c r="G331" s="101"/>
      <c r="H331" s="101"/>
      <c r="I331" s="101"/>
      <c r="J331" s="101"/>
      <c r="K331" s="101"/>
      <c r="L331" s="101"/>
      <c r="M331" s="101"/>
      <c r="N331" s="101"/>
      <c r="O331" s="101"/>
      <c r="P331" s="101"/>
      <c r="Q331" s="101"/>
      <c r="R331" s="101"/>
      <c r="S331" s="101"/>
      <c r="T331" s="101"/>
      <c r="U331" s="101"/>
      <c r="V331" s="101"/>
      <c r="W331" s="101"/>
      <c r="X331" s="101"/>
      <c r="Y331" s="101"/>
      <c r="Z331" s="101"/>
      <c r="AA331" s="101"/>
    </row>
    <row r="332" spans="1:27" ht="15.75" customHeight="1">
      <c r="A332" s="101"/>
      <c r="B332" s="101"/>
      <c r="C332" s="101"/>
      <c r="D332" s="7"/>
      <c r="E332" s="7"/>
      <c r="F332" s="7"/>
      <c r="G332" s="101"/>
      <c r="H332" s="101"/>
      <c r="I332" s="101"/>
      <c r="J332" s="101"/>
      <c r="K332" s="101"/>
      <c r="L332" s="101"/>
      <c r="M332" s="101"/>
      <c r="N332" s="101"/>
      <c r="O332" s="101"/>
      <c r="P332" s="101"/>
      <c r="Q332" s="101"/>
      <c r="R332" s="101"/>
      <c r="S332" s="101"/>
      <c r="T332" s="101"/>
      <c r="U332" s="101"/>
      <c r="V332" s="101"/>
      <c r="W332" s="101"/>
      <c r="X332" s="101"/>
      <c r="Y332" s="101"/>
      <c r="Z332" s="101"/>
      <c r="AA332" s="101"/>
    </row>
    <row r="333" spans="1:27" ht="15.75" customHeight="1">
      <c r="A333" s="101"/>
      <c r="B333" s="101"/>
      <c r="C333" s="101"/>
      <c r="D333" s="7"/>
      <c r="E333" s="7"/>
      <c r="F333" s="7"/>
      <c r="G333" s="101"/>
      <c r="H333" s="101"/>
      <c r="I333" s="101"/>
      <c r="J333" s="101"/>
      <c r="K333" s="101"/>
      <c r="L333" s="101"/>
      <c r="M333" s="101"/>
      <c r="N333" s="101"/>
      <c r="O333" s="101"/>
      <c r="P333" s="101"/>
      <c r="Q333" s="101"/>
      <c r="R333" s="101"/>
      <c r="S333" s="101"/>
      <c r="T333" s="101"/>
      <c r="U333" s="101"/>
      <c r="V333" s="101"/>
      <c r="W333" s="101"/>
      <c r="X333" s="101"/>
      <c r="Y333" s="101"/>
      <c r="Z333" s="101"/>
      <c r="AA333" s="101"/>
    </row>
    <row r="334" spans="1:27" ht="15.75" customHeight="1">
      <c r="A334" s="101"/>
      <c r="B334" s="101"/>
      <c r="C334" s="101"/>
      <c r="D334" s="7"/>
      <c r="E334" s="7"/>
      <c r="F334" s="7"/>
      <c r="G334" s="101"/>
      <c r="H334" s="101"/>
      <c r="I334" s="101"/>
      <c r="J334" s="101"/>
      <c r="K334" s="101"/>
      <c r="L334" s="101"/>
      <c r="M334" s="101"/>
      <c r="N334" s="101"/>
      <c r="O334" s="101"/>
      <c r="P334" s="101"/>
      <c r="Q334" s="101"/>
      <c r="R334" s="101"/>
      <c r="S334" s="101"/>
      <c r="T334" s="101"/>
      <c r="U334" s="101"/>
      <c r="V334" s="101"/>
      <c r="W334" s="101"/>
      <c r="X334" s="101"/>
      <c r="Y334" s="101"/>
      <c r="Z334" s="101"/>
      <c r="AA334" s="101"/>
    </row>
    <row r="335" spans="1:27" ht="15.75" customHeight="1">
      <c r="A335" s="101"/>
      <c r="B335" s="101"/>
      <c r="C335" s="101"/>
      <c r="D335" s="7"/>
      <c r="E335" s="7"/>
      <c r="F335" s="7"/>
      <c r="G335" s="101"/>
      <c r="H335" s="101"/>
      <c r="I335" s="101"/>
      <c r="J335" s="101"/>
      <c r="K335" s="101"/>
      <c r="L335" s="101"/>
      <c r="M335" s="101"/>
      <c r="N335" s="101"/>
      <c r="O335" s="101"/>
      <c r="P335" s="101"/>
      <c r="Q335" s="101"/>
      <c r="R335" s="101"/>
      <c r="S335" s="101"/>
      <c r="T335" s="101"/>
      <c r="U335" s="101"/>
      <c r="V335" s="101"/>
      <c r="W335" s="101"/>
      <c r="X335" s="101"/>
      <c r="Y335" s="101"/>
      <c r="Z335" s="101"/>
      <c r="AA335" s="101"/>
    </row>
    <row r="336" spans="1:27" ht="15.75" customHeight="1">
      <c r="A336" s="101"/>
      <c r="B336" s="101"/>
      <c r="C336" s="101"/>
      <c r="D336" s="7"/>
      <c r="E336" s="7"/>
      <c r="F336" s="7"/>
      <c r="G336" s="101"/>
      <c r="H336" s="101"/>
      <c r="I336" s="101"/>
      <c r="J336" s="101"/>
      <c r="K336" s="101"/>
      <c r="L336" s="101"/>
      <c r="M336" s="101"/>
      <c r="N336" s="101"/>
      <c r="O336" s="101"/>
      <c r="P336" s="101"/>
      <c r="Q336" s="101"/>
      <c r="R336" s="101"/>
      <c r="S336" s="101"/>
      <c r="T336" s="101"/>
      <c r="U336" s="101"/>
      <c r="V336" s="101"/>
      <c r="W336" s="101"/>
      <c r="X336" s="101"/>
      <c r="Y336" s="101"/>
      <c r="Z336" s="101"/>
      <c r="AA336" s="101"/>
    </row>
    <row r="337" spans="1:27" ht="15.75" customHeight="1">
      <c r="A337" s="101"/>
      <c r="B337" s="101"/>
      <c r="C337" s="101"/>
      <c r="D337" s="7"/>
      <c r="E337" s="7"/>
      <c r="F337" s="7"/>
      <c r="G337" s="101"/>
      <c r="H337" s="101"/>
      <c r="I337" s="101"/>
      <c r="J337" s="101"/>
      <c r="K337" s="101"/>
      <c r="L337" s="101"/>
      <c r="M337" s="101"/>
      <c r="N337" s="101"/>
      <c r="O337" s="101"/>
      <c r="P337" s="101"/>
      <c r="Q337" s="101"/>
      <c r="R337" s="101"/>
      <c r="S337" s="101"/>
      <c r="T337" s="101"/>
      <c r="U337" s="101"/>
      <c r="V337" s="101"/>
      <c r="W337" s="101"/>
      <c r="X337" s="101"/>
      <c r="Y337" s="101"/>
      <c r="Z337" s="101"/>
      <c r="AA337" s="101"/>
    </row>
    <row r="338" spans="1:27" ht="15.75" customHeight="1">
      <c r="A338" s="101"/>
      <c r="B338" s="101"/>
      <c r="C338" s="101"/>
      <c r="D338" s="7"/>
      <c r="E338" s="7"/>
      <c r="F338" s="7"/>
      <c r="G338" s="101"/>
      <c r="H338" s="101"/>
      <c r="I338" s="101"/>
      <c r="J338" s="101"/>
      <c r="K338" s="101"/>
      <c r="L338" s="101"/>
      <c r="M338" s="101"/>
      <c r="N338" s="101"/>
      <c r="O338" s="101"/>
      <c r="P338" s="101"/>
      <c r="Q338" s="101"/>
      <c r="R338" s="101"/>
      <c r="S338" s="101"/>
      <c r="T338" s="101"/>
      <c r="U338" s="101"/>
      <c r="V338" s="101"/>
      <c r="W338" s="101"/>
      <c r="X338" s="101"/>
      <c r="Y338" s="101"/>
      <c r="Z338" s="101"/>
      <c r="AA338" s="101"/>
    </row>
    <row r="339" spans="1:27" ht="15.75" customHeight="1">
      <c r="A339" s="101"/>
      <c r="B339" s="101"/>
      <c r="C339" s="101"/>
      <c r="D339" s="7"/>
      <c r="E339" s="7"/>
      <c r="F339" s="7"/>
      <c r="G339" s="101"/>
      <c r="H339" s="101"/>
      <c r="I339" s="101"/>
      <c r="J339" s="101"/>
      <c r="K339" s="101"/>
      <c r="L339" s="101"/>
      <c r="M339" s="101"/>
      <c r="N339" s="101"/>
      <c r="O339" s="101"/>
      <c r="P339" s="101"/>
      <c r="Q339" s="101"/>
      <c r="R339" s="101"/>
      <c r="S339" s="101"/>
      <c r="T339" s="101"/>
      <c r="U339" s="101"/>
      <c r="V339" s="101"/>
      <c r="W339" s="101"/>
      <c r="X339" s="101"/>
      <c r="Y339" s="101"/>
      <c r="Z339" s="101"/>
      <c r="AA339" s="101"/>
    </row>
    <row r="340" spans="1:27" ht="15.75" customHeight="1">
      <c r="A340" s="101"/>
      <c r="B340" s="101"/>
      <c r="C340" s="101"/>
      <c r="D340" s="7"/>
      <c r="E340" s="7"/>
      <c r="F340" s="7"/>
      <c r="G340" s="101"/>
      <c r="H340" s="101"/>
      <c r="I340" s="101"/>
      <c r="J340" s="101"/>
      <c r="K340" s="101"/>
      <c r="L340" s="101"/>
      <c r="M340" s="101"/>
      <c r="N340" s="101"/>
      <c r="O340" s="101"/>
      <c r="P340" s="101"/>
      <c r="Q340" s="101"/>
      <c r="R340" s="101"/>
      <c r="S340" s="101"/>
      <c r="T340" s="101"/>
      <c r="U340" s="101"/>
      <c r="V340" s="101"/>
      <c r="W340" s="101"/>
      <c r="X340" s="101"/>
      <c r="Y340" s="101"/>
      <c r="Z340" s="101"/>
      <c r="AA340" s="101"/>
    </row>
    <row r="341" spans="1:27" ht="15.75" customHeight="1">
      <c r="A341" s="101"/>
      <c r="B341" s="101"/>
      <c r="C341" s="101"/>
      <c r="D341" s="7"/>
      <c r="E341" s="7"/>
      <c r="F341" s="7"/>
      <c r="G341" s="101"/>
      <c r="H341" s="101"/>
      <c r="I341" s="101"/>
      <c r="J341" s="101"/>
      <c r="K341" s="101"/>
      <c r="L341" s="101"/>
      <c r="M341" s="101"/>
      <c r="N341" s="101"/>
      <c r="O341" s="101"/>
      <c r="P341" s="101"/>
      <c r="Q341" s="101"/>
      <c r="R341" s="101"/>
      <c r="S341" s="101"/>
      <c r="T341" s="101"/>
      <c r="U341" s="101"/>
      <c r="V341" s="101"/>
      <c r="W341" s="101"/>
      <c r="X341" s="101"/>
      <c r="Y341" s="101"/>
      <c r="Z341" s="101"/>
      <c r="AA341" s="101"/>
    </row>
    <row r="342" spans="1:27" ht="15.75" customHeight="1">
      <c r="A342" s="101"/>
      <c r="B342" s="101"/>
      <c r="C342" s="101"/>
      <c r="D342" s="7"/>
      <c r="E342" s="7"/>
      <c r="F342" s="7"/>
      <c r="G342" s="101"/>
      <c r="H342" s="101"/>
      <c r="I342" s="101"/>
      <c r="J342" s="101"/>
      <c r="K342" s="101"/>
      <c r="L342" s="101"/>
      <c r="M342" s="101"/>
      <c r="N342" s="101"/>
      <c r="O342" s="101"/>
      <c r="P342" s="101"/>
      <c r="Q342" s="101"/>
      <c r="R342" s="101"/>
      <c r="S342" s="101"/>
      <c r="T342" s="101"/>
      <c r="U342" s="101"/>
      <c r="V342" s="101"/>
      <c r="W342" s="101"/>
      <c r="X342" s="101"/>
      <c r="Y342" s="101"/>
      <c r="Z342" s="101"/>
      <c r="AA342" s="101"/>
    </row>
    <row r="343" spans="1:27" ht="15.75" customHeight="1">
      <c r="A343" s="101"/>
      <c r="B343" s="101"/>
      <c r="C343" s="101"/>
      <c r="D343" s="7"/>
      <c r="E343" s="7"/>
      <c r="F343" s="7"/>
      <c r="G343" s="101"/>
      <c r="H343" s="101"/>
      <c r="I343" s="101"/>
      <c r="J343" s="101"/>
      <c r="K343" s="101"/>
      <c r="L343" s="101"/>
      <c r="M343" s="101"/>
      <c r="N343" s="101"/>
      <c r="O343" s="101"/>
      <c r="P343" s="101"/>
      <c r="Q343" s="101"/>
      <c r="R343" s="101"/>
      <c r="S343" s="101"/>
      <c r="T343" s="101"/>
      <c r="U343" s="101"/>
      <c r="V343" s="101"/>
      <c r="W343" s="101"/>
      <c r="X343" s="101"/>
      <c r="Y343" s="101"/>
      <c r="Z343" s="101"/>
      <c r="AA343" s="101"/>
    </row>
    <row r="344" spans="1:27" ht="15.75" customHeight="1">
      <c r="A344" s="101"/>
      <c r="B344" s="101"/>
      <c r="C344" s="101"/>
      <c r="D344" s="7"/>
      <c r="E344" s="7"/>
      <c r="F344" s="7"/>
      <c r="G344" s="101"/>
      <c r="H344" s="101"/>
      <c r="I344" s="101"/>
      <c r="J344" s="101"/>
      <c r="K344" s="101"/>
      <c r="L344" s="101"/>
      <c r="M344" s="101"/>
      <c r="N344" s="101"/>
      <c r="O344" s="101"/>
      <c r="P344" s="101"/>
      <c r="Q344" s="101"/>
      <c r="R344" s="101"/>
      <c r="S344" s="101"/>
      <c r="T344" s="101"/>
      <c r="U344" s="101"/>
      <c r="V344" s="101"/>
      <c r="W344" s="101"/>
      <c r="X344" s="101"/>
      <c r="Y344" s="101"/>
      <c r="Z344" s="101"/>
      <c r="AA344" s="101"/>
    </row>
    <row r="345" spans="1:27" ht="15.75" customHeight="1">
      <c r="A345" s="101"/>
      <c r="B345" s="101"/>
      <c r="C345" s="101"/>
      <c r="D345" s="7"/>
      <c r="E345" s="7"/>
      <c r="F345" s="7"/>
      <c r="G345" s="101"/>
      <c r="H345" s="101"/>
      <c r="I345" s="101"/>
      <c r="J345" s="101"/>
      <c r="K345" s="101"/>
      <c r="L345" s="101"/>
      <c r="M345" s="101"/>
      <c r="N345" s="101"/>
      <c r="O345" s="101"/>
      <c r="P345" s="101"/>
      <c r="Q345" s="101"/>
      <c r="R345" s="101"/>
      <c r="S345" s="101"/>
      <c r="T345" s="101"/>
      <c r="U345" s="101"/>
      <c r="V345" s="101"/>
      <c r="W345" s="101"/>
      <c r="X345" s="101"/>
      <c r="Y345" s="101"/>
      <c r="Z345" s="101"/>
      <c r="AA345" s="101"/>
    </row>
    <row r="346" spans="1:27" ht="15.75" customHeight="1">
      <c r="A346" s="101"/>
      <c r="B346" s="101"/>
      <c r="C346" s="101"/>
      <c r="D346" s="7"/>
      <c r="E346" s="7"/>
      <c r="F346" s="7"/>
      <c r="G346" s="101"/>
      <c r="H346" s="101"/>
      <c r="I346" s="101"/>
      <c r="J346" s="101"/>
      <c r="K346" s="101"/>
      <c r="L346" s="101"/>
      <c r="M346" s="101"/>
      <c r="N346" s="101"/>
      <c r="O346" s="101"/>
      <c r="P346" s="101"/>
      <c r="Q346" s="101"/>
      <c r="R346" s="101"/>
      <c r="S346" s="101"/>
      <c r="T346" s="101"/>
      <c r="U346" s="101"/>
      <c r="V346" s="101"/>
      <c r="W346" s="101"/>
      <c r="X346" s="101"/>
      <c r="Y346" s="101"/>
      <c r="Z346" s="101"/>
      <c r="AA346" s="101"/>
    </row>
    <row r="347" spans="1:27" ht="15.75" customHeight="1">
      <c r="A347" s="101"/>
      <c r="B347" s="101"/>
      <c r="C347" s="101"/>
      <c r="D347" s="7"/>
      <c r="E347" s="7"/>
      <c r="F347" s="7"/>
      <c r="G347" s="101"/>
      <c r="H347" s="101"/>
      <c r="I347" s="101"/>
      <c r="J347" s="101"/>
      <c r="K347" s="101"/>
      <c r="L347" s="101"/>
      <c r="M347" s="101"/>
      <c r="N347" s="101"/>
      <c r="O347" s="101"/>
      <c r="P347" s="101"/>
      <c r="Q347" s="101"/>
      <c r="R347" s="101"/>
      <c r="S347" s="101"/>
      <c r="T347" s="101"/>
      <c r="U347" s="101"/>
      <c r="V347" s="101"/>
      <c r="W347" s="101"/>
      <c r="X347" s="101"/>
      <c r="Y347" s="101"/>
      <c r="Z347" s="101"/>
      <c r="AA347" s="101"/>
    </row>
    <row r="348" spans="1:27" ht="15.75" customHeight="1">
      <c r="A348" s="101"/>
      <c r="B348" s="101"/>
      <c r="C348" s="101"/>
      <c r="D348" s="7"/>
      <c r="E348" s="7"/>
      <c r="F348" s="7"/>
      <c r="G348" s="101"/>
      <c r="H348" s="101"/>
      <c r="I348" s="101"/>
      <c r="J348" s="101"/>
      <c r="K348" s="101"/>
      <c r="L348" s="101"/>
      <c r="M348" s="101"/>
      <c r="N348" s="101"/>
      <c r="O348" s="101"/>
      <c r="P348" s="101"/>
      <c r="Q348" s="101"/>
      <c r="R348" s="101"/>
      <c r="S348" s="101"/>
      <c r="T348" s="101"/>
      <c r="U348" s="101"/>
      <c r="V348" s="101"/>
      <c r="W348" s="101"/>
      <c r="X348" s="101"/>
      <c r="Y348" s="101"/>
      <c r="Z348" s="101"/>
      <c r="AA348" s="101"/>
    </row>
    <row r="349" spans="1:27" ht="15.75" customHeight="1">
      <c r="A349" s="101"/>
      <c r="B349" s="101"/>
      <c r="C349" s="101"/>
      <c r="D349" s="7"/>
      <c r="E349" s="7"/>
      <c r="F349" s="7"/>
      <c r="G349" s="101"/>
      <c r="H349" s="101"/>
      <c r="I349" s="101"/>
      <c r="J349" s="101"/>
      <c r="K349" s="101"/>
      <c r="L349" s="101"/>
      <c r="M349" s="101"/>
      <c r="N349" s="101"/>
      <c r="O349" s="101"/>
      <c r="P349" s="101"/>
      <c r="Q349" s="101"/>
      <c r="R349" s="101"/>
      <c r="S349" s="101"/>
      <c r="T349" s="101"/>
      <c r="U349" s="101"/>
      <c r="V349" s="101"/>
      <c r="W349" s="101"/>
      <c r="X349" s="101"/>
      <c r="Y349" s="101"/>
      <c r="Z349" s="101"/>
      <c r="AA349" s="101"/>
    </row>
    <row r="350" spans="1:27" ht="15.75" customHeight="1">
      <c r="A350" s="101"/>
      <c r="B350" s="101"/>
      <c r="C350" s="101"/>
      <c r="D350" s="7"/>
      <c r="E350" s="7"/>
      <c r="F350" s="7"/>
      <c r="G350" s="101"/>
      <c r="H350" s="101"/>
      <c r="I350" s="101"/>
      <c r="J350" s="101"/>
      <c r="K350" s="101"/>
      <c r="L350" s="101"/>
      <c r="M350" s="101"/>
      <c r="N350" s="101"/>
      <c r="O350" s="101"/>
      <c r="P350" s="101"/>
      <c r="Q350" s="101"/>
      <c r="R350" s="101"/>
      <c r="S350" s="101"/>
      <c r="T350" s="101"/>
      <c r="U350" s="101"/>
      <c r="V350" s="101"/>
      <c r="W350" s="101"/>
      <c r="X350" s="101"/>
      <c r="Y350" s="101"/>
      <c r="Z350" s="101"/>
      <c r="AA350" s="101"/>
    </row>
    <row r="351" spans="1:27" ht="15.75" customHeight="1">
      <c r="A351" s="101"/>
      <c r="B351" s="101"/>
      <c r="C351" s="101"/>
      <c r="D351" s="7"/>
      <c r="E351" s="7"/>
      <c r="F351" s="7"/>
      <c r="G351" s="101"/>
      <c r="H351" s="101"/>
      <c r="I351" s="101"/>
      <c r="J351" s="101"/>
      <c r="K351" s="101"/>
      <c r="L351" s="101"/>
      <c r="M351" s="101"/>
      <c r="N351" s="101"/>
      <c r="O351" s="101"/>
      <c r="P351" s="101"/>
      <c r="Q351" s="101"/>
      <c r="R351" s="101"/>
      <c r="S351" s="101"/>
      <c r="T351" s="101"/>
      <c r="U351" s="101"/>
      <c r="V351" s="101"/>
      <c r="W351" s="101"/>
      <c r="X351" s="101"/>
      <c r="Y351" s="101"/>
      <c r="Z351" s="101"/>
      <c r="AA351" s="101"/>
    </row>
    <row r="352" spans="1:27" ht="15.75" customHeight="1">
      <c r="D352" s="146"/>
      <c r="E352" s="146"/>
    </row>
    <row r="353" spans="4:5" ht="15.75" customHeight="1">
      <c r="D353" s="146"/>
      <c r="E353" s="146"/>
    </row>
    <row r="354" spans="4:5" ht="15.75" customHeight="1">
      <c r="D354" s="146"/>
      <c r="E354" s="146"/>
    </row>
    <row r="355" spans="4:5" ht="15.75" customHeight="1">
      <c r="D355" s="146"/>
      <c r="E355" s="146"/>
    </row>
    <row r="356" spans="4:5" ht="15.75" customHeight="1">
      <c r="D356" s="146"/>
      <c r="E356" s="146"/>
    </row>
    <row r="357" spans="4:5" ht="15.75" customHeight="1">
      <c r="D357" s="146"/>
      <c r="E357" s="146"/>
    </row>
    <row r="358" spans="4:5" ht="15.75" customHeight="1">
      <c r="D358" s="146"/>
      <c r="E358" s="146"/>
    </row>
    <row r="359" spans="4:5" ht="15.75" customHeight="1">
      <c r="D359" s="146"/>
      <c r="E359" s="146"/>
    </row>
    <row r="360" spans="4:5" ht="15.75" customHeight="1">
      <c r="D360" s="146"/>
      <c r="E360" s="146"/>
    </row>
    <row r="361" spans="4:5" ht="15.75" customHeight="1">
      <c r="D361" s="146"/>
      <c r="E361" s="146"/>
    </row>
    <row r="362" spans="4:5" ht="15.75" customHeight="1">
      <c r="D362" s="146"/>
      <c r="E362" s="146"/>
    </row>
    <row r="363" spans="4:5" ht="15.75" customHeight="1">
      <c r="D363" s="146"/>
      <c r="E363" s="146"/>
    </row>
    <row r="364" spans="4:5" ht="15.75" customHeight="1">
      <c r="D364" s="146"/>
      <c r="E364" s="146"/>
    </row>
    <row r="365" spans="4:5" ht="15.75" customHeight="1">
      <c r="D365" s="146"/>
      <c r="E365" s="146"/>
    </row>
    <row r="366" spans="4:5" ht="15.75" customHeight="1">
      <c r="D366" s="146"/>
      <c r="E366" s="146"/>
    </row>
    <row r="367" spans="4:5" ht="15.75" customHeight="1">
      <c r="D367" s="146"/>
      <c r="E367" s="146"/>
    </row>
    <row r="368" spans="4:5" ht="15.75" customHeight="1">
      <c r="D368" s="146"/>
      <c r="E368" s="146"/>
    </row>
    <row r="369" spans="4:5" ht="15.75" customHeight="1">
      <c r="D369" s="146"/>
      <c r="E369" s="146"/>
    </row>
    <row r="370" spans="4:5" ht="15.75" customHeight="1">
      <c r="D370" s="146"/>
      <c r="E370" s="146"/>
    </row>
    <row r="371" spans="4:5" ht="15.75" customHeight="1">
      <c r="D371" s="146"/>
      <c r="E371" s="146"/>
    </row>
    <row r="372" spans="4:5" ht="15.75" customHeight="1">
      <c r="D372" s="146"/>
      <c r="E372" s="146"/>
    </row>
    <row r="373" spans="4:5" ht="15.75" customHeight="1">
      <c r="D373" s="146"/>
      <c r="E373" s="146"/>
    </row>
    <row r="374" spans="4:5" ht="15.75" customHeight="1">
      <c r="D374" s="146"/>
      <c r="E374" s="146"/>
    </row>
    <row r="375" spans="4:5" ht="15.75" customHeight="1">
      <c r="D375" s="146"/>
      <c r="E375" s="146"/>
    </row>
    <row r="376" spans="4:5" ht="15.75" customHeight="1">
      <c r="D376" s="146"/>
      <c r="E376" s="146"/>
    </row>
    <row r="377" spans="4:5" ht="15.75" customHeight="1">
      <c r="D377" s="146"/>
      <c r="E377" s="146"/>
    </row>
    <row r="378" spans="4:5" ht="15.75" customHeight="1">
      <c r="D378" s="146"/>
      <c r="E378" s="146"/>
    </row>
    <row r="379" spans="4:5" ht="15.75" customHeight="1">
      <c r="D379" s="146"/>
      <c r="E379" s="146"/>
    </row>
    <row r="380" spans="4:5" ht="15.75" customHeight="1">
      <c r="D380" s="146"/>
      <c r="E380" s="146"/>
    </row>
    <row r="381" spans="4:5" ht="15.75" customHeight="1">
      <c r="D381" s="146"/>
      <c r="E381" s="146"/>
    </row>
    <row r="382" spans="4:5" ht="15.75" customHeight="1">
      <c r="D382" s="146"/>
      <c r="E382" s="146"/>
    </row>
    <row r="383" spans="4:5" ht="15.75" customHeight="1">
      <c r="D383" s="146"/>
      <c r="E383" s="146"/>
    </row>
    <row r="384" spans="4:5" ht="15.75" customHeight="1">
      <c r="D384" s="146"/>
      <c r="E384" s="146"/>
    </row>
    <row r="385" spans="4:5" ht="15.75" customHeight="1">
      <c r="D385" s="146"/>
      <c r="E385" s="146"/>
    </row>
    <row r="386" spans="4:5" ht="15.75" customHeight="1">
      <c r="D386" s="146"/>
      <c r="E386" s="146"/>
    </row>
    <row r="387" spans="4:5" ht="15.75" customHeight="1">
      <c r="D387" s="146"/>
      <c r="E387" s="146"/>
    </row>
    <row r="388" spans="4:5" ht="15.75" customHeight="1">
      <c r="D388" s="146"/>
      <c r="E388" s="146"/>
    </row>
    <row r="389" spans="4:5" ht="15.75" customHeight="1">
      <c r="D389" s="146"/>
      <c r="E389" s="146"/>
    </row>
    <row r="390" spans="4:5" ht="15.75" customHeight="1">
      <c r="D390" s="146"/>
      <c r="E390" s="146"/>
    </row>
    <row r="391" spans="4:5" ht="15.75" customHeight="1">
      <c r="D391" s="146"/>
      <c r="E391" s="146"/>
    </row>
    <row r="392" spans="4:5" ht="15.75" customHeight="1">
      <c r="D392" s="146"/>
      <c r="E392" s="146"/>
    </row>
    <row r="393" spans="4:5" ht="15.75" customHeight="1">
      <c r="D393" s="146"/>
      <c r="E393" s="146"/>
    </row>
    <row r="394" spans="4:5" ht="15.75" customHeight="1">
      <c r="D394" s="146"/>
      <c r="E394" s="146"/>
    </row>
    <row r="395" spans="4:5" ht="15.75" customHeight="1">
      <c r="D395" s="146"/>
      <c r="E395" s="146"/>
    </row>
    <row r="396" spans="4:5" ht="15.75" customHeight="1">
      <c r="D396" s="146"/>
      <c r="E396" s="146"/>
    </row>
    <row r="397" spans="4:5" ht="15.75" customHeight="1">
      <c r="D397" s="146"/>
      <c r="E397" s="146"/>
    </row>
    <row r="398" spans="4:5" ht="15.75" customHeight="1">
      <c r="D398" s="146"/>
      <c r="E398" s="146"/>
    </row>
    <row r="399" spans="4:5" ht="15.75" customHeight="1">
      <c r="D399" s="146"/>
      <c r="E399" s="146"/>
    </row>
    <row r="400" spans="4:5" ht="15.75" customHeight="1">
      <c r="D400" s="146"/>
      <c r="E400" s="146"/>
    </row>
    <row r="401" spans="4:5" ht="15.75" customHeight="1">
      <c r="D401" s="146"/>
      <c r="E401" s="146"/>
    </row>
    <row r="402" spans="4:5" ht="15.75" customHeight="1">
      <c r="D402" s="146"/>
      <c r="E402" s="146"/>
    </row>
    <row r="403" spans="4:5" ht="15.75" customHeight="1">
      <c r="D403" s="146"/>
      <c r="E403" s="146"/>
    </row>
    <row r="404" spans="4:5" ht="15.75" customHeight="1">
      <c r="D404" s="146"/>
      <c r="E404" s="146"/>
    </row>
    <row r="405" spans="4:5" ht="15.75" customHeight="1">
      <c r="D405" s="146"/>
      <c r="E405" s="146"/>
    </row>
    <row r="406" spans="4:5" ht="15.75" customHeight="1">
      <c r="D406" s="146"/>
      <c r="E406" s="146"/>
    </row>
    <row r="407" spans="4:5" ht="15.75" customHeight="1">
      <c r="D407" s="146"/>
      <c r="E407" s="146"/>
    </row>
    <row r="408" spans="4:5" ht="15.75" customHeight="1">
      <c r="D408" s="146"/>
      <c r="E408" s="146"/>
    </row>
    <row r="409" spans="4:5" ht="15.75" customHeight="1">
      <c r="D409" s="146"/>
      <c r="E409" s="146"/>
    </row>
    <row r="410" spans="4:5" ht="15.75" customHeight="1">
      <c r="D410" s="146"/>
      <c r="E410" s="146"/>
    </row>
    <row r="411" spans="4:5" ht="15.75" customHeight="1">
      <c r="D411" s="146"/>
      <c r="E411" s="146"/>
    </row>
    <row r="412" spans="4:5" ht="15.75" customHeight="1">
      <c r="D412" s="146"/>
      <c r="E412" s="146"/>
    </row>
    <row r="413" spans="4:5" ht="15.75" customHeight="1">
      <c r="D413" s="146"/>
      <c r="E413" s="146"/>
    </row>
    <row r="414" spans="4:5" ht="15.75" customHeight="1">
      <c r="D414" s="146"/>
      <c r="E414" s="146"/>
    </row>
    <row r="415" spans="4:5" ht="15.75" customHeight="1">
      <c r="D415" s="146"/>
      <c r="E415" s="146"/>
    </row>
    <row r="416" spans="4:5" ht="15.75" customHeight="1">
      <c r="D416" s="146"/>
      <c r="E416" s="146"/>
    </row>
    <row r="417" spans="4:5" ht="15.75" customHeight="1">
      <c r="D417" s="146"/>
      <c r="E417" s="146"/>
    </row>
    <row r="418" spans="4:5" ht="15.75" customHeight="1">
      <c r="D418" s="146"/>
      <c r="E418" s="146"/>
    </row>
    <row r="419" spans="4:5" ht="15.75" customHeight="1">
      <c r="D419" s="146"/>
      <c r="E419" s="146"/>
    </row>
    <row r="420" spans="4:5" ht="15.75" customHeight="1">
      <c r="D420" s="146"/>
      <c r="E420" s="146"/>
    </row>
    <row r="421" spans="4:5" ht="15.75" customHeight="1">
      <c r="D421" s="146"/>
      <c r="E421" s="146"/>
    </row>
    <row r="422" spans="4:5" ht="15.75" customHeight="1">
      <c r="D422" s="146"/>
      <c r="E422" s="146"/>
    </row>
    <row r="423" spans="4:5" ht="15.75" customHeight="1">
      <c r="D423" s="146"/>
      <c r="E423" s="146"/>
    </row>
    <row r="424" spans="4:5" ht="15.75" customHeight="1">
      <c r="D424" s="146"/>
      <c r="E424" s="146"/>
    </row>
    <row r="425" spans="4:5" ht="15.75" customHeight="1">
      <c r="D425" s="146"/>
      <c r="E425" s="146"/>
    </row>
    <row r="426" spans="4:5" ht="15.75" customHeight="1">
      <c r="D426" s="146"/>
      <c r="E426" s="146"/>
    </row>
    <row r="427" spans="4:5" ht="15.75" customHeight="1">
      <c r="D427" s="146"/>
      <c r="E427" s="146"/>
    </row>
    <row r="428" spans="4:5" ht="15.75" customHeight="1">
      <c r="D428" s="146"/>
      <c r="E428" s="146"/>
    </row>
    <row r="429" spans="4:5" ht="15.75" customHeight="1">
      <c r="D429" s="146"/>
      <c r="E429" s="146"/>
    </row>
    <row r="430" spans="4:5" ht="15.75" customHeight="1">
      <c r="D430" s="146"/>
      <c r="E430" s="146"/>
    </row>
    <row r="431" spans="4:5" ht="15.75" customHeight="1">
      <c r="D431" s="146"/>
      <c r="E431" s="146"/>
    </row>
    <row r="432" spans="4:5" ht="15.75" customHeight="1">
      <c r="D432" s="146"/>
      <c r="E432" s="146"/>
    </row>
    <row r="433" spans="4:5" ht="15.75" customHeight="1">
      <c r="D433" s="146"/>
      <c r="E433" s="146"/>
    </row>
    <row r="434" spans="4:5" ht="15.75" customHeight="1">
      <c r="D434" s="146"/>
      <c r="E434" s="146"/>
    </row>
    <row r="435" spans="4:5" ht="15.75" customHeight="1">
      <c r="D435" s="146"/>
      <c r="E435" s="146"/>
    </row>
    <row r="436" spans="4:5" ht="15.75" customHeight="1">
      <c r="D436" s="146"/>
      <c r="E436" s="146"/>
    </row>
    <row r="437" spans="4:5" ht="15.75" customHeight="1">
      <c r="D437" s="146"/>
      <c r="E437" s="146"/>
    </row>
    <row r="438" spans="4:5" ht="15.75" customHeight="1">
      <c r="D438" s="146"/>
      <c r="E438" s="146"/>
    </row>
    <row r="439" spans="4:5" ht="15.75" customHeight="1">
      <c r="D439" s="146"/>
      <c r="E439" s="146"/>
    </row>
    <row r="440" spans="4:5" ht="15.75" customHeight="1">
      <c r="D440" s="146"/>
      <c r="E440" s="146"/>
    </row>
    <row r="441" spans="4:5" ht="15.75" customHeight="1">
      <c r="D441" s="146"/>
      <c r="E441" s="146"/>
    </row>
    <row r="442" spans="4:5" ht="15.75" customHeight="1">
      <c r="D442" s="146"/>
      <c r="E442" s="146"/>
    </row>
    <row r="443" spans="4:5" ht="15.75" customHeight="1">
      <c r="D443" s="146"/>
      <c r="E443" s="146"/>
    </row>
    <row r="444" spans="4:5" ht="15.75" customHeight="1">
      <c r="D444" s="146"/>
      <c r="E444" s="146"/>
    </row>
    <row r="445" spans="4:5" ht="15.75" customHeight="1">
      <c r="D445" s="146"/>
      <c r="E445" s="146"/>
    </row>
    <row r="446" spans="4:5" ht="15.75" customHeight="1">
      <c r="D446" s="146"/>
      <c r="E446" s="146"/>
    </row>
    <row r="447" spans="4:5" ht="15.75" customHeight="1">
      <c r="D447" s="146"/>
      <c r="E447" s="146"/>
    </row>
    <row r="448" spans="4:5" ht="15.75" customHeight="1">
      <c r="D448" s="146"/>
      <c r="E448" s="146"/>
    </row>
    <row r="449" spans="4:5" ht="15.75" customHeight="1">
      <c r="D449" s="146"/>
      <c r="E449" s="146"/>
    </row>
    <row r="450" spans="4:5" ht="15.75" customHeight="1">
      <c r="D450" s="146"/>
      <c r="E450" s="146"/>
    </row>
    <row r="451" spans="4:5" ht="15.75" customHeight="1">
      <c r="D451" s="146"/>
      <c r="E451" s="146"/>
    </row>
    <row r="452" spans="4:5" ht="15.75" customHeight="1">
      <c r="D452" s="146"/>
      <c r="E452" s="146"/>
    </row>
    <row r="453" spans="4:5" ht="15.75" customHeight="1">
      <c r="D453" s="146"/>
      <c r="E453" s="146"/>
    </row>
    <row r="454" spans="4:5" ht="15.75" customHeight="1">
      <c r="D454" s="146"/>
      <c r="E454" s="146"/>
    </row>
    <row r="455" spans="4:5" ht="15.75" customHeight="1">
      <c r="D455" s="146"/>
      <c r="E455" s="146"/>
    </row>
    <row r="456" spans="4:5" ht="15.75" customHeight="1">
      <c r="D456" s="146"/>
      <c r="E456" s="146"/>
    </row>
    <row r="457" spans="4:5" ht="15.75" customHeight="1">
      <c r="D457" s="146"/>
      <c r="E457" s="146"/>
    </row>
    <row r="458" spans="4:5" ht="15.75" customHeight="1">
      <c r="D458" s="146"/>
      <c r="E458" s="146"/>
    </row>
    <row r="459" spans="4:5" ht="15.75" customHeight="1">
      <c r="D459" s="146"/>
      <c r="E459" s="146"/>
    </row>
    <row r="460" spans="4:5" ht="15.75" customHeight="1">
      <c r="D460" s="146"/>
      <c r="E460" s="146"/>
    </row>
    <row r="461" spans="4:5" ht="15.75" customHeight="1">
      <c r="D461" s="146"/>
      <c r="E461" s="146"/>
    </row>
    <row r="462" spans="4:5" ht="15.75" customHeight="1">
      <c r="D462" s="146"/>
      <c r="E462" s="146"/>
    </row>
    <row r="463" spans="4:5" ht="15.75" customHeight="1">
      <c r="D463" s="146"/>
      <c r="E463" s="146"/>
    </row>
    <row r="464" spans="4:5" ht="15.75" customHeight="1">
      <c r="D464" s="146"/>
      <c r="E464" s="146"/>
    </row>
    <row r="465" spans="4:5" ht="15.75" customHeight="1">
      <c r="D465" s="146"/>
      <c r="E465" s="146"/>
    </row>
    <row r="466" spans="4:5" ht="15.75" customHeight="1">
      <c r="D466" s="146"/>
      <c r="E466" s="146"/>
    </row>
    <row r="467" spans="4:5" ht="15.75" customHeight="1">
      <c r="D467" s="146"/>
      <c r="E467" s="146"/>
    </row>
    <row r="468" spans="4:5" ht="15.75" customHeight="1">
      <c r="D468" s="146"/>
      <c r="E468" s="146"/>
    </row>
    <row r="469" spans="4:5" ht="15.75" customHeight="1">
      <c r="D469" s="146"/>
      <c r="E469" s="146"/>
    </row>
    <row r="470" spans="4:5" ht="15.75" customHeight="1">
      <c r="D470" s="146"/>
      <c r="E470" s="146"/>
    </row>
    <row r="471" spans="4:5" ht="15.75" customHeight="1">
      <c r="D471" s="146"/>
      <c r="E471" s="146"/>
    </row>
    <row r="472" spans="4:5" ht="15.75" customHeight="1">
      <c r="D472" s="146"/>
      <c r="E472" s="146"/>
    </row>
    <row r="473" spans="4:5" ht="15.75" customHeight="1">
      <c r="D473" s="146"/>
      <c r="E473" s="146"/>
    </row>
    <row r="474" spans="4:5" ht="15.75" customHeight="1">
      <c r="D474" s="146"/>
      <c r="E474" s="146"/>
    </row>
    <row r="475" spans="4:5" ht="15.75" customHeight="1">
      <c r="D475" s="146"/>
      <c r="E475" s="146"/>
    </row>
    <row r="476" spans="4:5" ht="15.75" customHeight="1">
      <c r="D476" s="146"/>
      <c r="E476" s="146"/>
    </row>
    <row r="477" spans="4:5" ht="15.75" customHeight="1">
      <c r="D477" s="146"/>
      <c r="E477" s="146"/>
    </row>
    <row r="478" spans="4:5" ht="15.75" customHeight="1">
      <c r="D478" s="146"/>
      <c r="E478" s="146"/>
    </row>
    <row r="479" spans="4:5" ht="15.75" customHeight="1">
      <c r="D479" s="146"/>
      <c r="E479" s="146"/>
    </row>
    <row r="480" spans="4:5" ht="15.75" customHeight="1">
      <c r="D480" s="146"/>
      <c r="E480" s="146"/>
    </row>
    <row r="481" spans="4:5" ht="15.75" customHeight="1">
      <c r="D481" s="146"/>
      <c r="E481" s="146"/>
    </row>
    <row r="482" spans="4:5" ht="15.75" customHeight="1">
      <c r="D482" s="146"/>
      <c r="E482" s="146"/>
    </row>
    <row r="483" spans="4:5" ht="15.75" customHeight="1">
      <c r="D483" s="146"/>
      <c r="E483" s="146"/>
    </row>
    <row r="484" spans="4:5" ht="15.75" customHeight="1">
      <c r="D484" s="146"/>
      <c r="E484" s="146"/>
    </row>
    <row r="485" spans="4:5" ht="15.75" customHeight="1">
      <c r="D485" s="146"/>
      <c r="E485" s="146"/>
    </row>
    <row r="486" spans="4:5" ht="15.75" customHeight="1">
      <c r="D486" s="146"/>
      <c r="E486" s="146"/>
    </row>
    <row r="487" spans="4:5" ht="15.75" customHeight="1">
      <c r="D487" s="146"/>
      <c r="E487" s="146"/>
    </row>
    <row r="488" spans="4:5" ht="15.75" customHeight="1">
      <c r="D488" s="146"/>
      <c r="E488" s="146"/>
    </row>
    <row r="489" spans="4:5" ht="15.75" customHeight="1">
      <c r="D489" s="146"/>
      <c r="E489" s="146"/>
    </row>
    <row r="490" spans="4:5" ht="15.75" customHeight="1">
      <c r="D490" s="146"/>
      <c r="E490" s="146"/>
    </row>
    <row r="491" spans="4:5" ht="15.75" customHeight="1">
      <c r="D491" s="146"/>
      <c r="E491" s="146"/>
    </row>
    <row r="492" spans="4:5" ht="15.75" customHeight="1">
      <c r="D492" s="146"/>
      <c r="E492" s="146"/>
    </row>
    <row r="493" spans="4:5" ht="15.75" customHeight="1">
      <c r="D493" s="146"/>
      <c r="E493" s="146"/>
    </row>
    <row r="494" spans="4:5" ht="15.75" customHeight="1">
      <c r="D494" s="146"/>
      <c r="E494" s="146"/>
    </row>
    <row r="495" spans="4:5" ht="15.75" customHeight="1">
      <c r="D495" s="146"/>
      <c r="E495" s="146"/>
    </row>
    <row r="496" spans="4:5" ht="15.75" customHeight="1">
      <c r="D496" s="146"/>
      <c r="E496" s="146"/>
    </row>
    <row r="497" spans="4:5" ht="15.75" customHeight="1">
      <c r="D497" s="146"/>
      <c r="E497" s="146"/>
    </row>
    <row r="498" spans="4:5" ht="15.75" customHeight="1">
      <c r="D498" s="146"/>
      <c r="E498" s="146"/>
    </row>
    <row r="499" spans="4:5" ht="15.75" customHeight="1">
      <c r="D499" s="146"/>
      <c r="E499" s="146"/>
    </row>
    <row r="500" spans="4:5" ht="15.75" customHeight="1">
      <c r="D500" s="146"/>
      <c r="E500" s="146"/>
    </row>
    <row r="501" spans="4:5" ht="15.75" customHeight="1">
      <c r="D501" s="146"/>
      <c r="E501" s="146"/>
    </row>
    <row r="502" spans="4:5" ht="15.75" customHeight="1">
      <c r="D502" s="146"/>
      <c r="E502" s="146"/>
    </row>
    <row r="503" spans="4:5" ht="15.75" customHeight="1">
      <c r="D503" s="146"/>
      <c r="E503" s="146"/>
    </row>
    <row r="504" spans="4:5" ht="15.75" customHeight="1">
      <c r="D504" s="146"/>
      <c r="E504" s="146"/>
    </row>
    <row r="505" spans="4:5" ht="15.75" customHeight="1">
      <c r="D505" s="146"/>
      <c r="E505" s="146"/>
    </row>
    <row r="506" spans="4:5" ht="15.75" customHeight="1">
      <c r="D506" s="146"/>
      <c r="E506" s="146"/>
    </row>
    <row r="507" spans="4:5" ht="15.75" customHeight="1">
      <c r="D507" s="146"/>
      <c r="E507" s="146"/>
    </row>
    <row r="508" spans="4:5" ht="15.75" customHeight="1">
      <c r="D508" s="146"/>
      <c r="E508" s="146"/>
    </row>
    <row r="509" spans="4:5" ht="15.75" customHeight="1">
      <c r="D509" s="146"/>
      <c r="E509" s="146"/>
    </row>
    <row r="510" spans="4:5" ht="15.75" customHeight="1">
      <c r="D510" s="146"/>
      <c r="E510" s="146"/>
    </row>
    <row r="511" spans="4:5" ht="15.75" customHeight="1">
      <c r="D511" s="146"/>
      <c r="E511" s="146"/>
    </row>
    <row r="512" spans="4:5" ht="15.75" customHeight="1">
      <c r="D512" s="146"/>
      <c r="E512" s="146"/>
    </row>
    <row r="513" spans="4:5" ht="15.75" customHeight="1">
      <c r="D513" s="146"/>
      <c r="E513" s="146"/>
    </row>
    <row r="514" spans="4:5" ht="15.75" customHeight="1">
      <c r="D514" s="146"/>
      <c r="E514" s="146"/>
    </row>
    <row r="515" spans="4:5" ht="15.75" customHeight="1">
      <c r="D515" s="146"/>
      <c r="E515" s="146"/>
    </row>
    <row r="516" spans="4:5" ht="15.75" customHeight="1">
      <c r="D516" s="146"/>
      <c r="E516" s="146"/>
    </row>
    <row r="517" spans="4:5" ht="15.75" customHeight="1">
      <c r="D517" s="146"/>
      <c r="E517" s="146"/>
    </row>
    <row r="518" spans="4:5" ht="15.75" customHeight="1">
      <c r="D518" s="146"/>
      <c r="E518" s="146"/>
    </row>
    <row r="519" spans="4:5" ht="15.75" customHeight="1">
      <c r="D519" s="146"/>
      <c r="E519" s="146"/>
    </row>
    <row r="520" spans="4:5" ht="15.75" customHeight="1">
      <c r="D520" s="146"/>
      <c r="E520" s="146"/>
    </row>
    <row r="521" spans="4:5" ht="15.75" customHeight="1">
      <c r="D521" s="146"/>
      <c r="E521" s="146"/>
    </row>
    <row r="522" spans="4:5" ht="15.75" customHeight="1">
      <c r="D522" s="146"/>
      <c r="E522" s="146"/>
    </row>
    <row r="523" spans="4:5" ht="15.75" customHeight="1">
      <c r="D523" s="146"/>
      <c r="E523" s="146"/>
    </row>
    <row r="524" spans="4:5" ht="15.75" customHeight="1">
      <c r="D524" s="146"/>
      <c r="E524" s="146"/>
    </row>
    <row r="525" spans="4:5" ht="15.75" customHeight="1">
      <c r="D525" s="146"/>
      <c r="E525" s="146"/>
    </row>
    <row r="526" spans="4:5" ht="15.75" customHeight="1">
      <c r="D526" s="146"/>
      <c r="E526" s="146"/>
    </row>
    <row r="527" spans="4:5" ht="15.75" customHeight="1">
      <c r="D527" s="146"/>
      <c r="E527" s="146"/>
    </row>
    <row r="528" spans="4:5" ht="15.75" customHeight="1">
      <c r="D528" s="146"/>
      <c r="E528" s="146"/>
    </row>
    <row r="529" spans="4:5" ht="15.75" customHeight="1">
      <c r="D529" s="146"/>
      <c r="E529" s="146"/>
    </row>
    <row r="530" spans="4:5" ht="15.75" customHeight="1">
      <c r="D530" s="146"/>
      <c r="E530" s="146"/>
    </row>
    <row r="531" spans="4:5" ht="15.75" customHeight="1">
      <c r="D531" s="146"/>
      <c r="E531" s="146"/>
    </row>
    <row r="532" spans="4:5" ht="15.75" customHeight="1">
      <c r="D532" s="146"/>
      <c r="E532" s="146"/>
    </row>
    <row r="533" spans="4:5" ht="15.75" customHeight="1">
      <c r="D533" s="146"/>
      <c r="E533" s="146"/>
    </row>
    <row r="534" spans="4:5" ht="15.75" customHeight="1">
      <c r="D534" s="146"/>
      <c r="E534" s="146"/>
    </row>
    <row r="535" spans="4:5" ht="15.75" customHeight="1">
      <c r="D535" s="146"/>
      <c r="E535" s="146"/>
    </row>
    <row r="536" spans="4:5" ht="15.75" customHeight="1">
      <c r="D536" s="146"/>
      <c r="E536" s="146"/>
    </row>
    <row r="537" spans="4:5" ht="15.75" customHeight="1">
      <c r="D537" s="146"/>
      <c r="E537" s="146"/>
    </row>
    <row r="538" spans="4:5" ht="15.75" customHeight="1">
      <c r="D538" s="146"/>
      <c r="E538" s="146"/>
    </row>
    <row r="539" spans="4:5" ht="15.75" customHeight="1">
      <c r="D539" s="146"/>
      <c r="E539" s="146"/>
    </row>
    <row r="540" spans="4:5" ht="15.75" customHeight="1">
      <c r="D540" s="146"/>
      <c r="E540" s="146"/>
    </row>
    <row r="541" spans="4:5" ht="15.75" customHeight="1">
      <c r="D541" s="146"/>
      <c r="E541" s="146"/>
    </row>
    <row r="542" spans="4:5" ht="15.75" customHeight="1">
      <c r="D542" s="146"/>
      <c r="E542" s="146"/>
    </row>
    <row r="543" spans="4:5" ht="15.75" customHeight="1">
      <c r="D543" s="146"/>
      <c r="E543" s="146"/>
    </row>
    <row r="544" spans="4:5" ht="15.75" customHeight="1">
      <c r="D544" s="146"/>
      <c r="E544" s="146"/>
    </row>
    <row r="545" spans="4:5" ht="15.75" customHeight="1">
      <c r="D545" s="146"/>
      <c r="E545" s="146"/>
    </row>
    <row r="546" spans="4:5" ht="15.75" customHeight="1">
      <c r="D546" s="146"/>
      <c r="E546" s="146"/>
    </row>
    <row r="547" spans="4:5" ht="15.75" customHeight="1">
      <c r="D547" s="146"/>
      <c r="E547" s="146"/>
    </row>
    <row r="548" spans="4:5" ht="15.75" customHeight="1">
      <c r="D548" s="146"/>
      <c r="E548" s="146"/>
    </row>
    <row r="549" spans="4:5" ht="15.75" customHeight="1">
      <c r="D549" s="146"/>
      <c r="E549" s="146"/>
    </row>
    <row r="550" spans="4:5" ht="15.75" customHeight="1">
      <c r="D550" s="146"/>
      <c r="E550" s="146"/>
    </row>
    <row r="551" spans="4:5" ht="15.75" customHeight="1">
      <c r="D551" s="146"/>
      <c r="E551" s="146"/>
    </row>
    <row r="552" spans="4:5" ht="15.75" customHeight="1">
      <c r="D552" s="146"/>
      <c r="E552" s="146"/>
    </row>
    <row r="553" spans="4:5" ht="15.75" customHeight="1">
      <c r="D553" s="146"/>
      <c r="E553" s="146"/>
    </row>
    <row r="554" spans="4:5" ht="15.75" customHeight="1">
      <c r="D554" s="146"/>
      <c r="E554" s="146"/>
    </row>
    <row r="555" spans="4:5" ht="15.75" customHeight="1">
      <c r="D555" s="146"/>
      <c r="E555" s="146"/>
    </row>
    <row r="556" spans="4:5" ht="15.75" customHeight="1">
      <c r="D556" s="146"/>
      <c r="E556" s="146"/>
    </row>
    <row r="557" spans="4:5" ht="15.75" customHeight="1">
      <c r="D557" s="146"/>
      <c r="E557" s="146"/>
    </row>
    <row r="558" spans="4:5" ht="15.75" customHeight="1">
      <c r="D558" s="146"/>
      <c r="E558" s="146"/>
    </row>
    <row r="559" spans="4:5" ht="15.75" customHeight="1">
      <c r="D559" s="146"/>
      <c r="E559" s="146"/>
    </row>
    <row r="560" spans="4:5" ht="15.75" customHeight="1">
      <c r="D560" s="146"/>
      <c r="E560" s="146"/>
    </row>
    <row r="561" spans="4:5" ht="15.75" customHeight="1">
      <c r="D561" s="146"/>
      <c r="E561" s="146"/>
    </row>
    <row r="562" spans="4:5" ht="15.75" customHeight="1">
      <c r="D562" s="146"/>
      <c r="E562" s="146"/>
    </row>
    <row r="563" spans="4:5" ht="15.75" customHeight="1">
      <c r="D563" s="146"/>
      <c r="E563" s="146"/>
    </row>
    <row r="564" spans="4:5" ht="15.75" customHeight="1">
      <c r="D564" s="146"/>
      <c r="E564" s="146"/>
    </row>
    <row r="565" spans="4:5" ht="15.75" customHeight="1">
      <c r="D565" s="146"/>
      <c r="E565" s="146"/>
    </row>
    <row r="566" spans="4:5" ht="15.75" customHeight="1">
      <c r="D566" s="146"/>
      <c r="E566" s="146"/>
    </row>
    <row r="567" spans="4:5" ht="15.75" customHeight="1">
      <c r="D567" s="146"/>
      <c r="E567" s="146"/>
    </row>
    <row r="568" spans="4:5" ht="15.75" customHeight="1">
      <c r="D568" s="146"/>
      <c r="E568" s="146"/>
    </row>
    <row r="569" spans="4:5" ht="15.75" customHeight="1">
      <c r="D569" s="146"/>
      <c r="E569" s="146"/>
    </row>
    <row r="570" spans="4:5" ht="15.75" customHeight="1">
      <c r="D570" s="146"/>
      <c r="E570" s="146"/>
    </row>
    <row r="571" spans="4:5" ht="15.75" customHeight="1">
      <c r="D571" s="146"/>
      <c r="E571" s="146"/>
    </row>
    <row r="572" spans="4:5" ht="15.75" customHeight="1">
      <c r="D572" s="146"/>
      <c r="E572" s="146"/>
    </row>
    <row r="573" spans="4:5" ht="15.75" customHeight="1">
      <c r="D573" s="146"/>
      <c r="E573" s="146"/>
    </row>
    <row r="574" spans="4:5" ht="15.75" customHeight="1">
      <c r="D574" s="146"/>
      <c r="E574" s="146"/>
    </row>
    <row r="575" spans="4:5" ht="15.75" customHeight="1">
      <c r="D575" s="146"/>
      <c r="E575" s="146"/>
    </row>
    <row r="576" spans="4:5" ht="15.75" customHeight="1">
      <c r="D576" s="146"/>
      <c r="E576" s="146"/>
    </row>
    <row r="577" spans="4:5" ht="15.75" customHeight="1">
      <c r="D577" s="146"/>
      <c r="E577" s="146"/>
    </row>
    <row r="578" spans="4:5" ht="15.75" customHeight="1">
      <c r="D578" s="146"/>
      <c r="E578" s="146"/>
    </row>
    <row r="579" spans="4:5" ht="15.75" customHeight="1">
      <c r="D579" s="146"/>
      <c r="E579" s="146"/>
    </row>
    <row r="580" spans="4:5" ht="15.75" customHeight="1">
      <c r="D580" s="146"/>
      <c r="E580" s="146"/>
    </row>
    <row r="581" spans="4:5" ht="15.75" customHeight="1">
      <c r="D581" s="146"/>
      <c r="E581" s="146"/>
    </row>
    <row r="582" spans="4:5" ht="15.75" customHeight="1">
      <c r="D582" s="146"/>
      <c r="E582" s="146"/>
    </row>
    <row r="583" spans="4:5" ht="15.75" customHeight="1">
      <c r="D583" s="146"/>
      <c r="E583" s="146"/>
    </row>
    <row r="584" spans="4:5" ht="15.75" customHeight="1">
      <c r="D584" s="146"/>
      <c r="E584" s="146"/>
    </row>
    <row r="585" spans="4:5" ht="15.75" customHeight="1">
      <c r="D585" s="146"/>
      <c r="E585" s="146"/>
    </row>
    <row r="586" spans="4:5" ht="15.75" customHeight="1">
      <c r="D586" s="146"/>
      <c r="E586" s="146"/>
    </row>
    <row r="587" spans="4:5" ht="15.75" customHeight="1">
      <c r="D587" s="146"/>
      <c r="E587" s="146"/>
    </row>
    <row r="588" spans="4:5" ht="15.75" customHeight="1">
      <c r="D588" s="146"/>
      <c r="E588" s="146"/>
    </row>
    <row r="589" spans="4:5" ht="15.75" customHeight="1">
      <c r="D589" s="146"/>
      <c r="E589" s="146"/>
    </row>
    <row r="590" spans="4:5" ht="15.75" customHeight="1">
      <c r="D590" s="146"/>
      <c r="E590" s="146"/>
    </row>
    <row r="591" spans="4:5" ht="15.75" customHeight="1">
      <c r="D591" s="146"/>
      <c r="E591" s="146"/>
    </row>
    <row r="592" spans="4:5" ht="15.75" customHeight="1">
      <c r="D592" s="146"/>
      <c r="E592" s="146"/>
    </row>
    <row r="593" spans="4:5" ht="15.75" customHeight="1">
      <c r="D593" s="146"/>
      <c r="E593" s="146"/>
    </row>
    <row r="594" spans="4:5" ht="15.75" customHeight="1">
      <c r="D594" s="146"/>
      <c r="E594" s="146"/>
    </row>
    <row r="595" spans="4:5" ht="15.75" customHeight="1">
      <c r="D595" s="146"/>
      <c r="E595" s="146"/>
    </row>
    <row r="596" spans="4:5" ht="15.75" customHeight="1">
      <c r="D596" s="146"/>
      <c r="E596" s="146"/>
    </row>
    <row r="597" spans="4:5" ht="15.75" customHeight="1">
      <c r="D597" s="146"/>
      <c r="E597" s="146"/>
    </row>
    <row r="598" spans="4:5" ht="15.75" customHeight="1">
      <c r="D598" s="146"/>
      <c r="E598" s="146"/>
    </row>
    <row r="599" spans="4:5" ht="15.75" customHeight="1">
      <c r="D599" s="146"/>
      <c r="E599" s="146"/>
    </row>
    <row r="600" spans="4:5" ht="15.75" customHeight="1">
      <c r="D600" s="146"/>
      <c r="E600" s="146"/>
    </row>
    <row r="601" spans="4:5" ht="15.75" customHeight="1">
      <c r="D601" s="146"/>
      <c r="E601" s="146"/>
    </row>
    <row r="602" spans="4:5" ht="15.75" customHeight="1">
      <c r="D602" s="146"/>
      <c r="E602" s="146"/>
    </row>
    <row r="603" spans="4:5" ht="15.75" customHeight="1">
      <c r="D603" s="146"/>
      <c r="E603" s="146"/>
    </row>
    <row r="604" spans="4:5" ht="15.75" customHeight="1">
      <c r="D604" s="146"/>
      <c r="E604" s="146"/>
    </row>
    <row r="605" spans="4:5" ht="15.75" customHeight="1">
      <c r="D605" s="146"/>
      <c r="E605" s="146"/>
    </row>
    <row r="606" spans="4:5" ht="15.75" customHeight="1">
      <c r="D606" s="146"/>
      <c r="E606" s="146"/>
    </row>
    <row r="607" spans="4:5" ht="15.75" customHeight="1">
      <c r="D607" s="146"/>
      <c r="E607" s="146"/>
    </row>
    <row r="608" spans="4:5" ht="15.75" customHeight="1">
      <c r="D608" s="146"/>
      <c r="E608" s="146"/>
    </row>
    <row r="609" spans="4:5" ht="15.75" customHeight="1">
      <c r="D609" s="146"/>
      <c r="E609" s="146"/>
    </row>
    <row r="610" spans="4:5" ht="15.75" customHeight="1">
      <c r="D610" s="146"/>
      <c r="E610" s="146"/>
    </row>
    <row r="611" spans="4:5" ht="15.75" customHeight="1">
      <c r="D611" s="146"/>
      <c r="E611" s="146"/>
    </row>
    <row r="612" spans="4:5" ht="15.75" customHeight="1">
      <c r="D612" s="146"/>
      <c r="E612" s="146"/>
    </row>
    <row r="613" spans="4:5" ht="15.75" customHeight="1">
      <c r="D613" s="146"/>
      <c r="E613" s="146"/>
    </row>
    <row r="614" spans="4:5" ht="15.75" customHeight="1">
      <c r="D614" s="146"/>
      <c r="E614" s="146"/>
    </row>
    <row r="615" spans="4:5" ht="15.75" customHeight="1">
      <c r="D615" s="146"/>
      <c r="E615" s="146"/>
    </row>
    <row r="616" spans="4:5" ht="15.75" customHeight="1">
      <c r="D616" s="146"/>
      <c r="E616" s="146"/>
    </row>
    <row r="617" spans="4:5" ht="15.75" customHeight="1">
      <c r="D617" s="146"/>
      <c r="E617" s="146"/>
    </row>
    <row r="618" spans="4:5" ht="15.75" customHeight="1">
      <c r="D618" s="146"/>
      <c r="E618" s="146"/>
    </row>
    <row r="619" spans="4:5" ht="15.75" customHeight="1">
      <c r="D619" s="146"/>
      <c r="E619" s="146"/>
    </row>
    <row r="620" spans="4:5" ht="15.75" customHeight="1">
      <c r="D620" s="146"/>
      <c r="E620" s="146"/>
    </row>
    <row r="621" spans="4:5" ht="15.75" customHeight="1">
      <c r="D621" s="146"/>
      <c r="E621" s="146"/>
    </row>
    <row r="622" spans="4:5" ht="15.75" customHeight="1">
      <c r="D622" s="146"/>
      <c r="E622" s="146"/>
    </row>
    <row r="623" spans="4:5" ht="15.75" customHeight="1">
      <c r="D623" s="146"/>
      <c r="E623" s="146"/>
    </row>
    <row r="624" spans="4:5" ht="15.75" customHeight="1">
      <c r="D624" s="146"/>
      <c r="E624" s="146"/>
    </row>
    <row r="625" spans="4:5" ht="15.75" customHeight="1">
      <c r="D625" s="146"/>
      <c r="E625" s="146"/>
    </row>
    <row r="626" spans="4:5" ht="15.75" customHeight="1">
      <c r="D626" s="146"/>
      <c r="E626" s="146"/>
    </row>
    <row r="627" spans="4:5" ht="15.75" customHeight="1">
      <c r="D627" s="146"/>
      <c r="E627" s="146"/>
    </row>
    <row r="628" spans="4:5" ht="15.75" customHeight="1">
      <c r="D628" s="146"/>
      <c r="E628" s="146"/>
    </row>
    <row r="629" spans="4:5" ht="15.75" customHeight="1">
      <c r="D629" s="146"/>
      <c r="E629" s="146"/>
    </row>
    <row r="630" spans="4:5" ht="15.75" customHeight="1">
      <c r="D630" s="146"/>
      <c r="E630" s="146"/>
    </row>
    <row r="631" spans="4:5" ht="15.75" customHeight="1">
      <c r="D631" s="146"/>
      <c r="E631" s="146"/>
    </row>
    <row r="632" spans="4:5" ht="15.75" customHeight="1">
      <c r="D632" s="146"/>
      <c r="E632" s="146"/>
    </row>
    <row r="633" spans="4:5" ht="15.75" customHeight="1">
      <c r="D633" s="146"/>
      <c r="E633" s="146"/>
    </row>
    <row r="634" spans="4:5" ht="15.75" customHeight="1">
      <c r="D634" s="146"/>
      <c r="E634" s="146"/>
    </row>
    <row r="635" spans="4:5" ht="15.75" customHeight="1">
      <c r="D635" s="146"/>
      <c r="E635" s="146"/>
    </row>
    <row r="636" spans="4:5" ht="15.75" customHeight="1">
      <c r="D636" s="146"/>
      <c r="E636" s="146"/>
    </row>
    <row r="637" spans="4:5" ht="15.75" customHeight="1">
      <c r="D637" s="146"/>
      <c r="E637" s="146"/>
    </row>
    <row r="638" spans="4:5" ht="15.75" customHeight="1">
      <c r="D638" s="146"/>
      <c r="E638" s="146"/>
    </row>
    <row r="639" spans="4:5" ht="15.75" customHeight="1">
      <c r="D639" s="146"/>
      <c r="E639" s="146"/>
    </row>
    <row r="640" spans="4:5" ht="15.75" customHeight="1">
      <c r="D640" s="146"/>
      <c r="E640" s="146"/>
    </row>
    <row r="641" spans="4:5" ht="15.75" customHeight="1">
      <c r="D641" s="146"/>
      <c r="E641" s="146"/>
    </row>
    <row r="642" spans="4:5" ht="15.75" customHeight="1">
      <c r="D642" s="146"/>
      <c r="E642" s="146"/>
    </row>
    <row r="643" spans="4:5" ht="15.75" customHeight="1">
      <c r="D643" s="146"/>
      <c r="E643" s="146"/>
    </row>
    <row r="644" spans="4:5" ht="15.75" customHeight="1">
      <c r="D644" s="146"/>
      <c r="E644" s="146"/>
    </row>
    <row r="645" spans="4:5" ht="15.75" customHeight="1">
      <c r="D645" s="146"/>
      <c r="E645" s="146"/>
    </row>
    <row r="646" spans="4:5" ht="15.75" customHeight="1">
      <c r="D646" s="146"/>
      <c r="E646" s="146"/>
    </row>
    <row r="647" spans="4:5" ht="15.75" customHeight="1">
      <c r="D647" s="146"/>
      <c r="E647" s="146"/>
    </row>
    <row r="648" spans="4:5" ht="15.75" customHeight="1">
      <c r="D648" s="146"/>
      <c r="E648" s="146"/>
    </row>
    <row r="649" spans="4:5" ht="15.75" customHeight="1">
      <c r="D649" s="146"/>
      <c r="E649" s="146"/>
    </row>
    <row r="650" spans="4:5" ht="15.75" customHeight="1">
      <c r="D650" s="146"/>
      <c r="E650" s="146"/>
    </row>
    <row r="651" spans="4:5" ht="15.75" customHeight="1">
      <c r="D651" s="146"/>
      <c r="E651" s="146"/>
    </row>
    <row r="652" spans="4:5" ht="15.75" customHeight="1">
      <c r="D652" s="146"/>
      <c r="E652" s="146"/>
    </row>
    <row r="653" spans="4:5" ht="15.75" customHeight="1">
      <c r="D653" s="146"/>
      <c r="E653" s="146"/>
    </row>
    <row r="654" spans="4:5" ht="15.75" customHeight="1">
      <c r="D654" s="146"/>
      <c r="E654" s="146"/>
    </row>
    <row r="655" spans="4:5" ht="15.75" customHeight="1">
      <c r="D655" s="146"/>
      <c r="E655" s="146"/>
    </row>
    <row r="656" spans="4:5" ht="15.75" customHeight="1">
      <c r="D656" s="146"/>
      <c r="E656" s="146"/>
    </row>
    <row r="657" spans="4:5" ht="15.75" customHeight="1">
      <c r="D657" s="146"/>
      <c r="E657" s="146"/>
    </row>
    <row r="658" spans="4:5" ht="15.75" customHeight="1">
      <c r="D658" s="146"/>
      <c r="E658" s="146"/>
    </row>
    <row r="659" spans="4:5" ht="15.75" customHeight="1">
      <c r="D659" s="146"/>
      <c r="E659" s="146"/>
    </row>
    <row r="660" spans="4:5" ht="15.75" customHeight="1">
      <c r="D660" s="146"/>
      <c r="E660" s="146"/>
    </row>
    <row r="661" spans="4:5" ht="15.75" customHeight="1">
      <c r="D661" s="146"/>
      <c r="E661" s="146"/>
    </row>
    <row r="662" spans="4:5" ht="15.75" customHeight="1">
      <c r="D662" s="146"/>
      <c r="E662" s="146"/>
    </row>
    <row r="663" spans="4:5" ht="15.75" customHeight="1">
      <c r="D663" s="146"/>
      <c r="E663" s="146"/>
    </row>
    <row r="664" spans="4:5" ht="15.75" customHeight="1">
      <c r="D664" s="146"/>
      <c r="E664" s="146"/>
    </row>
    <row r="665" spans="4:5" ht="15.75" customHeight="1">
      <c r="D665" s="146"/>
      <c r="E665" s="146"/>
    </row>
    <row r="666" spans="4:5" ht="15.75" customHeight="1">
      <c r="D666" s="146"/>
      <c r="E666" s="146"/>
    </row>
    <row r="667" spans="4:5" ht="15.75" customHeight="1">
      <c r="D667" s="146"/>
      <c r="E667" s="146"/>
    </row>
    <row r="668" spans="4:5" ht="15.75" customHeight="1">
      <c r="D668" s="146"/>
      <c r="E668" s="146"/>
    </row>
    <row r="669" spans="4:5" ht="15.75" customHeight="1">
      <c r="D669" s="146"/>
      <c r="E669" s="146"/>
    </row>
    <row r="670" spans="4:5" ht="15.75" customHeight="1">
      <c r="D670" s="146"/>
      <c r="E670" s="146"/>
    </row>
    <row r="671" spans="4:5" ht="15.75" customHeight="1">
      <c r="D671" s="146"/>
      <c r="E671" s="146"/>
    </row>
    <row r="672" spans="4:5" ht="15.75" customHeight="1">
      <c r="D672" s="146"/>
      <c r="E672" s="146"/>
    </row>
    <row r="673" spans="4:5" ht="15.75" customHeight="1">
      <c r="D673" s="146"/>
      <c r="E673" s="146"/>
    </row>
    <row r="674" spans="4:5" ht="15.75" customHeight="1">
      <c r="D674" s="146"/>
      <c r="E674" s="146"/>
    </row>
    <row r="675" spans="4:5" ht="15.75" customHeight="1">
      <c r="D675" s="146"/>
      <c r="E675" s="146"/>
    </row>
    <row r="676" spans="4:5" ht="15.75" customHeight="1">
      <c r="D676" s="146"/>
      <c r="E676" s="146"/>
    </row>
    <row r="677" spans="4:5" ht="15.75" customHeight="1">
      <c r="D677" s="146"/>
      <c r="E677" s="146"/>
    </row>
    <row r="678" spans="4:5" ht="15.75" customHeight="1">
      <c r="D678" s="146"/>
      <c r="E678" s="146"/>
    </row>
    <row r="679" spans="4:5" ht="15.75" customHeight="1">
      <c r="D679" s="146"/>
      <c r="E679" s="146"/>
    </row>
    <row r="680" spans="4:5" ht="15.75" customHeight="1">
      <c r="D680" s="146"/>
      <c r="E680" s="146"/>
    </row>
    <row r="681" spans="4:5" ht="15.75" customHeight="1">
      <c r="D681" s="146"/>
      <c r="E681" s="146"/>
    </row>
    <row r="682" spans="4:5" ht="15.75" customHeight="1">
      <c r="D682" s="146"/>
      <c r="E682" s="146"/>
    </row>
    <row r="683" spans="4:5" ht="15.75" customHeight="1">
      <c r="D683" s="146"/>
      <c r="E683" s="146"/>
    </row>
    <row r="684" spans="4:5" ht="15.75" customHeight="1">
      <c r="D684" s="146"/>
      <c r="E684" s="146"/>
    </row>
    <row r="685" spans="4:5" ht="15.75" customHeight="1">
      <c r="D685" s="146"/>
      <c r="E685" s="146"/>
    </row>
    <row r="686" spans="4:5" ht="15.75" customHeight="1">
      <c r="D686" s="146"/>
      <c r="E686" s="146"/>
    </row>
    <row r="687" spans="4:5" ht="15.75" customHeight="1">
      <c r="D687" s="146"/>
      <c r="E687" s="146"/>
    </row>
    <row r="688" spans="4:5" ht="15.75" customHeight="1">
      <c r="D688" s="146"/>
      <c r="E688" s="146"/>
    </row>
    <row r="689" spans="4:5" ht="15.75" customHeight="1">
      <c r="D689" s="146"/>
      <c r="E689" s="146"/>
    </row>
    <row r="690" spans="4:5" ht="15.75" customHeight="1">
      <c r="D690" s="146"/>
      <c r="E690" s="146"/>
    </row>
    <row r="691" spans="4:5" ht="15.75" customHeight="1">
      <c r="D691" s="146"/>
      <c r="E691" s="146"/>
    </row>
    <row r="692" spans="4:5" ht="15.75" customHeight="1">
      <c r="D692" s="146"/>
      <c r="E692" s="146"/>
    </row>
    <row r="693" spans="4:5" ht="15.75" customHeight="1">
      <c r="D693" s="146"/>
      <c r="E693" s="146"/>
    </row>
    <row r="694" spans="4:5" ht="15.75" customHeight="1">
      <c r="D694" s="146"/>
      <c r="E694" s="146"/>
    </row>
    <row r="695" spans="4:5" ht="15.75" customHeight="1">
      <c r="D695" s="146"/>
      <c r="E695" s="146"/>
    </row>
    <row r="696" spans="4:5" ht="15.75" customHeight="1">
      <c r="D696" s="146"/>
      <c r="E696" s="146"/>
    </row>
    <row r="697" spans="4:5" ht="15.75" customHeight="1">
      <c r="D697" s="146"/>
      <c r="E697" s="146"/>
    </row>
    <row r="698" spans="4:5" ht="15.75" customHeight="1">
      <c r="D698" s="146"/>
      <c r="E698" s="146"/>
    </row>
    <row r="699" spans="4:5" ht="15.75" customHeight="1">
      <c r="D699" s="146"/>
      <c r="E699" s="146"/>
    </row>
    <row r="700" spans="4:5" ht="15.75" customHeight="1">
      <c r="D700" s="146"/>
      <c r="E700" s="146"/>
    </row>
    <row r="701" spans="4:5" ht="15.75" customHeight="1">
      <c r="D701" s="146"/>
      <c r="E701" s="146"/>
    </row>
    <row r="702" spans="4:5" ht="15.75" customHeight="1">
      <c r="D702" s="146"/>
      <c r="E702" s="146"/>
    </row>
    <row r="703" spans="4:5" ht="15.75" customHeight="1">
      <c r="D703" s="146"/>
      <c r="E703" s="146"/>
    </row>
    <row r="704" spans="4:5" ht="15.75" customHeight="1">
      <c r="D704" s="146"/>
      <c r="E704" s="146"/>
    </row>
    <row r="705" spans="4:5" ht="15.75" customHeight="1">
      <c r="D705" s="146"/>
      <c r="E705" s="146"/>
    </row>
    <row r="706" spans="4:5" ht="15.75" customHeight="1">
      <c r="D706" s="146"/>
      <c r="E706" s="146"/>
    </row>
    <row r="707" spans="4:5" ht="15.75" customHeight="1">
      <c r="D707" s="146"/>
      <c r="E707" s="146"/>
    </row>
    <row r="708" spans="4:5" ht="15.75" customHeight="1">
      <c r="D708" s="146"/>
      <c r="E708" s="146"/>
    </row>
    <row r="709" spans="4:5" ht="15.75" customHeight="1">
      <c r="D709" s="146"/>
      <c r="E709" s="146"/>
    </row>
    <row r="710" spans="4:5" ht="15.75" customHeight="1">
      <c r="D710" s="146"/>
      <c r="E710" s="146"/>
    </row>
    <row r="711" spans="4:5" ht="15.75" customHeight="1">
      <c r="D711" s="146"/>
      <c r="E711" s="146"/>
    </row>
    <row r="712" spans="4:5" ht="15.75" customHeight="1">
      <c r="D712" s="146"/>
      <c r="E712" s="146"/>
    </row>
    <row r="713" spans="4:5" ht="15.75" customHeight="1">
      <c r="D713" s="146"/>
      <c r="E713" s="146"/>
    </row>
    <row r="714" spans="4:5" ht="15.75" customHeight="1">
      <c r="D714" s="146"/>
      <c r="E714" s="146"/>
    </row>
    <row r="715" spans="4:5" ht="15.75" customHeight="1">
      <c r="D715" s="146"/>
      <c r="E715" s="146"/>
    </row>
    <row r="716" spans="4:5" ht="15.75" customHeight="1">
      <c r="D716" s="146"/>
      <c r="E716" s="146"/>
    </row>
    <row r="717" spans="4:5" ht="15.75" customHeight="1">
      <c r="D717" s="146"/>
      <c r="E717" s="146"/>
    </row>
    <row r="718" spans="4:5" ht="15.75" customHeight="1">
      <c r="D718" s="146"/>
      <c r="E718" s="146"/>
    </row>
    <row r="719" spans="4:5" ht="15.75" customHeight="1">
      <c r="D719" s="146"/>
      <c r="E719" s="146"/>
    </row>
    <row r="720" spans="4:5" ht="15.75" customHeight="1">
      <c r="D720" s="146"/>
      <c r="E720" s="146"/>
    </row>
    <row r="721" spans="4:5" ht="15.75" customHeight="1">
      <c r="D721" s="146"/>
      <c r="E721" s="146"/>
    </row>
    <row r="722" spans="4:5" ht="15.75" customHeight="1">
      <c r="D722" s="146"/>
      <c r="E722" s="146"/>
    </row>
    <row r="723" spans="4:5" ht="15.75" customHeight="1">
      <c r="D723" s="146"/>
      <c r="E723" s="146"/>
    </row>
    <row r="724" spans="4:5" ht="15.75" customHeight="1">
      <c r="D724" s="146"/>
      <c r="E724" s="146"/>
    </row>
    <row r="725" spans="4:5" ht="15.75" customHeight="1">
      <c r="D725" s="146"/>
      <c r="E725" s="146"/>
    </row>
    <row r="726" spans="4:5" ht="15.75" customHeight="1">
      <c r="D726" s="146"/>
      <c r="E726" s="146"/>
    </row>
    <row r="727" spans="4:5" ht="15.75" customHeight="1">
      <c r="D727" s="146"/>
      <c r="E727" s="146"/>
    </row>
    <row r="728" spans="4:5" ht="15.75" customHeight="1">
      <c r="D728" s="146"/>
      <c r="E728" s="146"/>
    </row>
    <row r="729" spans="4:5" ht="15.75" customHeight="1">
      <c r="D729" s="146"/>
      <c r="E729" s="146"/>
    </row>
    <row r="730" spans="4:5" ht="15.75" customHeight="1">
      <c r="D730" s="146"/>
      <c r="E730" s="146"/>
    </row>
    <row r="731" spans="4:5" ht="15.75" customHeight="1">
      <c r="D731" s="146"/>
      <c r="E731" s="146"/>
    </row>
    <row r="732" spans="4:5" ht="15.75" customHeight="1">
      <c r="D732" s="146"/>
      <c r="E732" s="146"/>
    </row>
    <row r="733" spans="4:5" ht="15.75" customHeight="1">
      <c r="D733" s="146"/>
      <c r="E733" s="146"/>
    </row>
    <row r="734" spans="4:5" ht="15.75" customHeight="1">
      <c r="D734" s="146"/>
      <c r="E734" s="146"/>
    </row>
    <row r="735" spans="4:5" ht="15.75" customHeight="1">
      <c r="D735" s="146"/>
      <c r="E735" s="146"/>
    </row>
    <row r="736" spans="4:5" ht="15.75" customHeight="1">
      <c r="D736" s="146"/>
      <c r="E736" s="146"/>
    </row>
    <row r="737" spans="4:5" ht="15.75" customHeight="1">
      <c r="D737" s="146"/>
      <c r="E737" s="146"/>
    </row>
    <row r="738" spans="4:5" ht="15.75" customHeight="1">
      <c r="D738" s="146"/>
      <c r="E738" s="146"/>
    </row>
    <row r="739" spans="4:5" ht="15.75" customHeight="1">
      <c r="D739" s="146"/>
      <c r="E739" s="146"/>
    </row>
    <row r="740" spans="4:5" ht="15.75" customHeight="1">
      <c r="D740" s="146"/>
      <c r="E740" s="146"/>
    </row>
    <row r="741" spans="4:5" ht="15.75" customHeight="1">
      <c r="D741" s="146"/>
      <c r="E741" s="146"/>
    </row>
    <row r="742" spans="4:5" ht="15.75" customHeight="1">
      <c r="D742" s="146"/>
      <c r="E742" s="146"/>
    </row>
    <row r="743" spans="4:5" ht="15.75" customHeight="1">
      <c r="D743" s="146"/>
      <c r="E743" s="146"/>
    </row>
    <row r="744" spans="4:5" ht="15.75" customHeight="1">
      <c r="D744" s="146"/>
      <c r="E744" s="146"/>
    </row>
    <row r="745" spans="4:5" ht="15.75" customHeight="1">
      <c r="D745" s="146"/>
      <c r="E745" s="146"/>
    </row>
    <row r="746" spans="4:5" ht="15.75" customHeight="1">
      <c r="D746" s="146"/>
      <c r="E746" s="146"/>
    </row>
    <row r="747" spans="4:5" ht="15.75" customHeight="1">
      <c r="D747" s="146"/>
      <c r="E747" s="146"/>
    </row>
    <row r="748" spans="4:5" ht="15.75" customHeight="1">
      <c r="D748" s="146"/>
      <c r="E748" s="146"/>
    </row>
    <row r="749" spans="4:5" ht="15.75" customHeight="1">
      <c r="D749" s="146"/>
      <c r="E749" s="146"/>
    </row>
    <row r="750" spans="4:5" ht="15.75" customHeight="1">
      <c r="D750" s="146"/>
      <c r="E750" s="146"/>
    </row>
    <row r="751" spans="4:5" ht="15.75" customHeight="1">
      <c r="D751" s="146"/>
      <c r="E751" s="146"/>
    </row>
    <row r="752" spans="4:5" ht="15.75" customHeight="1">
      <c r="D752" s="146"/>
      <c r="E752" s="146"/>
    </row>
    <row r="753" spans="4:5" ht="15.75" customHeight="1">
      <c r="D753" s="146"/>
      <c r="E753" s="146"/>
    </row>
    <row r="754" spans="4:5" ht="15.75" customHeight="1">
      <c r="D754" s="146"/>
      <c r="E754" s="146"/>
    </row>
    <row r="755" spans="4:5" ht="15.75" customHeight="1">
      <c r="D755" s="146"/>
      <c r="E755" s="146"/>
    </row>
    <row r="756" spans="4:5" ht="15.75" customHeight="1">
      <c r="D756" s="146"/>
      <c r="E756" s="146"/>
    </row>
    <row r="757" spans="4:5" ht="15.75" customHeight="1">
      <c r="D757" s="146"/>
      <c r="E757" s="146"/>
    </row>
    <row r="758" spans="4:5" ht="15.75" customHeight="1">
      <c r="D758" s="146"/>
      <c r="E758" s="146"/>
    </row>
    <row r="759" spans="4:5" ht="15.75" customHeight="1">
      <c r="D759" s="146"/>
      <c r="E759" s="146"/>
    </row>
    <row r="760" spans="4:5" ht="15.75" customHeight="1">
      <c r="D760" s="146"/>
      <c r="E760" s="146"/>
    </row>
    <row r="761" spans="4:5" ht="15.75" customHeight="1">
      <c r="D761" s="146"/>
      <c r="E761" s="146"/>
    </row>
    <row r="762" spans="4:5" ht="15.75" customHeight="1">
      <c r="D762" s="146"/>
      <c r="E762" s="146"/>
    </row>
    <row r="763" spans="4:5" ht="15.75" customHeight="1">
      <c r="D763" s="146"/>
      <c r="E763" s="146"/>
    </row>
    <row r="764" spans="4:5" ht="15.75" customHeight="1">
      <c r="D764" s="146"/>
      <c r="E764" s="146"/>
    </row>
    <row r="765" spans="4:5" ht="15.75" customHeight="1">
      <c r="D765" s="146"/>
      <c r="E765" s="146"/>
    </row>
    <row r="766" spans="4:5" ht="15.75" customHeight="1">
      <c r="D766" s="146"/>
      <c r="E766" s="146"/>
    </row>
    <row r="767" spans="4:5" ht="15.75" customHeight="1">
      <c r="D767" s="146"/>
      <c r="E767" s="146"/>
    </row>
    <row r="768" spans="4:5" ht="15.75" customHeight="1">
      <c r="D768" s="146"/>
      <c r="E768" s="146"/>
    </row>
    <row r="769" spans="4:5" ht="15.75" customHeight="1">
      <c r="D769" s="146"/>
      <c r="E769" s="146"/>
    </row>
    <row r="770" spans="4:5" ht="15.75" customHeight="1">
      <c r="D770" s="146"/>
      <c r="E770" s="146"/>
    </row>
    <row r="771" spans="4:5" ht="15.75" customHeight="1">
      <c r="D771" s="146"/>
      <c r="E771" s="146"/>
    </row>
    <row r="772" spans="4:5" ht="15.75" customHeight="1">
      <c r="D772" s="146"/>
      <c r="E772" s="146"/>
    </row>
    <row r="773" spans="4:5" ht="15.75" customHeight="1">
      <c r="D773" s="146"/>
      <c r="E773" s="146"/>
    </row>
    <row r="774" spans="4:5" ht="15.75" customHeight="1">
      <c r="D774" s="146"/>
      <c r="E774" s="146"/>
    </row>
    <row r="775" spans="4:5" ht="15.75" customHeight="1">
      <c r="D775" s="146"/>
      <c r="E775" s="146"/>
    </row>
    <row r="776" spans="4:5" ht="15.75" customHeight="1">
      <c r="D776" s="146"/>
      <c r="E776" s="146"/>
    </row>
    <row r="777" spans="4:5" ht="15.75" customHeight="1">
      <c r="D777" s="146"/>
      <c r="E777" s="146"/>
    </row>
    <row r="778" spans="4:5" ht="15.75" customHeight="1">
      <c r="D778" s="146"/>
      <c r="E778" s="146"/>
    </row>
    <row r="779" spans="4:5" ht="15.75" customHeight="1">
      <c r="D779" s="146"/>
      <c r="E779" s="146"/>
    </row>
    <row r="780" spans="4:5" ht="15.75" customHeight="1">
      <c r="D780" s="146"/>
      <c r="E780" s="146"/>
    </row>
    <row r="781" spans="4:5" ht="15.75" customHeight="1">
      <c r="D781" s="146"/>
      <c r="E781" s="146"/>
    </row>
    <row r="782" spans="4:5" ht="15.75" customHeight="1">
      <c r="D782" s="146"/>
      <c r="E782" s="146"/>
    </row>
    <row r="783" spans="4:5" ht="15.75" customHeight="1">
      <c r="D783" s="146"/>
      <c r="E783" s="146"/>
    </row>
    <row r="784" spans="4:5" ht="15.75" customHeight="1">
      <c r="D784" s="146"/>
      <c r="E784" s="146"/>
    </row>
    <row r="785" spans="4:5" ht="15.75" customHeight="1">
      <c r="D785" s="146"/>
      <c r="E785" s="146"/>
    </row>
    <row r="786" spans="4:5" ht="15.75" customHeight="1">
      <c r="D786" s="146"/>
      <c r="E786" s="146"/>
    </row>
    <row r="787" spans="4:5" ht="15.75" customHeight="1">
      <c r="D787" s="146"/>
      <c r="E787" s="146"/>
    </row>
    <row r="788" spans="4:5" ht="15.75" customHeight="1">
      <c r="D788" s="146"/>
      <c r="E788" s="146"/>
    </row>
    <row r="789" spans="4:5" ht="15.75" customHeight="1">
      <c r="D789" s="146"/>
      <c r="E789" s="146"/>
    </row>
    <row r="790" spans="4:5" ht="15.75" customHeight="1">
      <c r="D790" s="146"/>
      <c r="E790" s="146"/>
    </row>
    <row r="791" spans="4:5" ht="15.75" customHeight="1">
      <c r="D791" s="146"/>
      <c r="E791" s="146"/>
    </row>
    <row r="792" spans="4:5" ht="15.75" customHeight="1">
      <c r="D792" s="146"/>
      <c r="E792" s="146"/>
    </row>
    <row r="793" spans="4:5" ht="15.75" customHeight="1">
      <c r="D793" s="146"/>
      <c r="E793" s="146"/>
    </row>
    <row r="794" spans="4:5" ht="15.75" customHeight="1">
      <c r="D794" s="146"/>
      <c r="E794" s="146"/>
    </row>
    <row r="795" spans="4:5" ht="15.75" customHeight="1">
      <c r="D795" s="146"/>
      <c r="E795" s="146"/>
    </row>
    <row r="796" spans="4:5" ht="15.75" customHeight="1">
      <c r="D796" s="146"/>
      <c r="E796" s="146"/>
    </row>
    <row r="797" spans="4:5" ht="15.75" customHeight="1">
      <c r="D797" s="146"/>
      <c r="E797" s="146"/>
    </row>
    <row r="798" spans="4:5" ht="15.75" customHeight="1">
      <c r="D798" s="146"/>
      <c r="E798" s="146"/>
    </row>
    <row r="799" spans="4:5" ht="15.75" customHeight="1">
      <c r="D799" s="146"/>
      <c r="E799" s="146"/>
    </row>
    <row r="800" spans="4:5" ht="15.75" customHeight="1">
      <c r="D800" s="146"/>
      <c r="E800" s="146"/>
    </row>
    <row r="801" spans="4:5" ht="15.75" customHeight="1">
      <c r="D801" s="146"/>
      <c r="E801" s="146"/>
    </row>
    <row r="802" spans="4:5" ht="15.75" customHeight="1">
      <c r="D802" s="146"/>
      <c r="E802" s="146"/>
    </row>
    <row r="803" spans="4:5" ht="15.75" customHeight="1">
      <c r="D803" s="146"/>
      <c r="E803" s="146"/>
    </row>
    <row r="804" spans="4:5" ht="15.75" customHeight="1">
      <c r="D804" s="146"/>
      <c r="E804" s="146"/>
    </row>
    <row r="805" spans="4:5" ht="15.75" customHeight="1">
      <c r="D805" s="146"/>
      <c r="E805" s="146"/>
    </row>
    <row r="806" spans="4:5" ht="15.75" customHeight="1">
      <c r="D806" s="146"/>
      <c r="E806" s="146"/>
    </row>
    <row r="807" spans="4:5" ht="15.75" customHeight="1">
      <c r="D807" s="146"/>
      <c r="E807" s="146"/>
    </row>
    <row r="808" spans="4:5" ht="15.75" customHeight="1">
      <c r="D808" s="146"/>
      <c r="E808" s="146"/>
    </row>
    <row r="809" spans="4:5" ht="15.75" customHeight="1">
      <c r="D809" s="146"/>
      <c r="E809" s="146"/>
    </row>
    <row r="810" spans="4:5" ht="15.75" customHeight="1">
      <c r="D810" s="146"/>
      <c r="E810" s="146"/>
    </row>
    <row r="811" spans="4:5" ht="15.75" customHeight="1">
      <c r="D811" s="146"/>
      <c r="E811" s="146"/>
    </row>
    <row r="812" spans="4:5" ht="15.75" customHeight="1">
      <c r="D812" s="146"/>
      <c r="E812" s="146"/>
    </row>
    <row r="813" spans="4:5" ht="15.75" customHeight="1">
      <c r="D813" s="146"/>
      <c r="E813" s="146"/>
    </row>
    <row r="814" spans="4:5" ht="15.75" customHeight="1">
      <c r="D814" s="146"/>
      <c r="E814" s="146"/>
    </row>
    <row r="815" spans="4:5" ht="15.75" customHeight="1">
      <c r="D815" s="146"/>
      <c r="E815" s="146"/>
    </row>
    <row r="816" spans="4:5" ht="15.75" customHeight="1">
      <c r="D816" s="146"/>
      <c r="E816" s="146"/>
    </row>
    <row r="817" spans="4:5" ht="15.75" customHeight="1">
      <c r="D817" s="146"/>
      <c r="E817" s="146"/>
    </row>
    <row r="818" spans="4:5" ht="15.75" customHeight="1">
      <c r="D818" s="146"/>
      <c r="E818" s="146"/>
    </row>
    <row r="819" spans="4:5" ht="15.75" customHeight="1">
      <c r="D819" s="146"/>
      <c r="E819" s="146"/>
    </row>
    <row r="820" spans="4:5" ht="15.75" customHeight="1">
      <c r="D820" s="146"/>
      <c r="E820" s="146"/>
    </row>
    <row r="821" spans="4:5" ht="15.75" customHeight="1">
      <c r="D821" s="146"/>
      <c r="E821" s="146"/>
    </row>
    <row r="822" spans="4:5" ht="15.75" customHeight="1">
      <c r="D822" s="146"/>
      <c r="E822" s="146"/>
    </row>
    <row r="823" spans="4:5" ht="15.75" customHeight="1">
      <c r="D823" s="146"/>
      <c r="E823" s="146"/>
    </row>
    <row r="824" spans="4:5" ht="15.75" customHeight="1">
      <c r="D824" s="146"/>
      <c r="E824" s="146"/>
    </row>
    <row r="825" spans="4:5" ht="15.75" customHeight="1">
      <c r="D825" s="146"/>
      <c r="E825" s="146"/>
    </row>
    <row r="826" spans="4:5" ht="15.75" customHeight="1">
      <c r="D826" s="146"/>
      <c r="E826" s="146"/>
    </row>
    <row r="827" spans="4:5" ht="15.75" customHeight="1">
      <c r="D827" s="146"/>
      <c r="E827" s="146"/>
    </row>
    <row r="828" spans="4:5" ht="15.75" customHeight="1">
      <c r="D828" s="146"/>
      <c r="E828" s="146"/>
    </row>
    <row r="829" spans="4:5" ht="15.75" customHeight="1">
      <c r="D829" s="146"/>
      <c r="E829" s="146"/>
    </row>
    <row r="830" spans="4:5" ht="15.75" customHeight="1">
      <c r="D830" s="146"/>
      <c r="E830" s="146"/>
    </row>
    <row r="831" spans="4:5" ht="15.75" customHeight="1">
      <c r="D831" s="146"/>
      <c r="E831" s="146"/>
    </row>
    <row r="832" spans="4:5" ht="15.75" customHeight="1">
      <c r="D832" s="146"/>
      <c r="E832" s="146"/>
    </row>
    <row r="833" spans="4:5" ht="15.75" customHeight="1">
      <c r="D833" s="146"/>
      <c r="E833" s="146"/>
    </row>
    <row r="834" spans="4:5" ht="15.75" customHeight="1">
      <c r="D834" s="146"/>
      <c r="E834" s="146"/>
    </row>
    <row r="835" spans="4:5" ht="15.75" customHeight="1">
      <c r="D835" s="146"/>
      <c r="E835" s="146"/>
    </row>
    <row r="836" spans="4:5" ht="15.75" customHeight="1">
      <c r="D836" s="146"/>
      <c r="E836" s="146"/>
    </row>
    <row r="837" spans="4:5" ht="15.75" customHeight="1">
      <c r="D837" s="146"/>
      <c r="E837" s="146"/>
    </row>
    <row r="838" spans="4:5" ht="15.75" customHeight="1">
      <c r="D838" s="146"/>
      <c r="E838" s="146"/>
    </row>
    <row r="839" spans="4:5" ht="15.75" customHeight="1">
      <c r="D839" s="146"/>
      <c r="E839" s="146"/>
    </row>
    <row r="840" spans="4:5" ht="15.75" customHeight="1">
      <c r="D840" s="146"/>
      <c r="E840" s="146"/>
    </row>
    <row r="841" spans="4:5" ht="15.75" customHeight="1">
      <c r="D841" s="146"/>
      <c r="E841" s="146"/>
    </row>
    <row r="842" spans="4:5" ht="15.75" customHeight="1">
      <c r="D842" s="146"/>
      <c r="E842" s="146"/>
    </row>
    <row r="843" spans="4:5" ht="15.75" customHeight="1">
      <c r="D843" s="146"/>
      <c r="E843" s="146"/>
    </row>
    <row r="844" spans="4:5" ht="15.75" customHeight="1">
      <c r="D844" s="146"/>
      <c r="E844" s="146"/>
    </row>
    <row r="845" spans="4:5" ht="15.75" customHeight="1">
      <c r="D845" s="146"/>
      <c r="E845" s="146"/>
    </row>
    <row r="846" spans="4:5" ht="15.75" customHeight="1">
      <c r="D846" s="146"/>
      <c r="E846" s="146"/>
    </row>
    <row r="847" spans="4:5" ht="15.75" customHeight="1">
      <c r="D847" s="146"/>
      <c r="E847" s="146"/>
    </row>
    <row r="848" spans="4:5" ht="15.75" customHeight="1">
      <c r="D848" s="146"/>
      <c r="E848" s="146"/>
    </row>
    <row r="849" spans="4:5" ht="15.75" customHeight="1">
      <c r="D849" s="146"/>
      <c r="E849" s="146"/>
    </row>
    <row r="850" spans="4:5" ht="15.75" customHeight="1">
      <c r="D850" s="146"/>
      <c r="E850" s="146"/>
    </row>
    <row r="851" spans="4:5" ht="15.75" customHeight="1">
      <c r="D851" s="146"/>
      <c r="E851" s="146"/>
    </row>
    <row r="852" spans="4:5" ht="15.75" customHeight="1">
      <c r="D852" s="146"/>
      <c r="E852" s="146"/>
    </row>
    <row r="853" spans="4:5" ht="15.75" customHeight="1">
      <c r="D853" s="146"/>
      <c r="E853" s="146"/>
    </row>
    <row r="854" spans="4:5" ht="15.75" customHeight="1">
      <c r="D854" s="146"/>
      <c r="E854" s="146"/>
    </row>
    <row r="855" spans="4:5" ht="15.75" customHeight="1">
      <c r="D855" s="146"/>
      <c r="E855" s="146"/>
    </row>
    <row r="856" spans="4:5" ht="15.75" customHeight="1">
      <c r="D856" s="146"/>
      <c r="E856" s="146"/>
    </row>
    <row r="857" spans="4:5" ht="15.75" customHeight="1">
      <c r="D857" s="146"/>
      <c r="E857" s="146"/>
    </row>
    <row r="858" spans="4:5" ht="15.75" customHeight="1">
      <c r="D858" s="146"/>
      <c r="E858" s="146"/>
    </row>
    <row r="859" spans="4:5" ht="15.75" customHeight="1">
      <c r="D859" s="146"/>
      <c r="E859" s="146"/>
    </row>
    <row r="860" spans="4:5" ht="15.75" customHeight="1">
      <c r="D860" s="146"/>
      <c r="E860" s="146"/>
    </row>
    <row r="861" spans="4:5" ht="15.75" customHeight="1">
      <c r="D861" s="146"/>
      <c r="E861" s="146"/>
    </row>
    <row r="862" spans="4:5" ht="15.75" customHeight="1">
      <c r="D862" s="146"/>
      <c r="E862" s="146"/>
    </row>
    <row r="863" spans="4:5" ht="15.75" customHeight="1">
      <c r="D863" s="146"/>
      <c r="E863" s="146"/>
    </row>
    <row r="864" spans="4:5" ht="15.75" customHeight="1">
      <c r="D864" s="146"/>
      <c r="E864" s="146"/>
    </row>
    <row r="865" spans="4:5" ht="15.75" customHeight="1">
      <c r="D865" s="146"/>
      <c r="E865" s="146"/>
    </row>
    <row r="866" spans="4:5" ht="15.75" customHeight="1">
      <c r="D866" s="146"/>
      <c r="E866" s="146"/>
    </row>
    <row r="867" spans="4:5" ht="15.75" customHeight="1">
      <c r="D867" s="146"/>
      <c r="E867" s="146"/>
    </row>
    <row r="868" spans="4:5" ht="15.75" customHeight="1">
      <c r="D868" s="146"/>
      <c r="E868" s="146"/>
    </row>
    <row r="869" spans="4:5" ht="15.75" customHeight="1">
      <c r="D869" s="146"/>
      <c r="E869" s="146"/>
    </row>
    <row r="870" spans="4:5" ht="15.75" customHeight="1">
      <c r="D870" s="146"/>
      <c r="E870" s="146"/>
    </row>
    <row r="871" spans="4:5" ht="15.75" customHeight="1">
      <c r="D871" s="146"/>
      <c r="E871" s="146"/>
    </row>
    <row r="872" spans="4:5" ht="15.75" customHeight="1">
      <c r="D872" s="146"/>
      <c r="E872" s="146"/>
    </row>
    <row r="873" spans="4:5" ht="15.75" customHeight="1">
      <c r="D873" s="146"/>
      <c r="E873" s="146"/>
    </row>
    <row r="874" spans="4:5" ht="15.75" customHeight="1">
      <c r="D874" s="146"/>
      <c r="E874" s="146"/>
    </row>
    <row r="875" spans="4:5" ht="15.75" customHeight="1">
      <c r="D875" s="146"/>
      <c r="E875" s="146"/>
    </row>
    <row r="876" spans="4:5" ht="15.75" customHeight="1">
      <c r="D876" s="146"/>
      <c r="E876" s="146"/>
    </row>
    <row r="877" spans="4:5" ht="15.75" customHeight="1">
      <c r="D877" s="146"/>
      <c r="E877" s="146"/>
    </row>
    <row r="878" spans="4:5" ht="15.75" customHeight="1">
      <c r="D878" s="146"/>
      <c r="E878" s="146"/>
    </row>
    <row r="879" spans="4:5" ht="15.75" customHeight="1">
      <c r="D879" s="146"/>
      <c r="E879" s="146"/>
    </row>
    <row r="880" spans="4:5" ht="15.75" customHeight="1">
      <c r="D880" s="146"/>
      <c r="E880" s="146"/>
    </row>
    <row r="881" spans="4:5" ht="15.75" customHeight="1">
      <c r="D881" s="146"/>
      <c r="E881" s="146"/>
    </row>
    <row r="882" spans="4:5" ht="15.75" customHeight="1">
      <c r="D882" s="146"/>
      <c r="E882" s="146"/>
    </row>
    <row r="883" spans="4:5" ht="15.75" customHeight="1">
      <c r="D883" s="146"/>
      <c r="E883" s="146"/>
    </row>
    <row r="884" spans="4:5" ht="15.75" customHeight="1">
      <c r="D884" s="146"/>
      <c r="E884" s="146"/>
    </row>
    <row r="885" spans="4:5" ht="15.75" customHeight="1">
      <c r="D885" s="146"/>
      <c r="E885" s="146"/>
    </row>
    <row r="886" spans="4:5" ht="15.75" customHeight="1">
      <c r="D886" s="146"/>
      <c r="E886" s="146"/>
    </row>
    <row r="887" spans="4:5" ht="15.75" customHeight="1">
      <c r="D887" s="146"/>
      <c r="E887" s="146"/>
    </row>
    <row r="888" spans="4:5" ht="15.75" customHeight="1">
      <c r="D888" s="146"/>
      <c r="E888" s="146"/>
    </row>
    <row r="889" spans="4:5" ht="15.75" customHeight="1">
      <c r="D889" s="146"/>
      <c r="E889" s="146"/>
    </row>
    <row r="890" spans="4:5" ht="15.75" customHeight="1">
      <c r="D890" s="146"/>
      <c r="E890" s="146"/>
    </row>
    <row r="891" spans="4:5" ht="15.75" customHeight="1">
      <c r="D891" s="146"/>
      <c r="E891" s="146"/>
    </row>
    <row r="892" spans="4:5" ht="15.75" customHeight="1">
      <c r="D892" s="146"/>
      <c r="E892" s="146"/>
    </row>
    <row r="893" spans="4:5" ht="15.75" customHeight="1">
      <c r="D893" s="146"/>
      <c r="E893" s="146"/>
    </row>
    <row r="894" spans="4:5" ht="15.75" customHeight="1">
      <c r="D894" s="146"/>
      <c r="E894" s="146"/>
    </row>
    <row r="895" spans="4:5" ht="15.75" customHeight="1">
      <c r="D895" s="146"/>
      <c r="E895" s="146"/>
    </row>
    <row r="896" spans="4:5" ht="15.75" customHeight="1">
      <c r="D896" s="146"/>
      <c r="E896" s="146"/>
    </row>
    <row r="897" spans="4:5" ht="15.75" customHeight="1">
      <c r="D897" s="146"/>
      <c r="E897" s="146"/>
    </row>
    <row r="898" spans="4:5" ht="15.75" customHeight="1">
      <c r="D898" s="146"/>
      <c r="E898" s="146"/>
    </row>
    <row r="899" spans="4:5" ht="15.75" customHeight="1">
      <c r="D899" s="146"/>
      <c r="E899" s="146"/>
    </row>
    <row r="900" spans="4:5" ht="15.75" customHeight="1">
      <c r="D900" s="146"/>
      <c r="E900" s="146"/>
    </row>
    <row r="901" spans="4:5" ht="15.75" customHeight="1">
      <c r="D901" s="146"/>
      <c r="E901" s="146"/>
    </row>
    <row r="902" spans="4:5" ht="15.75" customHeight="1">
      <c r="D902" s="146"/>
      <c r="E902" s="146"/>
    </row>
    <row r="903" spans="4:5" ht="15.75" customHeight="1">
      <c r="D903" s="146"/>
      <c r="E903" s="146"/>
    </row>
    <row r="904" spans="4:5" ht="15.75" customHeight="1">
      <c r="D904" s="146"/>
      <c r="E904" s="146"/>
    </row>
    <row r="905" spans="4:5" ht="15.75" customHeight="1">
      <c r="D905" s="146"/>
      <c r="E905" s="146"/>
    </row>
    <row r="906" spans="4:5" ht="15.75" customHeight="1">
      <c r="D906" s="146"/>
      <c r="E906" s="146"/>
    </row>
    <row r="907" spans="4:5" ht="15.75" customHeight="1">
      <c r="D907" s="146"/>
      <c r="E907" s="146"/>
    </row>
    <row r="908" spans="4:5" ht="15.75" customHeight="1">
      <c r="D908" s="146"/>
      <c r="E908" s="146"/>
    </row>
    <row r="909" spans="4:5" ht="15.75" customHeight="1">
      <c r="D909" s="146"/>
      <c r="E909" s="146"/>
    </row>
    <row r="910" spans="4:5" ht="15.75" customHeight="1">
      <c r="D910" s="146"/>
      <c r="E910" s="146"/>
    </row>
    <row r="911" spans="4:5" ht="15.75" customHeight="1">
      <c r="D911" s="146"/>
      <c r="E911" s="146"/>
    </row>
    <row r="912" spans="4:5" ht="15.75" customHeight="1">
      <c r="D912" s="146"/>
      <c r="E912" s="146"/>
    </row>
    <row r="913" spans="4:5" ht="15.75" customHeight="1">
      <c r="D913" s="146"/>
      <c r="E913" s="146"/>
    </row>
    <row r="914" spans="4:5" ht="15.75" customHeight="1">
      <c r="D914" s="146"/>
      <c r="E914" s="146"/>
    </row>
    <row r="915" spans="4:5" ht="15.75" customHeight="1">
      <c r="D915" s="146"/>
      <c r="E915" s="146"/>
    </row>
    <row r="916" spans="4:5" ht="15.75" customHeight="1">
      <c r="D916" s="146"/>
      <c r="E916" s="146"/>
    </row>
    <row r="917" spans="4:5" ht="15.75" customHeight="1">
      <c r="D917" s="146"/>
      <c r="E917" s="146"/>
    </row>
    <row r="918" spans="4:5" ht="15.75" customHeight="1">
      <c r="D918" s="146"/>
      <c r="E918" s="146"/>
    </row>
    <row r="919" spans="4:5" ht="15.75" customHeight="1">
      <c r="D919" s="146"/>
      <c r="E919" s="146"/>
    </row>
    <row r="920" spans="4:5" ht="15.75" customHeight="1">
      <c r="D920" s="146"/>
      <c r="E920" s="146"/>
    </row>
    <row r="921" spans="4:5" ht="15.75" customHeight="1">
      <c r="D921" s="146"/>
      <c r="E921" s="146"/>
    </row>
    <row r="922" spans="4:5" ht="15.75" customHeight="1">
      <c r="D922" s="146"/>
      <c r="E922" s="146"/>
    </row>
    <row r="923" spans="4:5" ht="15.75" customHeight="1">
      <c r="D923" s="146"/>
      <c r="E923" s="146"/>
    </row>
    <row r="924" spans="4:5" ht="15.75" customHeight="1">
      <c r="D924" s="146"/>
      <c r="E924" s="146"/>
    </row>
    <row r="925" spans="4:5" ht="15.75" customHeight="1">
      <c r="D925" s="146"/>
      <c r="E925" s="146"/>
    </row>
    <row r="926" spans="4:5" ht="15.75" customHeight="1">
      <c r="D926" s="146"/>
      <c r="E926" s="146"/>
    </row>
    <row r="927" spans="4:5" ht="15.75" customHeight="1">
      <c r="D927" s="146"/>
      <c r="E927" s="146"/>
    </row>
    <row r="928" spans="4:5" ht="15.75" customHeight="1">
      <c r="D928" s="146"/>
      <c r="E928" s="146"/>
    </row>
    <row r="929" spans="4:5" ht="15.75" customHeight="1">
      <c r="D929" s="146"/>
      <c r="E929" s="146"/>
    </row>
    <row r="930" spans="4:5" ht="15.75" customHeight="1">
      <c r="D930" s="146"/>
      <c r="E930" s="146"/>
    </row>
    <row r="931" spans="4:5" ht="15.75" customHeight="1">
      <c r="D931" s="146"/>
      <c r="E931" s="146"/>
    </row>
    <row r="932" spans="4:5" ht="15.75" customHeight="1">
      <c r="D932" s="146"/>
      <c r="E932" s="146"/>
    </row>
    <row r="933" spans="4:5" ht="15.75" customHeight="1">
      <c r="D933" s="146"/>
      <c r="E933" s="146"/>
    </row>
    <row r="934" spans="4:5" ht="15.75" customHeight="1">
      <c r="D934" s="146"/>
      <c r="E934" s="146"/>
    </row>
    <row r="935" spans="4:5" ht="15.75" customHeight="1">
      <c r="D935" s="146"/>
      <c r="E935" s="146"/>
    </row>
    <row r="936" spans="4:5" ht="15.75" customHeight="1">
      <c r="D936" s="146"/>
      <c r="E936" s="146"/>
    </row>
    <row r="937" spans="4:5" ht="15.75" customHeight="1">
      <c r="D937" s="146"/>
      <c r="E937" s="146"/>
    </row>
    <row r="938" spans="4:5" ht="15.75" customHeight="1">
      <c r="D938" s="146"/>
      <c r="E938" s="146"/>
    </row>
    <row r="939" spans="4:5" ht="15.75" customHeight="1">
      <c r="D939" s="146"/>
      <c r="E939" s="146"/>
    </row>
    <row r="940" spans="4:5" ht="15.75" customHeight="1">
      <c r="D940" s="146"/>
      <c r="E940" s="146"/>
    </row>
    <row r="941" spans="4:5" ht="15.75" customHeight="1">
      <c r="D941" s="146"/>
      <c r="E941" s="146"/>
    </row>
    <row r="942" spans="4:5" ht="15.75" customHeight="1">
      <c r="D942" s="146"/>
      <c r="E942" s="146"/>
    </row>
    <row r="943" spans="4:5" ht="15.75" customHeight="1">
      <c r="D943" s="146"/>
      <c r="E943" s="146"/>
    </row>
    <row r="944" spans="4:5" ht="15.75" customHeight="1">
      <c r="D944" s="146"/>
      <c r="E944" s="146"/>
    </row>
    <row r="945" spans="4:5" ht="15.75" customHeight="1">
      <c r="D945" s="146"/>
      <c r="E945" s="146"/>
    </row>
    <row r="946" spans="4:5" ht="15.75" customHeight="1">
      <c r="D946" s="146"/>
      <c r="E946" s="146"/>
    </row>
    <row r="947" spans="4:5" ht="15.75" customHeight="1">
      <c r="D947" s="146"/>
      <c r="E947" s="146"/>
    </row>
    <row r="948" spans="4:5" ht="15.75" customHeight="1">
      <c r="D948" s="146"/>
      <c r="E948" s="146"/>
    </row>
    <row r="949" spans="4:5" ht="15.75" customHeight="1">
      <c r="D949" s="146"/>
      <c r="E949" s="146"/>
    </row>
    <row r="950" spans="4:5" ht="15.75" customHeight="1">
      <c r="D950" s="146"/>
      <c r="E950" s="146"/>
    </row>
    <row r="951" spans="4:5" ht="15.75" customHeight="1">
      <c r="D951" s="146"/>
      <c r="E951" s="146"/>
    </row>
    <row r="952" spans="4:5" ht="15.75" customHeight="1">
      <c r="D952" s="146"/>
      <c r="E952" s="146"/>
    </row>
    <row r="953" spans="4:5" ht="15.75" customHeight="1">
      <c r="D953" s="146"/>
      <c r="E953" s="146"/>
    </row>
    <row r="954" spans="4:5" ht="15.75" customHeight="1">
      <c r="D954" s="146"/>
      <c r="E954" s="146"/>
    </row>
    <row r="955" spans="4:5" ht="15.75" customHeight="1">
      <c r="D955" s="146"/>
      <c r="E955" s="146"/>
    </row>
    <row r="956" spans="4:5" ht="15.75" customHeight="1">
      <c r="D956" s="146"/>
      <c r="E956" s="146"/>
    </row>
    <row r="957" spans="4:5" ht="15.75" customHeight="1">
      <c r="D957" s="146"/>
      <c r="E957" s="146"/>
    </row>
    <row r="958" spans="4:5" ht="15.75" customHeight="1">
      <c r="D958" s="146"/>
      <c r="E958" s="146"/>
    </row>
    <row r="959" spans="4:5" ht="15.75" customHeight="1">
      <c r="D959" s="146"/>
      <c r="E959" s="146"/>
    </row>
    <row r="960" spans="4:5" ht="15.75" customHeight="1">
      <c r="D960" s="146"/>
      <c r="E960" s="146"/>
    </row>
    <row r="961" spans="4:5" ht="15.75" customHeight="1">
      <c r="D961" s="146"/>
      <c r="E961" s="146"/>
    </row>
    <row r="962" spans="4:5" ht="15.75" customHeight="1">
      <c r="D962" s="146"/>
      <c r="E962" s="146"/>
    </row>
    <row r="963" spans="4:5" ht="15.75" customHeight="1">
      <c r="D963" s="146"/>
      <c r="E963" s="146"/>
    </row>
    <row r="964" spans="4:5" ht="15.75" customHeight="1">
      <c r="D964" s="146"/>
      <c r="E964" s="146"/>
    </row>
    <row r="965" spans="4:5" ht="15.75" customHeight="1">
      <c r="D965" s="146"/>
      <c r="E965" s="146"/>
    </row>
    <row r="966" spans="4:5" ht="15.75" customHeight="1">
      <c r="D966" s="146"/>
      <c r="E966" s="146"/>
    </row>
    <row r="967" spans="4:5" ht="15.75" customHeight="1">
      <c r="D967" s="146"/>
      <c r="E967" s="146"/>
    </row>
    <row r="968" spans="4:5" ht="15.75" customHeight="1">
      <c r="D968" s="146"/>
      <c r="E968" s="146"/>
    </row>
    <row r="969" spans="4:5" ht="15.75" customHeight="1">
      <c r="D969" s="146"/>
      <c r="E969" s="146"/>
    </row>
    <row r="970" spans="4:5" ht="15.75" customHeight="1">
      <c r="D970" s="146"/>
      <c r="E970" s="146"/>
    </row>
    <row r="971" spans="4:5" ht="15.75" customHeight="1">
      <c r="D971" s="146"/>
      <c r="E971" s="146"/>
    </row>
    <row r="972" spans="4:5" ht="15.75" customHeight="1">
      <c r="D972" s="146"/>
      <c r="E972" s="146"/>
    </row>
    <row r="973" spans="4:5" ht="15.75" customHeight="1">
      <c r="D973" s="146"/>
      <c r="E973" s="146"/>
    </row>
    <row r="974" spans="4:5" ht="15.75" customHeight="1">
      <c r="D974" s="146"/>
      <c r="E974" s="146"/>
    </row>
    <row r="975" spans="4:5" ht="15.75" customHeight="1">
      <c r="D975" s="146"/>
      <c r="E975" s="146"/>
    </row>
    <row r="976" spans="4:5" ht="15.75" customHeight="1">
      <c r="D976" s="146"/>
      <c r="E976" s="146"/>
    </row>
    <row r="977" spans="4:5" ht="15.75" customHeight="1">
      <c r="D977" s="146"/>
      <c r="E977" s="146"/>
    </row>
    <row r="978" spans="4:5" ht="15.75" customHeight="1">
      <c r="D978" s="146"/>
      <c r="E978" s="146"/>
    </row>
    <row r="979" spans="4:5" ht="15.75" customHeight="1">
      <c r="D979" s="146"/>
      <c r="E979" s="146"/>
    </row>
    <row r="980" spans="4:5" ht="15.75" customHeight="1">
      <c r="D980" s="146"/>
      <c r="E980" s="146"/>
    </row>
    <row r="981" spans="4:5" ht="15.75" customHeight="1">
      <c r="D981" s="146"/>
      <c r="E981" s="146"/>
    </row>
    <row r="982" spans="4:5" ht="15.75" customHeight="1">
      <c r="D982" s="146"/>
      <c r="E982" s="146"/>
    </row>
    <row r="983" spans="4:5" ht="15.75" customHeight="1">
      <c r="D983" s="146"/>
      <c r="E983" s="146"/>
    </row>
    <row r="984" spans="4:5" ht="15.75" customHeight="1">
      <c r="D984" s="146"/>
      <c r="E984" s="146"/>
    </row>
    <row r="985" spans="4:5" ht="15.75" customHeight="1">
      <c r="D985" s="146"/>
      <c r="E985" s="146"/>
    </row>
    <row r="986" spans="4:5" ht="15.75" customHeight="1">
      <c r="D986" s="146"/>
      <c r="E986" s="146"/>
    </row>
    <row r="987" spans="4:5" ht="15.75" customHeight="1">
      <c r="D987" s="146"/>
      <c r="E987" s="146"/>
    </row>
    <row r="988" spans="4:5" ht="15.75" customHeight="1">
      <c r="D988" s="146"/>
      <c r="E988" s="146"/>
    </row>
    <row r="989" spans="4:5" ht="15.75" customHeight="1">
      <c r="D989" s="146"/>
      <c r="E989" s="146"/>
    </row>
    <row r="990" spans="4:5" ht="15.75" customHeight="1">
      <c r="D990" s="146"/>
      <c r="E990" s="146"/>
    </row>
    <row r="991" spans="4:5" ht="15.75" customHeight="1">
      <c r="D991" s="146"/>
      <c r="E991" s="146"/>
    </row>
    <row r="992" spans="4:5" ht="15.75" customHeight="1">
      <c r="D992" s="146"/>
      <c r="E992" s="146"/>
    </row>
    <row r="993" spans="4:5" ht="15.75" customHeight="1">
      <c r="D993" s="146"/>
      <c r="E993" s="146"/>
    </row>
    <row r="994" spans="4:5" ht="15.75" customHeight="1">
      <c r="D994" s="146"/>
      <c r="E994" s="146"/>
    </row>
    <row r="995" spans="4:5" ht="15.75" customHeight="1">
      <c r="D995" s="146"/>
      <c r="E995" s="146"/>
    </row>
    <row r="996" spans="4:5" ht="15.75" customHeight="1">
      <c r="D996" s="146"/>
      <c r="E996" s="146"/>
    </row>
    <row r="997" spans="4:5" ht="15.75" customHeight="1">
      <c r="D997" s="146"/>
      <c r="E997" s="146"/>
    </row>
    <row r="998" spans="4:5" ht="15.75" customHeight="1">
      <c r="D998" s="146"/>
      <c r="E998" s="146"/>
    </row>
    <row r="999" spans="4:5" ht="15.75" customHeight="1">
      <c r="D999" s="146"/>
      <c r="E999" s="146"/>
    </row>
    <row r="1000" spans="4:5" ht="15.75" customHeight="1">
      <c r="D1000" s="146"/>
      <c r="E1000" s="146"/>
    </row>
    <row r="1001" spans="4:5" ht="15.75" customHeight="1">
      <c r="D1001" s="146"/>
      <c r="E1001" s="146"/>
    </row>
    <row r="1002" spans="4:5" ht="15.75" customHeight="1">
      <c r="D1002" s="146"/>
      <c r="E1002" s="146"/>
    </row>
    <row r="1003" spans="4:5" ht="15.75" customHeight="1">
      <c r="D1003" s="146"/>
      <c r="E1003" s="146"/>
    </row>
    <row r="1004" spans="4:5" ht="15.75" customHeight="1">
      <c r="D1004" s="146"/>
      <c r="E1004" s="146"/>
    </row>
    <row r="1005" spans="4:5" ht="15.75" customHeight="1">
      <c r="D1005" s="146"/>
      <c r="E1005" s="146"/>
    </row>
    <row r="1006" spans="4:5" ht="15.75" customHeight="1">
      <c r="D1006" s="146"/>
      <c r="E1006" s="146"/>
    </row>
    <row r="1007" spans="4:5" ht="15.75" customHeight="1">
      <c r="D1007" s="146"/>
      <c r="E1007" s="146"/>
    </row>
    <row r="1008" spans="4:5" ht="15.75" customHeight="1">
      <c r="D1008" s="146"/>
      <c r="E1008" s="146"/>
    </row>
    <row r="1009" spans="4:5" ht="15.75" customHeight="1">
      <c r="D1009" s="146"/>
      <c r="E1009" s="146"/>
    </row>
    <row r="1010" spans="4:5" ht="15.75" customHeight="1">
      <c r="D1010" s="146"/>
      <c r="E1010" s="146"/>
    </row>
    <row r="1011" spans="4:5" ht="15.75" customHeight="1">
      <c r="D1011" s="146"/>
      <c r="E1011" s="146"/>
    </row>
    <row r="1012" spans="4:5" ht="15.75" customHeight="1">
      <c r="D1012" s="146"/>
      <c r="E1012" s="146"/>
    </row>
    <row r="1013" spans="4:5" ht="15.75" customHeight="1">
      <c r="D1013" s="146"/>
      <c r="E1013" s="146"/>
    </row>
    <row r="1014" spans="4:5" ht="15.75" customHeight="1">
      <c r="D1014" s="146"/>
      <c r="E1014" s="146"/>
    </row>
    <row r="1015" spans="4:5" ht="15.75" customHeight="1">
      <c r="D1015" s="146"/>
      <c r="E1015" s="146"/>
    </row>
    <row r="1016" spans="4:5" ht="15.75" customHeight="1">
      <c r="D1016" s="146"/>
      <c r="E1016" s="146"/>
    </row>
    <row r="1017" spans="4:5" ht="15.75" customHeight="1">
      <c r="D1017" s="146"/>
      <c r="E1017" s="146"/>
    </row>
    <row r="1018" spans="4:5" ht="15.75" customHeight="1">
      <c r="D1018" s="146"/>
      <c r="E1018" s="146"/>
    </row>
    <row r="1019" spans="4:5" ht="15.75" customHeight="1">
      <c r="D1019" s="146"/>
      <c r="E1019" s="146"/>
    </row>
    <row r="1020" spans="4:5" ht="15.75" customHeight="1">
      <c r="D1020" s="146"/>
      <c r="E1020" s="146"/>
    </row>
    <row r="1021" spans="4:5" ht="15.75" customHeight="1">
      <c r="D1021" s="146"/>
      <c r="E1021" s="146"/>
    </row>
    <row r="1022" spans="4:5" ht="15.75" customHeight="1">
      <c r="D1022" s="146"/>
      <c r="E1022" s="146"/>
    </row>
    <row r="1023" spans="4:5" ht="15.75" customHeight="1">
      <c r="D1023" s="146"/>
      <c r="E1023" s="146"/>
    </row>
    <row r="1024" spans="4:5" ht="15.75" customHeight="1">
      <c r="D1024" s="146"/>
      <c r="E1024" s="146"/>
    </row>
    <row r="1025" spans="4:5" ht="15.75" customHeight="1">
      <c r="D1025" s="146"/>
      <c r="E1025" s="146"/>
    </row>
    <row r="1026" spans="4:5" ht="15.75" customHeight="1">
      <c r="D1026" s="146"/>
      <c r="E1026" s="146"/>
    </row>
    <row r="1027" spans="4:5" ht="15.75" customHeight="1">
      <c r="D1027" s="146"/>
      <c r="E1027" s="146"/>
    </row>
    <row r="1028" spans="4:5" ht="15.75" customHeight="1">
      <c r="D1028" s="146"/>
      <c r="E1028" s="146"/>
    </row>
    <row r="1029" spans="4:5" ht="15.75" customHeight="1">
      <c r="D1029" s="146"/>
      <c r="E1029" s="146"/>
    </row>
    <row r="1030" spans="4:5" ht="15.75" customHeight="1">
      <c r="D1030" s="146"/>
      <c r="E1030" s="146"/>
    </row>
    <row r="1031" spans="4:5" ht="15.75" customHeight="1">
      <c r="D1031" s="146"/>
      <c r="E1031" s="146"/>
    </row>
    <row r="1032" spans="4:5" ht="15.75" customHeight="1">
      <c r="D1032" s="146"/>
      <c r="E1032" s="146"/>
    </row>
    <row r="1033" spans="4:5" ht="15.75" customHeight="1">
      <c r="D1033" s="146"/>
      <c r="E1033" s="146"/>
    </row>
    <row r="1034" spans="4:5" ht="15.75" customHeight="1">
      <c r="D1034" s="146"/>
      <c r="E1034" s="146"/>
    </row>
    <row r="1035" spans="4:5" ht="15.75" customHeight="1">
      <c r="D1035" s="146"/>
      <c r="E1035" s="146"/>
    </row>
    <row r="1036" spans="4:5" ht="15.75" customHeight="1">
      <c r="D1036" s="146"/>
      <c r="E1036" s="146"/>
    </row>
    <row r="1037" spans="4:5" ht="15.75" customHeight="1">
      <c r="D1037" s="146"/>
      <c r="E1037" s="146"/>
    </row>
    <row r="1038" spans="4:5" ht="15.75" customHeight="1">
      <c r="D1038" s="146"/>
      <c r="E1038" s="146"/>
    </row>
    <row r="1039" spans="4:5" ht="15.75" customHeight="1">
      <c r="D1039" s="146"/>
      <c r="E1039" s="146"/>
    </row>
    <row r="1040" spans="4:5" ht="15.75" customHeight="1">
      <c r="D1040" s="146"/>
      <c r="E1040" s="146"/>
    </row>
    <row r="1041" spans="4:5" ht="15.75" customHeight="1">
      <c r="D1041" s="146"/>
      <c r="E1041" s="146"/>
    </row>
    <row r="1042" spans="4:5" ht="15.75" customHeight="1">
      <c r="D1042" s="146"/>
      <c r="E1042" s="146"/>
    </row>
    <row r="1043" spans="4:5" ht="15.75" customHeight="1">
      <c r="D1043" s="146"/>
      <c r="E1043" s="146"/>
    </row>
    <row r="1044" spans="4:5" ht="15.75" customHeight="1">
      <c r="D1044" s="146"/>
      <c r="E1044" s="146"/>
    </row>
    <row r="1045" spans="4:5" ht="15.75" customHeight="1">
      <c r="D1045" s="146"/>
      <c r="E1045" s="146"/>
    </row>
    <row r="1046" spans="4:5" ht="15.75" customHeight="1">
      <c r="D1046" s="146"/>
      <c r="E1046" s="146"/>
    </row>
    <row r="1047" spans="4:5" ht="15.75" customHeight="1">
      <c r="D1047" s="146"/>
      <c r="E1047" s="146"/>
    </row>
    <row r="1048" spans="4:5" ht="15.75" customHeight="1">
      <c r="D1048" s="146"/>
      <c r="E1048" s="146"/>
    </row>
    <row r="1049" spans="4:5" ht="15.75" customHeight="1">
      <c r="D1049" s="146"/>
      <c r="E1049" s="146"/>
    </row>
    <row r="1050" spans="4:5" ht="15.75" customHeight="1">
      <c r="D1050" s="146"/>
      <c r="E1050" s="146"/>
    </row>
    <row r="1051" spans="4:5" ht="15.75" customHeight="1">
      <c r="D1051" s="146"/>
      <c r="E1051" s="146"/>
    </row>
    <row r="1052" spans="4:5" ht="15.75" customHeight="1">
      <c r="D1052" s="146"/>
      <c r="E1052" s="146"/>
    </row>
    <row r="1053" spans="4:5" ht="15.75" customHeight="1">
      <c r="D1053" s="146"/>
      <c r="E1053" s="146"/>
    </row>
    <row r="1054" spans="4:5" ht="15.75" customHeight="1">
      <c r="D1054" s="146"/>
      <c r="E1054" s="146"/>
    </row>
    <row r="1055" spans="4:5" ht="15.75" customHeight="1">
      <c r="D1055" s="146"/>
      <c r="E1055" s="146"/>
    </row>
    <row r="1056" spans="4:5" ht="15.75" customHeight="1">
      <c r="D1056" s="146"/>
      <c r="E1056" s="146"/>
    </row>
    <row r="1057" spans="4:5" ht="15.75" customHeight="1">
      <c r="D1057" s="146"/>
      <c r="E1057" s="146"/>
    </row>
    <row r="1058" spans="4:5" ht="15.75" customHeight="1">
      <c r="D1058" s="146"/>
      <c r="E1058" s="146"/>
    </row>
    <row r="1059" spans="4:5" ht="15.75" customHeight="1">
      <c r="D1059" s="146"/>
      <c r="E1059" s="146"/>
    </row>
    <row r="1060" spans="4:5" ht="15.75" customHeight="1">
      <c r="D1060" s="146"/>
      <c r="E1060" s="146"/>
    </row>
    <row r="1061" spans="4:5" ht="15.75" customHeight="1">
      <c r="D1061" s="146"/>
      <c r="E1061" s="146"/>
    </row>
    <row r="1062" spans="4:5" ht="15.75" customHeight="1">
      <c r="D1062" s="146"/>
      <c r="E1062" s="146"/>
    </row>
    <row r="1063" spans="4:5" ht="15.75" customHeight="1">
      <c r="D1063" s="146"/>
      <c r="E1063" s="146"/>
    </row>
    <row r="1064" spans="4:5" ht="15.75" customHeight="1">
      <c r="D1064" s="146"/>
      <c r="E1064" s="146"/>
    </row>
    <row r="1065" spans="4:5" ht="15.75" customHeight="1">
      <c r="D1065" s="146"/>
      <c r="E1065" s="146"/>
    </row>
    <row r="1066" spans="4:5" ht="15.75" customHeight="1">
      <c r="D1066" s="146"/>
      <c r="E1066" s="146"/>
    </row>
    <row r="1067" spans="4:5" ht="15.75" customHeight="1">
      <c r="D1067" s="146"/>
      <c r="E1067" s="146"/>
    </row>
    <row r="1068" spans="4:5" ht="15.75" customHeight="1">
      <c r="D1068" s="146"/>
      <c r="E1068" s="146"/>
    </row>
    <row r="1069" spans="4:5" ht="15.75" customHeight="1">
      <c r="D1069" s="146"/>
      <c r="E1069" s="146"/>
    </row>
    <row r="1070" spans="4:5" ht="15.75" customHeight="1">
      <c r="D1070" s="146"/>
      <c r="E1070" s="146"/>
    </row>
    <row r="1071" spans="4:5" ht="15.75" customHeight="1">
      <c r="D1071" s="146"/>
      <c r="E1071" s="146"/>
    </row>
    <row r="1072" spans="4:5" ht="15.75" customHeight="1">
      <c r="D1072" s="146"/>
      <c r="E1072" s="146"/>
    </row>
    <row r="1073" spans="4:5" ht="15.75" customHeight="1">
      <c r="D1073" s="146"/>
      <c r="E1073" s="146"/>
    </row>
    <row r="1074" spans="4:5" ht="15.75" customHeight="1">
      <c r="D1074" s="146"/>
      <c r="E1074" s="146"/>
    </row>
    <row r="1075" spans="4:5" ht="15.75" customHeight="1">
      <c r="D1075" s="146"/>
      <c r="E1075" s="146"/>
    </row>
    <row r="1076" spans="4:5" ht="15.75" customHeight="1">
      <c r="D1076" s="146"/>
      <c r="E1076" s="146"/>
    </row>
    <row r="1077" spans="4:5" ht="15.75" customHeight="1">
      <c r="D1077" s="146"/>
      <c r="E1077" s="146"/>
    </row>
    <row r="1078" spans="4:5" ht="15.75" customHeight="1">
      <c r="D1078" s="146"/>
      <c r="E1078" s="146"/>
    </row>
    <row r="1079" spans="4:5" ht="15.75" customHeight="1">
      <c r="D1079" s="146"/>
      <c r="E1079" s="146"/>
    </row>
    <row r="1080" spans="4:5" ht="15.75" customHeight="1">
      <c r="D1080" s="146"/>
      <c r="E1080" s="146"/>
    </row>
    <row r="1081" spans="4:5" ht="15.75" customHeight="1">
      <c r="D1081" s="146"/>
      <c r="E1081" s="146"/>
    </row>
    <row r="1082" spans="4:5" ht="15.75" customHeight="1">
      <c r="D1082" s="146"/>
      <c r="E1082" s="146"/>
    </row>
    <row r="1083" spans="4:5" ht="15.75" customHeight="1">
      <c r="D1083" s="146"/>
      <c r="E1083" s="146"/>
    </row>
    <row r="1084" spans="4:5" ht="15.75" customHeight="1">
      <c r="D1084" s="146"/>
      <c r="E1084" s="146"/>
    </row>
    <row r="1085" spans="4:5" ht="15.75" customHeight="1">
      <c r="D1085" s="146"/>
      <c r="E1085" s="146"/>
    </row>
    <row r="1086" spans="4:5" ht="15.75" customHeight="1">
      <c r="D1086" s="146"/>
      <c r="E1086" s="146"/>
    </row>
    <row r="1087" spans="4:5" ht="15.75" customHeight="1">
      <c r="D1087" s="146"/>
      <c r="E1087" s="146"/>
    </row>
    <row r="1088" spans="4:5" ht="15.75" customHeight="1">
      <c r="D1088" s="146"/>
      <c r="E1088" s="146"/>
    </row>
    <row r="1089" spans="4:5" ht="15.75" customHeight="1">
      <c r="D1089" s="146"/>
      <c r="E1089" s="146"/>
    </row>
    <row r="1090" spans="4:5" ht="15.75" customHeight="1">
      <c r="D1090" s="146"/>
      <c r="E1090" s="146"/>
    </row>
    <row r="1091" spans="4:5" ht="15.75" customHeight="1">
      <c r="D1091" s="146"/>
      <c r="E1091" s="146"/>
    </row>
    <row r="1092" spans="4:5" ht="15.75" customHeight="1">
      <c r="D1092" s="146"/>
      <c r="E1092" s="146"/>
    </row>
    <row r="1093" spans="4:5" ht="15.75" customHeight="1">
      <c r="D1093" s="146"/>
      <c r="E1093" s="146"/>
    </row>
    <row r="1094" spans="4:5" ht="15.75" customHeight="1">
      <c r="D1094" s="146"/>
      <c r="E1094" s="146"/>
    </row>
    <row r="1095" spans="4:5" ht="15.75" customHeight="1">
      <c r="D1095" s="146"/>
      <c r="E1095" s="146"/>
    </row>
    <row r="1096" spans="4:5" ht="15.75" customHeight="1">
      <c r="D1096" s="146"/>
      <c r="E1096" s="146"/>
    </row>
    <row r="1097" spans="4:5" ht="15.75" customHeight="1">
      <c r="D1097" s="146"/>
      <c r="E1097" s="146"/>
    </row>
    <row r="1098" spans="4:5" ht="15.75" customHeight="1">
      <c r="D1098" s="146"/>
      <c r="E1098" s="146"/>
    </row>
    <row r="1099" spans="4:5" ht="15.75" customHeight="1">
      <c r="D1099" s="146"/>
      <c r="E1099" s="146"/>
    </row>
    <row r="1100" spans="4:5" ht="15.75" customHeight="1">
      <c r="D1100" s="146"/>
      <c r="E1100" s="146"/>
    </row>
    <row r="1101" spans="4:5" ht="15.75" customHeight="1">
      <c r="D1101" s="146"/>
      <c r="E1101" s="146"/>
    </row>
    <row r="1102" spans="4:5" ht="15.75" customHeight="1">
      <c r="D1102" s="146"/>
      <c r="E1102" s="146"/>
    </row>
    <row r="1103" spans="4:5" ht="15.75" customHeight="1">
      <c r="D1103" s="146"/>
      <c r="E1103" s="146"/>
    </row>
    <row r="1104" spans="4:5" ht="15.75" customHeight="1">
      <c r="D1104" s="146"/>
      <c r="E1104" s="146"/>
    </row>
    <row r="1105" spans="4:5" ht="15.75" customHeight="1">
      <c r="D1105" s="146"/>
      <c r="E1105" s="146"/>
    </row>
    <row r="1106" spans="4:5" ht="15.75" customHeight="1">
      <c r="D1106" s="146"/>
      <c r="E1106" s="146"/>
    </row>
    <row r="1107" spans="4:5" ht="15.75" customHeight="1">
      <c r="D1107" s="146"/>
      <c r="E1107" s="146"/>
    </row>
    <row r="1108" spans="4:5" ht="15.75" customHeight="1">
      <c r="D1108" s="146"/>
      <c r="E1108" s="146"/>
    </row>
    <row r="1109" spans="4:5" ht="15.75" customHeight="1">
      <c r="D1109" s="146"/>
      <c r="E1109" s="146"/>
    </row>
    <row r="1110" spans="4:5" ht="15.75" customHeight="1">
      <c r="D1110" s="146"/>
      <c r="E1110" s="146"/>
    </row>
    <row r="1111" spans="4:5" ht="15.75" customHeight="1">
      <c r="D1111" s="146"/>
      <c r="E1111" s="146"/>
    </row>
    <row r="1112" spans="4:5" ht="15.75" customHeight="1">
      <c r="D1112" s="146"/>
      <c r="E1112" s="146"/>
    </row>
    <row r="1113" spans="4:5" ht="15.75" customHeight="1">
      <c r="D1113" s="146"/>
      <c r="E1113" s="146"/>
    </row>
  </sheetData>
  <autoFilter ref="A1:F161" xr:uid="{00000000-0009-0000-0000-000002000000}"/>
  <hyperlinks>
    <hyperlink ref="F3" r:id="rId1" xr:uid="{00000000-0004-0000-0200-000000000000}"/>
    <hyperlink ref="F4" r:id="rId2" xr:uid="{00000000-0004-0000-0200-000001000000}"/>
    <hyperlink ref="F5" r:id="rId3" xr:uid="{00000000-0004-0000-0200-000002000000}"/>
    <hyperlink ref="F6" r:id="rId4" xr:uid="{00000000-0004-0000-0200-000003000000}"/>
    <hyperlink ref="F7" r:id="rId5" xr:uid="{00000000-0004-0000-0200-000004000000}"/>
    <hyperlink ref="F8" r:id="rId6" xr:uid="{00000000-0004-0000-0200-000005000000}"/>
    <hyperlink ref="F9" r:id="rId7" xr:uid="{00000000-0004-0000-0200-000006000000}"/>
    <hyperlink ref="F10" r:id="rId8" xr:uid="{00000000-0004-0000-0200-000007000000}"/>
    <hyperlink ref="F11" r:id="rId9" xr:uid="{00000000-0004-0000-0200-000008000000}"/>
    <hyperlink ref="F12" r:id="rId10" xr:uid="{00000000-0004-0000-0200-000009000000}"/>
    <hyperlink ref="F13" r:id="rId11" xr:uid="{00000000-0004-0000-0200-00000A000000}"/>
    <hyperlink ref="F14" r:id="rId12" xr:uid="{00000000-0004-0000-0200-00000B000000}"/>
    <hyperlink ref="F15" r:id="rId13" xr:uid="{00000000-0004-0000-0200-00000C000000}"/>
    <hyperlink ref="F16" r:id="rId14" xr:uid="{00000000-0004-0000-0200-00000D000000}"/>
    <hyperlink ref="F17" r:id="rId15" xr:uid="{00000000-0004-0000-0200-00000E000000}"/>
    <hyperlink ref="F18" r:id="rId16" xr:uid="{00000000-0004-0000-0200-00000F000000}"/>
    <hyperlink ref="F19" r:id="rId17" xr:uid="{00000000-0004-0000-0200-000010000000}"/>
    <hyperlink ref="F20" r:id="rId18" xr:uid="{00000000-0004-0000-0200-000011000000}"/>
    <hyperlink ref="F22" r:id="rId19" xr:uid="{00000000-0004-0000-0200-000012000000}"/>
    <hyperlink ref="F23" r:id="rId20" xr:uid="{00000000-0004-0000-0200-000013000000}"/>
    <hyperlink ref="F24" r:id="rId21" xr:uid="{00000000-0004-0000-0200-000014000000}"/>
    <hyperlink ref="E26" r:id="rId22" xr:uid="{00000000-0004-0000-0200-000015000000}"/>
    <hyperlink ref="F29" r:id="rId23" xr:uid="{00000000-0004-0000-0200-000016000000}"/>
    <hyperlink ref="F30" r:id="rId24" xr:uid="{00000000-0004-0000-0200-000017000000}"/>
    <hyperlink ref="F31" r:id="rId25" xr:uid="{00000000-0004-0000-0200-000018000000}"/>
    <hyperlink ref="F32" r:id="rId26" xr:uid="{00000000-0004-0000-0200-000019000000}"/>
    <hyperlink ref="F33" r:id="rId27" xr:uid="{00000000-0004-0000-0200-00001A000000}"/>
    <hyperlink ref="F34" r:id="rId28" xr:uid="{00000000-0004-0000-0200-00001B000000}"/>
    <hyperlink ref="F35" r:id="rId29" xr:uid="{00000000-0004-0000-0200-00001C000000}"/>
    <hyperlink ref="F36" r:id="rId30" xr:uid="{00000000-0004-0000-0200-00001D000000}"/>
    <hyperlink ref="F37" r:id="rId31" xr:uid="{00000000-0004-0000-0200-00001E000000}"/>
    <hyperlink ref="F38" r:id="rId32" xr:uid="{00000000-0004-0000-0200-00001F000000}"/>
    <hyperlink ref="F39" r:id="rId33" xr:uid="{00000000-0004-0000-0200-000020000000}"/>
    <hyperlink ref="F40" r:id="rId34" xr:uid="{00000000-0004-0000-0200-000021000000}"/>
    <hyperlink ref="F41" r:id="rId35" xr:uid="{00000000-0004-0000-0200-000022000000}"/>
    <hyperlink ref="F42" r:id="rId36" xr:uid="{00000000-0004-0000-0200-000023000000}"/>
    <hyperlink ref="F43" r:id="rId37" xr:uid="{00000000-0004-0000-0200-000024000000}"/>
    <hyperlink ref="F44" r:id="rId38" xr:uid="{00000000-0004-0000-0200-000025000000}"/>
    <hyperlink ref="F45" r:id="rId39" xr:uid="{00000000-0004-0000-0200-000026000000}"/>
    <hyperlink ref="F46" r:id="rId40" xr:uid="{00000000-0004-0000-0200-000027000000}"/>
    <hyperlink ref="F47" r:id="rId41" xr:uid="{00000000-0004-0000-0200-000028000000}"/>
    <hyperlink ref="F48" r:id="rId42" xr:uid="{00000000-0004-0000-0200-000029000000}"/>
    <hyperlink ref="F49" r:id="rId43" xr:uid="{00000000-0004-0000-0200-00002A000000}"/>
    <hyperlink ref="F50" r:id="rId44" xr:uid="{00000000-0004-0000-0200-00002B000000}"/>
    <hyperlink ref="F51" r:id="rId45" xr:uid="{00000000-0004-0000-0200-00002C000000}"/>
    <hyperlink ref="F52" r:id="rId46" xr:uid="{00000000-0004-0000-0200-00002D000000}"/>
    <hyperlink ref="F54" r:id="rId47" xr:uid="{00000000-0004-0000-0200-00002E000000}"/>
    <hyperlink ref="F55" r:id="rId48" xr:uid="{00000000-0004-0000-0200-00002F000000}"/>
    <hyperlink ref="F56" r:id="rId49" xr:uid="{00000000-0004-0000-0200-000030000000}"/>
    <hyperlink ref="F57" r:id="rId50" xr:uid="{00000000-0004-0000-0200-000031000000}"/>
    <hyperlink ref="F58" r:id="rId51" xr:uid="{00000000-0004-0000-0200-000032000000}"/>
    <hyperlink ref="F62" r:id="rId52" xr:uid="{00000000-0004-0000-0200-000033000000}"/>
    <hyperlink ref="F69" r:id="rId53" xr:uid="{00000000-0004-0000-0200-000034000000}"/>
    <hyperlink ref="F70" r:id="rId54" xr:uid="{00000000-0004-0000-0200-000035000000}"/>
    <hyperlink ref="F72" r:id="rId55" xr:uid="{00000000-0004-0000-0200-000036000000}"/>
    <hyperlink ref="F73" r:id="rId56" xr:uid="{00000000-0004-0000-0200-000037000000}"/>
    <hyperlink ref="F74" r:id="rId57" xr:uid="{00000000-0004-0000-0200-000038000000}"/>
    <hyperlink ref="F75" r:id="rId58" xr:uid="{00000000-0004-0000-0200-000039000000}"/>
    <hyperlink ref="F76" r:id="rId59" xr:uid="{00000000-0004-0000-0200-00003A000000}"/>
    <hyperlink ref="F77" r:id="rId60" xr:uid="{00000000-0004-0000-0200-00003B000000}"/>
    <hyperlink ref="F78" r:id="rId61" xr:uid="{00000000-0004-0000-0200-00003C000000}"/>
    <hyperlink ref="F79" r:id="rId62" xr:uid="{00000000-0004-0000-0200-00003D000000}"/>
    <hyperlink ref="F80" r:id="rId63" xr:uid="{00000000-0004-0000-0200-00003E000000}"/>
    <hyperlink ref="F81" r:id="rId64" xr:uid="{00000000-0004-0000-0200-00003F000000}"/>
    <hyperlink ref="F82" r:id="rId65" xr:uid="{00000000-0004-0000-0200-000040000000}"/>
    <hyperlink ref="F83" r:id="rId66" xr:uid="{00000000-0004-0000-0200-000041000000}"/>
    <hyperlink ref="F84" r:id="rId67" xr:uid="{00000000-0004-0000-0200-000042000000}"/>
    <hyperlink ref="F85" r:id="rId68" xr:uid="{00000000-0004-0000-0200-000043000000}"/>
    <hyperlink ref="F87" r:id="rId69" xr:uid="{00000000-0004-0000-0200-000044000000}"/>
    <hyperlink ref="F91" r:id="rId70" xr:uid="{00000000-0004-0000-0200-000045000000}"/>
    <hyperlink ref="F94" r:id="rId71" xr:uid="{00000000-0004-0000-0200-000046000000}"/>
    <hyperlink ref="F96" r:id="rId72" xr:uid="{00000000-0004-0000-0200-000047000000}"/>
    <hyperlink ref="F97" r:id="rId73" xr:uid="{00000000-0004-0000-0200-000048000000}"/>
    <hyperlink ref="F98" r:id="rId74" xr:uid="{00000000-0004-0000-0200-000049000000}"/>
    <hyperlink ref="F99" r:id="rId75" xr:uid="{00000000-0004-0000-0200-00004A000000}"/>
    <hyperlink ref="F100" r:id="rId76" xr:uid="{00000000-0004-0000-0200-00004B000000}"/>
    <hyperlink ref="F101" r:id="rId77" xr:uid="{00000000-0004-0000-0200-00004C000000}"/>
    <hyperlink ref="F102" r:id="rId78" xr:uid="{00000000-0004-0000-0200-00004D000000}"/>
    <hyperlink ref="F103" r:id="rId79" xr:uid="{00000000-0004-0000-0200-00004E000000}"/>
    <hyperlink ref="F104" r:id="rId80" xr:uid="{00000000-0004-0000-0200-00004F000000}"/>
    <hyperlink ref="F105" r:id="rId81" location="utm_campaign=blox&amp;utm_source=twitter&amp;utm_medium=social" xr:uid="{00000000-0004-0000-0200-000050000000}"/>
    <hyperlink ref="F106" r:id="rId82" xr:uid="{00000000-0004-0000-0200-000051000000}"/>
    <hyperlink ref="F107" r:id="rId83" xr:uid="{00000000-0004-0000-0200-000052000000}"/>
    <hyperlink ref="F108" r:id="rId84" xr:uid="{00000000-0004-0000-0200-000053000000}"/>
    <hyperlink ref="F109" r:id="rId85" xr:uid="{00000000-0004-0000-0200-000054000000}"/>
    <hyperlink ref="F110" r:id="rId86" xr:uid="{00000000-0004-0000-0200-000055000000}"/>
    <hyperlink ref="F111" r:id="rId87" xr:uid="{00000000-0004-0000-0200-000056000000}"/>
    <hyperlink ref="F112" r:id="rId88" xr:uid="{00000000-0004-0000-0200-000057000000}"/>
    <hyperlink ref="F113" r:id="rId89" xr:uid="{00000000-0004-0000-0200-000058000000}"/>
    <hyperlink ref="F114" r:id="rId90" xr:uid="{00000000-0004-0000-0200-000059000000}"/>
    <hyperlink ref="F115" r:id="rId91" xr:uid="{00000000-0004-0000-0200-00005A000000}"/>
    <hyperlink ref="F116" r:id="rId92" xr:uid="{00000000-0004-0000-0200-00005B000000}"/>
    <hyperlink ref="F117" r:id="rId93" xr:uid="{00000000-0004-0000-0200-00005C000000}"/>
    <hyperlink ref="F118" r:id="rId94" xr:uid="{00000000-0004-0000-0200-00005D000000}"/>
    <hyperlink ref="F119" r:id="rId95" xr:uid="{00000000-0004-0000-0200-00005E000000}"/>
    <hyperlink ref="F120" r:id="rId96" xr:uid="{00000000-0004-0000-0200-00005F000000}"/>
    <hyperlink ref="F121" r:id="rId97" xr:uid="{00000000-0004-0000-0200-000060000000}"/>
    <hyperlink ref="F122" r:id="rId98" xr:uid="{00000000-0004-0000-0200-000061000000}"/>
    <hyperlink ref="F123" r:id="rId99" xr:uid="{00000000-0004-0000-0200-000062000000}"/>
    <hyperlink ref="F124" r:id="rId100" xr:uid="{00000000-0004-0000-0200-000063000000}"/>
    <hyperlink ref="F125" r:id="rId101" xr:uid="{00000000-0004-0000-0200-000064000000}"/>
    <hyperlink ref="F126" r:id="rId102" xr:uid="{00000000-0004-0000-0200-000065000000}"/>
    <hyperlink ref="F127" r:id="rId103" xr:uid="{00000000-0004-0000-0200-000066000000}"/>
    <hyperlink ref="F128" r:id="rId104" xr:uid="{00000000-0004-0000-0200-000067000000}"/>
    <hyperlink ref="F129" r:id="rId105" xr:uid="{00000000-0004-0000-0200-000068000000}"/>
    <hyperlink ref="F130" r:id="rId106" xr:uid="{00000000-0004-0000-0200-000069000000}"/>
    <hyperlink ref="F131" r:id="rId107" xr:uid="{00000000-0004-0000-0200-00006A000000}"/>
    <hyperlink ref="F132" r:id="rId108" xr:uid="{00000000-0004-0000-0200-00006B000000}"/>
    <hyperlink ref="F134" r:id="rId109" xr:uid="{00000000-0004-0000-0200-00006C000000}"/>
    <hyperlink ref="F141" r:id="rId110" xr:uid="{00000000-0004-0000-0200-00006D000000}"/>
    <hyperlink ref="F144" r:id="rId111" xr:uid="{00000000-0004-0000-0200-00006E000000}"/>
    <hyperlink ref="F145" r:id="rId112" xr:uid="{00000000-0004-0000-0200-00006F000000}"/>
    <hyperlink ref="F146" r:id="rId113" xr:uid="{00000000-0004-0000-0200-000070000000}"/>
    <hyperlink ref="F147" r:id="rId114" xr:uid="{00000000-0004-0000-0200-000071000000}"/>
    <hyperlink ref="F148" r:id="rId115" xr:uid="{00000000-0004-0000-0200-000072000000}"/>
    <hyperlink ref="F149" r:id="rId116" xr:uid="{00000000-0004-0000-0200-000073000000}"/>
    <hyperlink ref="F150" r:id="rId117" xr:uid="{00000000-0004-0000-0200-000074000000}"/>
    <hyperlink ref="F151" r:id="rId118" xr:uid="{00000000-0004-0000-0200-000075000000}"/>
    <hyperlink ref="F152" r:id="rId119" xr:uid="{00000000-0004-0000-0200-000076000000}"/>
    <hyperlink ref="F153" r:id="rId120" xr:uid="{00000000-0004-0000-0200-000077000000}"/>
    <hyperlink ref="F154" r:id="rId121" xr:uid="{00000000-0004-0000-0200-000078000000}"/>
    <hyperlink ref="F155" r:id="rId122" xr:uid="{00000000-0004-0000-0200-000079000000}"/>
    <hyperlink ref="F156" r:id="rId123" location="/questions/2602258" xr:uid="{00000000-0004-0000-0200-00007A000000}"/>
    <hyperlink ref="F157" r:id="rId124" xr:uid="{00000000-0004-0000-0200-00007B000000}"/>
    <hyperlink ref="F158" r:id="rId125" xr:uid="{00000000-0004-0000-0200-00007C000000}"/>
    <hyperlink ref="F159" r:id="rId126" xr:uid="{00000000-0004-0000-0200-00007D000000}"/>
    <hyperlink ref="F160" r:id="rId127" xr:uid="{00000000-0004-0000-0200-00007E000000}"/>
    <hyperlink ref="E161" r:id="rId128" xr:uid="{00000000-0004-0000-0200-00007F000000}"/>
    <hyperlink ref="F161" r:id="rId129" xr:uid="{00000000-0004-0000-0200-00008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47" t="s">
        <v>0</v>
      </c>
      <c r="B1" s="148" t="s">
        <v>832</v>
      </c>
      <c r="C1" s="147" t="s">
        <v>833</v>
      </c>
      <c r="D1" s="147" t="s">
        <v>834</v>
      </c>
      <c r="E1" s="147" t="s">
        <v>835</v>
      </c>
      <c r="F1" s="147"/>
      <c r="G1" s="147" t="s">
        <v>836</v>
      </c>
      <c r="H1" s="147" t="s">
        <v>837</v>
      </c>
      <c r="I1" s="147"/>
      <c r="J1" s="147"/>
      <c r="K1" s="147"/>
      <c r="L1" s="147"/>
      <c r="M1" s="147"/>
      <c r="N1" s="147"/>
      <c r="O1" s="147"/>
      <c r="P1" s="147"/>
      <c r="Q1" s="147"/>
      <c r="R1" s="147"/>
      <c r="S1" s="147"/>
      <c r="T1" s="147"/>
      <c r="U1" s="147"/>
      <c r="V1" s="147"/>
      <c r="W1" s="147"/>
      <c r="X1" s="147"/>
      <c r="Y1" s="147"/>
      <c r="Z1" s="147"/>
      <c r="AA1" s="147"/>
      <c r="AB1" s="147"/>
    </row>
    <row r="2" spans="1:28" ht="27.6">
      <c r="A2" s="149" t="s">
        <v>11</v>
      </c>
      <c r="B2" s="150">
        <v>43951</v>
      </c>
      <c r="C2" s="151" t="s">
        <v>838</v>
      </c>
      <c r="D2" s="152" t="str">
        <f>HYPERLINK("https://ltgov.alabama.gov/wp-content/uploads/2020/04/Reopening-Alabama-Responsibility-Phase-1.pdf","Reopen Alabama Responsibly Plan")</f>
        <v>Reopen Alabama Responsibly Plan</v>
      </c>
      <c r="E2" s="153" t="s">
        <v>839</v>
      </c>
      <c r="F2" s="154"/>
      <c r="G2" s="154" t="s">
        <v>840</v>
      </c>
      <c r="H2" s="152" t="str">
        <f>HYPERLINK("https://twitter.com/willainsworthAL/status/1248388668068257799?s=20","Lt. Gov. Press Release")</f>
        <v>Lt. Gov. Press Release</v>
      </c>
      <c r="I2" s="155"/>
      <c r="J2" s="155"/>
      <c r="K2" s="155"/>
      <c r="L2" s="155"/>
      <c r="M2" s="155"/>
      <c r="N2" s="155"/>
      <c r="O2" s="155"/>
      <c r="P2" s="155"/>
      <c r="Q2" s="155"/>
      <c r="R2" s="155"/>
      <c r="S2" s="155"/>
      <c r="T2" s="155"/>
      <c r="U2" s="155"/>
      <c r="V2" s="155"/>
      <c r="W2" s="155"/>
      <c r="X2" s="155"/>
      <c r="Y2" s="155"/>
      <c r="Z2" s="155"/>
      <c r="AA2" s="155"/>
      <c r="AB2" s="155"/>
    </row>
    <row r="3" spans="1:28" ht="34.5" customHeight="1">
      <c r="A3" s="149" t="s">
        <v>22</v>
      </c>
      <c r="B3" s="150">
        <v>43945</v>
      </c>
      <c r="C3" s="155" t="s">
        <v>841</v>
      </c>
      <c r="D3" s="152" t="str">
        <f>HYPERLINK("https://covid19.alaska.gov/reopen/","Reopen Alaska Responsibly Plan")</f>
        <v>Reopen Alaska Responsibly Plan</v>
      </c>
      <c r="E3" s="156" t="s">
        <v>842</v>
      </c>
      <c r="F3" s="155"/>
      <c r="G3" s="155"/>
      <c r="H3" s="155"/>
      <c r="I3" s="155"/>
      <c r="J3" s="155"/>
      <c r="K3" s="155"/>
      <c r="L3" s="155"/>
      <c r="M3" s="155"/>
      <c r="N3" s="155"/>
      <c r="O3" s="155"/>
      <c r="P3" s="155"/>
      <c r="Q3" s="155"/>
      <c r="R3" s="155"/>
      <c r="S3" s="155"/>
      <c r="T3" s="155"/>
      <c r="U3" s="155"/>
      <c r="V3" s="155"/>
      <c r="W3" s="155"/>
      <c r="X3" s="155"/>
      <c r="Y3" s="155"/>
      <c r="Z3" s="155"/>
      <c r="AA3" s="155"/>
      <c r="AB3" s="155"/>
    </row>
    <row r="4" spans="1:28" ht="41.4">
      <c r="A4" s="149" t="s">
        <v>32</v>
      </c>
      <c r="B4" s="150">
        <v>43959</v>
      </c>
      <c r="C4" s="155" t="s">
        <v>843</v>
      </c>
      <c r="D4" s="156" t="str">
        <f>HYPERLINK("https://azgovernor.gov/file/34712/download?token=aWa7Jw6L","Returning Stronger Executive Order")</f>
        <v>Returning Stronger Executive Order</v>
      </c>
      <c r="E4" s="155"/>
      <c r="F4" s="155"/>
      <c r="G4" s="156" t="s">
        <v>844</v>
      </c>
      <c r="H4" s="155"/>
      <c r="I4" s="155"/>
      <c r="J4" s="155"/>
      <c r="K4" s="155"/>
      <c r="L4" s="155"/>
      <c r="M4" s="155"/>
      <c r="N4" s="155"/>
      <c r="O4" s="155"/>
      <c r="P4" s="155"/>
      <c r="Q4" s="155"/>
      <c r="R4" s="155"/>
      <c r="S4" s="155"/>
      <c r="T4" s="155"/>
      <c r="U4" s="155"/>
      <c r="V4" s="155"/>
      <c r="W4" s="155"/>
      <c r="X4" s="155"/>
      <c r="Y4" s="155"/>
      <c r="Z4" s="155"/>
      <c r="AA4" s="155"/>
      <c r="AB4" s="155"/>
    </row>
    <row r="5" spans="1:28" ht="34.5" customHeight="1">
      <c r="A5" s="149" t="s">
        <v>41</v>
      </c>
      <c r="B5" s="150">
        <v>43955</v>
      </c>
      <c r="C5" s="153" t="s">
        <v>845</v>
      </c>
      <c r="D5" s="154" t="s">
        <v>846</v>
      </c>
      <c r="E5" s="155"/>
      <c r="F5" s="157"/>
      <c r="G5" s="158" t="s">
        <v>847</v>
      </c>
      <c r="H5" s="158" t="str">
        <f>HYPERLINK("https://governor.arkansas.gov/images/uploads/executiveOrders/EO_20-20.pdf","Executive Order: Governor’s Economic Recovery Task Force")</f>
        <v>Executive Order: Governor’s Economic Recovery Task Force</v>
      </c>
      <c r="I5" s="155"/>
      <c r="J5" s="155"/>
      <c r="K5" s="155"/>
      <c r="L5" s="155"/>
      <c r="M5" s="155"/>
      <c r="N5" s="155"/>
      <c r="O5" s="155"/>
      <c r="P5" s="155"/>
      <c r="Q5" s="155"/>
      <c r="R5" s="155"/>
      <c r="S5" s="155"/>
      <c r="T5" s="155"/>
      <c r="U5" s="155"/>
      <c r="V5" s="155"/>
      <c r="W5" s="155"/>
      <c r="X5" s="155"/>
      <c r="Y5" s="155"/>
      <c r="Z5" s="155"/>
      <c r="AA5" s="155"/>
      <c r="AB5" s="155"/>
    </row>
    <row r="6" spans="1:28" ht="16.2">
      <c r="A6" s="149" t="s">
        <v>50</v>
      </c>
      <c r="B6" s="150">
        <v>43959</v>
      </c>
      <c r="C6" s="159" t="s">
        <v>848</v>
      </c>
      <c r="D6" s="160" t="s">
        <v>849</v>
      </c>
      <c r="E6" s="155"/>
      <c r="F6" s="160"/>
      <c r="G6" s="160"/>
      <c r="H6" s="160" t="s">
        <v>850</v>
      </c>
      <c r="I6" s="155"/>
      <c r="J6" s="155"/>
      <c r="K6" s="155"/>
      <c r="L6" s="155"/>
      <c r="M6" s="155"/>
      <c r="N6" s="155"/>
      <c r="O6" s="155"/>
      <c r="P6" s="155"/>
      <c r="Q6" s="155"/>
      <c r="R6" s="155"/>
      <c r="S6" s="155"/>
      <c r="T6" s="155"/>
      <c r="U6" s="155"/>
      <c r="V6" s="155"/>
      <c r="W6" s="155"/>
      <c r="X6" s="155"/>
      <c r="Y6" s="155"/>
      <c r="Z6" s="155"/>
      <c r="AA6" s="155"/>
      <c r="AB6" s="155"/>
    </row>
    <row r="7" spans="1:28" ht="45.75" customHeight="1">
      <c r="A7" s="149" t="s">
        <v>60</v>
      </c>
      <c r="B7" s="150">
        <v>43948</v>
      </c>
      <c r="C7" s="155" t="s">
        <v>851</v>
      </c>
      <c r="D7" s="156" t="str">
        <f>HYPERLINK("https://drive.google.com/file/d/1GmQ79cT8yc8SVO0yfePkgnZiFhpdyL7x/view?usp=sharing","'Safer at Home' Plan ")</f>
        <v xml:space="preserve">'Safer at Home' Plan </v>
      </c>
      <c r="E7" s="156" t="s">
        <v>852</v>
      </c>
      <c r="F7" s="155"/>
      <c r="G7" s="155"/>
      <c r="H7" s="155"/>
      <c r="I7" s="155"/>
      <c r="J7" s="155"/>
      <c r="K7" s="155"/>
      <c r="L7" s="155"/>
      <c r="M7" s="155"/>
      <c r="N7" s="155"/>
      <c r="O7" s="155"/>
      <c r="P7" s="155"/>
      <c r="Q7" s="155"/>
      <c r="R7" s="155"/>
      <c r="S7" s="155"/>
      <c r="T7" s="155"/>
      <c r="U7" s="155"/>
      <c r="V7" s="155"/>
      <c r="W7" s="155"/>
      <c r="X7" s="155"/>
      <c r="Y7" s="155"/>
      <c r="Z7" s="155"/>
      <c r="AA7" s="155"/>
      <c r="AB7" s="155"/>
    </row>
    <row r="8" spans="1:28" ht="82.8">
      <c r="A8" s="149" t="s">
        <v>67</v>
      </c>
      <c r="B8" s="150">
        <v>43971</v>
      </c>
      <c r="C8" s="161" t="s">
        <v>853</v>
      </c>
      <c r="D8" s="154" t="s">
        <v>854</v>
      </c>
      <c r="E8" s="152" t="s">
        <v>855</v>
      </c>
      <c r="F8" s="162"/>
      <c r="G8" s="162" t="s">
        <v>856</v>
      </c>
      <c r="H8" s="152" t="s">
        <v>857</v>
      </c>
      <c r="I8" s="155"/>
      <c r="J8" s="155"/>
      <c r="K8" s="155"/>
      <c r="L8" s="155"/>
      <c r="M8" s="155"/>
      <c r="N8" s="155"/>
      <c r="O8" s="155"/>
      <c r="P8" s="155"/>
      <c r="Q8" s="155"/>
      <c r="R8" s="155"/>
      <c r="S8" s="155"/>
      <c r="T8" s="155"/>
      <c r="U8" s="155"/>
      <c r="V8" s="155"/>
      <c r="W8" s="155"/>
      <c r="X8" s="155"/>
      <c r="Y8" s="155"/>
      <c r="Z8" s="155"/>
      <c r="AA8" s="155"/>
      <c r="AB8" s="155"/>
    </row>
    <row r="9" spans="1:28" ht="110.4">
      <c r="A9" s="149" t="s">
        <v>82</v>
      </c>
      <c r="B9" s="155" t="s">
        <v>858</v>
      </c>
      <c r="C9" s="155" t="s">
        <v>859</v>
      </c>
      <c r="D9" s="156" t="s">
        <v>860</v>
      </c>
      <c r="E9" s="154" t="s">
        <v>861</v>
      </c>
      <c r="F9" s="155"/>
      <c r="G9" s="155"/>
      <c r="H9" s="156" t="str">
        <f>HYPERLINK("https://www.washingtonpost.com/local/bowser-coronavirus-advisory-group/2020/04/23/95023162-856d-11ea-878a-86477a724bdb_story.html","""Bowser Forms Advisory Group on DC Reopening""")</f>
        <v>"Bowser Forms Advisory Group on DC Reopening"</v>
      </c>
      <c r="I9" s="155"/>
      <c r="J9" s="155"/>
      <c r="K9" s="155"/>
      <c r="L9" s="155"/>
      <c r="M9" s="155"/>
      <c r="N9" s="155"/>
      <c r="O9" s="155"/>
      <c r="P9" s="155"/>
      <c r="Q9" s="155"/>
      <c r="R9" s="155"/>
      <c r="S9" s="155"/>
      <c r="T9" s="155"/>
      <c r="U9" s="155"/>
      <c r="V9" s="155"/>
      <c r="W9" s="155"/>
      <c r="X9" s="155"/>
      <c r="Y9" s="155"/>
      <c r="Z9" s="155"/>
      <c r="AA9" s="155"/>
      <c r="AB9" s="155"/>
    </row>
    <row r="10" spans="1:28" ht="55.2">
      <c r="A10" s="149" t="s">
        <v>75</v>
      </c>
      <c r="B10" s="150">
        <v>43983</v>
      </c>
      <c r="C10" s="155" t="s">
        <v>862</v>
      </c>
      <c r="D10" s="154" t="s">
        <v>863</v>
      </c>
      <c r="E10" s="154" t="s">
        <v>864</v>
      </c>
      <c r="F10" s="154"/>
      <c r="G10" s="154" t="s">
        <v>865</v>
      </c>
      <c r="H10" s="156" t="str">
        <f>HYPERLINK("https://news.delaware.gov/2020/04/23/governor-carney-announces-public-engagement-around-economic-reopening-recovery/","Public Engagement Opportunities")</f>
        <v>Public Engagement Opportunities</v>
      </c>
      <c r="I10" s="155"/>
      <c r="J10" s="155"/>
      <c r="K10" s="155"/>
      <c r="L10" s="155"/>
      <c r="M10" s="155"/>
      <c r="N10" s="155"/>
      <c r="O10" s="155"/>
      <c r="P10" s="155"/>
      <c r="Q10" s="155"/>
      <c r="R10" s="155"/>
      <c r="S10" s="155"/>
      <c r="T10" s="155"/>
      <c r="U10" s="155"/>
      <c r="V10" s="155"/>
      <c r="W10" s="155"/>
      <c r="X10" s="155"/>
      <c r="Y10" s="155"/>
      <c r="Z10" s="155"/>
      <c r="AA10" s="155"/>
      <c r="AB10" s="155"/>
    </row>
    <row r="11" spans="1:28" ht="27.6">
      <c r="A11" s="149" t="s">
        <v>88</v>
      </c>
      <c r="B11" s="150">
        <v>43955</v>
      </c>
      <c r="C11" s="153" t="s">
        <v>866</v>
      </c>
      <c r="D11" s="153" t="s">
        <v>867</v>
      </c>
      <c r="E11" s="154" t="s">
        <v>868</v>
      </c>
      <c r="F11" s="154"/>
      <c r="G11" s="154"/>
      <c r="H11" s="154" t="s">
        <v>869</v>
      </c>
      <c r="I11" s="155"/>
      <c r="J11" s="155"/>
      <c r="K11" s="155"/>
      <c r="L11" s="155"/>
      <c r="M11" s="155"/>
      <c r="N11" s="155"/>
      <c r="O11" s="155"/>
      <c r="P11" s="155"/>
      <c r="Q11" s="155"/>
      <c r="R11" s="155"/>
      <c r="S11" s="155"/>
      <c r="T11" s="155"/>
      <c r="U11" s="155"/>
      <c r="V11" s="155"/>
      <c r="W11" s="155"/>
      <c r="X11" s="155"/>
      <c r="Y11" s="155"/>
      <c r="Z11" s="155"/>
      <c r="AA11" s="155"/>
      <c r="AB11" s="155"/>
    </row>
    <row r="12" spans="1:28" ht="55.2">
      <c r="A12" s="149" t="s">
        <v>98</v>
      </c>
      <c r="B12" s="150">
        <v>43945</v>
      </c>
      <c r="C12" s="156" t="s">
        <v>870</v>
      </c>
      <c r="D12" s="154" t="s">
        <v>871</v>
      </c>
      <c r="E12" s="155"/>
      <c r="F12" s="154"/>
      <c r="G12" s="154" t="s">
        <v>872</v>
      </c>
      <c r="H12" s="155"/>
      <c r="I12" s="155"/>
      <c r="J12" s="155"/>
      <c r="K12" s="155"/>
      <c r="L12" s="155"/>
      <c r="M12" s="155"/>
      <c r="N12" s="155"/>
      <c r="O12" s="155"/>
      <c r="P12" s="155"/>
      <c r="Q12" s="155"/>
      <c r="R12" s="155"/>
      <c r="S12" s="155"/>
      <c r="T12" s="155"/>
      <c r="U12" s="155"/>
      <c r="V12" s="155"/>
      <c r="W12" s="155"/>
      <c r="X12" s="155"/>
      <c r="Y12" s="155"/>
      <c r="Z12" s="155"/>
      <c r="AA12" s="155"/>
      <c r="AB12" s="155"/>
    </row>
    <row r="13" spans="1:28" ht="69">
      <c r="A13" s="149" t="s">
        <v>107</v>
      </c>
      <c r="B13" s="150">
        <v>43958</v>
      </c>
      <c r="C13" s="155" t="s">
        <v>873</v>
      </c>
      <c r="D13" s="156" t="str">
        <f>HYPERLINK("https://resilienthawaii.org/#state-level-closures-and-orders","Resilient Hawaii")</f>
        <v>Resilient Hawaii</v>
      </c>
      <c r="E13" s="154" t="s">
        <v>874</v>
      </c>
      <c r="F13" s="155"/>
      <c r="G13" s="155"/>
      <c r="H13" s="155"/>
      <c r="I13" s="155"/>
      <c r="J13" s="155"/>
      <c r="K13" s="155"/>
      <c r="L13" s="155"/>
      <c r="M13" s="155"/>
      <c r="N13" s="155"/>
      <c r="O13" s="155"/>
      <c r="P13" s="155"/>
      <c r="Q13" s="155"/>
      <c r="R13" s="155"/>
      <c r="S13" s="155"/>
      <c r="T13" s="155"/>
      <c r="U13" s="155"/>
      <c r="V13" s="155"/>
      <c r="W13" s="155"/>
      <c r="X13" s="155"/>
      <c r="Y13" s="155"/>
      <c r="Z13" s="155"/>
      <c r="AA13" s="155"/>
      <c r="AB13" s="155"/>
    </row>
    <row r="14" spans="1:28" ht="55.2">
      <c r="A14" s="149" t="s">
        <v>114</v>
      </c>
      <c r="B14" s="150">
        <v>43952</v>
      </c>
      <c r="C14" s="154" t="s">
        <v>875</v>
      </c>
      <c r="D14" s="163" t="s">
        <v>876</v>
      </c>
      <c r="E14" s="155"/>
      <c r="F14" s="155"/>
      <c r="G14" s="155" t="s">
        <v>877</v>
      </c>
      <c r="H14" s="155"/>
      <c r="I14" s="155"/>
      <c r="J14" s="155"/>
      <c r="K14" s="155"/>
      <c r="L14" s="155"/>
      <c r="M14" s="155"/>
      <c r="N14" s="155"/>
      <c r="O14" s="155"/>
      <c r="P14" s="155"/>
      <c r="Q14" s="155"/>
      <c r="R14" s="155"/>
      <c r="S14" s="155"/>
      <c r="T14" s="155"/>
      <c r="U14" s="155"/>
      <c r="V14" s="155"/>
      <c r="W14" s="155"/>
      <c r="X14" s="155"/>
      <c r="Y14" s="155"/>
      <c r="Z14" s="155"/>
      <c r="AA14" s="155"/>
      <c r="AB14" s="155"/>
    </row>
    <row r="15" spans="1:28" ht="151.80000000000001">
      <c r="A15" s="149" t="s">
        <v>123</v>
      </c>
      <c r="B15" s="150">
        <v>43952</v>
      </c>
      <c r="C15" s="155" t="s">
        <v>878</v>
      </c>
      <c r="D15" s="154" t="s">
        <v>879</v>
      </c>
      <c r="E15" s="154" t="s">
        <v>880</v>
      </c>
      <c r="F15" s="155"/>
      <c r="G15" s="155"/>
      <c r="H15" s="155"/>
      <c r="I15" s="155"/>
      <c r="J15" s="155"/>
      <c r="K15" s="155"/>
      <c r="L15" s="155"/>
      <c r="M15" s="155"/>
      <c r="N15" s="155"/>
      <c r="O15" s="155"/>
      <c r="P15" s="155"/>
      <c r="Q15" s="155"/>
      <c r="R15" s="155"/>
      <c r="S15" s="155"/>
      <c r="T15" s="155"/>
      <c r="U15" s="155"/>
      <c r="V15" s="155"/>
      <c r="W15" s="155"/>
      <c r="X15" s="155"/>
      <c r="Y15" s="155"/>
      <c r="Z15" s="155"/>
      <c r="AA15" s="155"/>
      <c r="AB15" s="155"/>
    </row>
    <row r="16" spans="1:28" ht="207">
      <c r="A16" s="149" t="s">
        <v>132</v>
      </c>
      <c r="B16" s="150">
        <v>43952</v>
      </c>
      <c r="C16" s="155" t="s">
        <v>881</v>
      </c>
      <c r="D16" s="156" t="str">
        <f>HYPERLINK("https://backontrack.in.gov/","Back on Track Plan")</f>
        <v>Back on Track Plan</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row>
    <row r="17" spans="1:28" ht="50.25" customHeight="1">
      <c r="A17" s="149" t="s">
        <v>140</v>
      </c>
      <c r="B17" s="150">
        <v>43952</v>
      </c>
      <c r="C17" s="155" t="s">
        <v>882</v>
      </c>
      <c r="D17" s="154" t="s">
        <v>883</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row>
    <row r="18" spans="1:28" ht="60" customHeight="1">
      <c r="A18" s="149" t="s">
        <v>148</v>
      </c>
      <c r="B18" s="150">
        <v>43952</v>
      </c>
      <c r="C18" s="155" t="s">
        <v>884</v>
      </c>
      <c r="D18" s="154" t="s">
        <v>885</v>
      </c>
      <c r="E18" s="154" t="s">
        <v>886</v>
      </c>
      <c r="F18" s="155"/>
      <c r="G18" s="155"/>
      <c r="H18" s="155"/>
      <c r="I18" s="155"/>
      <c r="J18" s="155"/>
      <c r="K18" s="155"/>
      <c r="L18" s="155"/>
      <c r="M18" s="155"/>
      <c r="N18" s="155"/>
      <c r="O18" s="155"/>
      <c r="P18" s="155"/>
      <c r="Q18" s="155"/>
      <c r="R18" s="155"/>
      <c r="S18" s="155"/>
      <c r="T18" s="155"/>
      <c r="U18" s="155"/>
      <c r="V18" s="155"/>
      <c r="W18" s="155"/>
      <c r="X18" s="155"/>
      <c r="Y18" s="155"/>
      <c r="Z18" s="155"/>
      <c r="AA18" s="155"/>
      <c r="AB18" s="155"/>
    </row>
    <row r="19" spans="1:28" ht="51" customHeight="1">
      <c r="A19" s="149" t="s">
        <v>159</v>
      </c>
      <c r="B19" s="150">
        <v>43962</v>
      </c>
      <c r="C19" s="152" t="s">
        <v>887</v>
      </c>
      <c r="D19" s="154" t="s">
        <v>888</v>
      </c>
      <c r="E19" s="154" t="s">
        <v>889</v>
      </c>
      <c r="F19" s="154"/>
      <c r="G19" s="154" t="s">
        <v>890</v>
      </c>
      <c r="H19" s="155"/>
      <c r="I19" s="155"/>
      <c r="J19" s="155"/>
      <c r="K19" s="155"/>
      <c r="L19" s="155"/>
      <c r="M19" s="155"/>
      <c r="N19" s="155"/>
      <c r="O19" s="155"/>
      <c r="P19" s="155"/>
      <c r="Q19" s="155"/>
      <c r="R19" s="155"/>
      <c r="S19" s="155"/>
      <c r="T19" s="155"/>
      <c r="U19" s="155"/>
      <c r="V19" s="155"/>
      <c r="W19" s="155"/>
      <c r="X19" s="155"/>
      <c r="Y19" s="155"/>
      <c r="Z19" s="155"/>
      <c r="AA19" s="155"/>
      <c r="AB19" s="155"/>
    </row>
    <row r="20" spans="1:28" ht="34.5" customHeight="1">
      <c r="A20" s="149" t="s">
        <v>168</v>
      </c>
      <c r="B20" s="150">
        <v>43966</v>
      </c>
      <c r="C20" s="151" t="s">
        <v>891</v>
      </c>
      <c r="D20" s="154" t="s">
        <v>892</v>
      </c>
      <c r="E20" s="154" t="s">
        <v>171</v>
      </c>
      <c r="F20" s="154"/>
      <c r="G20" s="154" t="s">
        <v>893</v>
      </c>
      <c r="H20" s="152" t="str">
        <f>HYPERLINK("https://gov.louisiana.gov/index.cfm/newsroom/detail/2467","Resilient Louisiana Commission")</f>
        <v>Resilient Louisiana Commission</v>
      </c>
      <c r="I20" s="155"/>
      <c r="J20" s="155"/>
      <c r="K20" s="155"/>
      <c r="L20" s="155"/>
      <c r="M20" s="155"/>
      <c r="N20" s="155"/>
      <c r="O20" s="155"/>
      <c r="P20" s="155"/>
      <c r="Q20" s="155"/>
      <c r="R20" s="155"/>
      <c r="S20" s="155"/>
      <c r="T20" s="155"/>
      <c r="U20" s="155"/>
      <c r="V20" s="155"/>
      <c r="W20" s="155"/>
      <c r="X20" s="155"/>
      <c r="Y20" s="155"/>
      <c r="Z20" s="155"/>
      <c r="AA20" s="155"/>
      <c r="AB20" s="155"/>
    </row>
    <row r="21" spans="1:28" ht="15.75" customHeight="1">
      <c r="A21" s="149" t="s">
        <v>177</v>
      </c>
      <c r="B21" s="155" t="s">
        <v>894</v>
      </c>
      <c r="C21" s="164" t="s">
        <v>895</v>
      </c>
      <c r="D21" s="165" t="s">
        <v>896</v>
      </c>
      <c r="E21" s="162" t="s">
        <v>897</v>
      </c>
      <c r="F21" s="161"/>
      <c r="G21" s="161"/>
      <c r="H21" s="156" t="s">
        <v>898</v>
      </c>
      <c r="I21" s="155"/>
      <c r="J21" s="155"/>
      <c r="K21" s="155"/>
      <c r="L21" s="155"/>
      <c r="M21" s="155"/>
      <c r="N21" s="155"/>
      <c r="O21" s="155"/>
      <c r="P21" s="155"/>
      <c r="Q21" s="155"/>
      <c r="R21" s="155"/>
      <c r="S21" s="155"/>
      <c r="T21" s="155"/>
      <c r="U21" s="155"/>
      <c r="V21" s="155"/>
      <c r="W21" s="155"/>
      <c r="X21" s="155"/>
      <c r="Y21" s="155"/>
      <c r="Z21" s="155"/>
      <c r="AA21" s="155"/>
      <c r="AB21" s="155"/>
    </row>
    <row r="22" spans="1:28" ht="15.75" customHeight="1">
      <c r="A22" s="149" t="s">
        <v>183</v>
      </c>
      <c r="B22" s="150">
        <v>43966</v>
      </c>
      <c r="C22" s="161" t="s">
        <v>899</v>
      </c>
      <c r="D22" s="154" t="s">
        <v>900</v>
      </c>
      <c r="E22" s="154" t="s">
        <v>901</v>
      </c>
      <c r="F22" s="154"/>
      <c r="G22" s="154" t="s">
        <v>902</v>
      </c>
      <c r="H22" s="156" t="str">
        <f>HYPERLINK("https://governor.maryland.gov/2020/04/24/governor-hogan-introduces-safe-gradual-and-effective-maryland-strong-roadmap-to-recovery/","Corona Virus Recovery Team ")</f>
        <v xml:space="preserve">Corona Virus Recovery Team </v>
      </c>
      <c r="I22" s="155"/>
      <c r="J22" s="155"/>
      <c r="K22" s="155"/>
      <c r="L22" s="155"/>
      <c r="M22" s="155"/>
      <c r="N22" s="155"/>
      <c r="O22" s="155"/>
      <c r="P22" s="155"/>
      <c r="Q22" s="155"/>
      <c r="R22" s="155"/>
      <c r="S22" s="155"/>
      <c r="T22" s="155"/>
      <c r="U22" s="155"/>
      <c r="V22" s="155"/>
      <c r="W22" s="155"/>
      <c r="X22" s="155"/>
      <c r="Y22" s="155"/>
      <c r="Z22" s="155"/>
      <c r="AA22" s="155"/>
      <c r="AB22" s="155"/>
    </row>
    <row r="23" spans="1:28" ht="46.5" customHeight="1">
      <c r="A23" s="149" t="s">
        <v>189</v>
      </c>
      <c r="B23" s="150">
        <v>43969</v>
      </c>
      <c r="C23" s="154" t="s">
        <v>903</v>
      </c>
      <c r="D23" s="166" t="s">
        <v>904</v>
      </c>
      <c r="E23" s="156" t="s">
        <v>905</v>
      </c>
      <c r="F23" s="155"/>
      <c r="G23" s="156" t="s">
        <v>906</v>
      </c>
      <c r="H23" s="155"/>
      <c r="I23" s="155"/>
      <c r="J23" s="155"/>
      <c r="K23" s="155"/>
      <c r="L23" s="155"/>
      <c r="M23" s="155"/>
      <c r="N23" s="155"/>
      <c r="O23" s="155"/>
      <c r="P23" s="155"/>
      <c r="Q23" s="155"/>
      <c r="R23" s="155"/>
      <c r="S23" s="155"/>
      <c r="T23" s="155"/>
      <c r="U23" s="155"/>
      <c r="V23" s="155"/>
      <c r="W23" s="155"/>
      <c r="X23" s="155"/>
      <c r="Y23" s="155"/>
      <c r="Z23" s="155"/>
      <c r="AA23" s="155"/>
      <c r="AB23" s="155"/>
    </row>
    <row r="24" spans="1:28" ht="34.5" customHeight="1">
      <c r="A24" s="149" t="s">
        <v>198</v>
      </c>
      <c r="B24" s="150">
        <v>43948</v>
      </c>
      <c r="C24" s="155" t="s">
        <v>907</v>
      </c>
      <c r="D24" s="167" t="s">
        <v>908</v>
      </c>
      <c r="E24" s="154" t="s">
        <v>909</v>
      </c>
      <c r="F24" s="155"/>
      <c r="G24" s="155"/>
      <c r="H24" s="156" t="str">
        <f>HYPERLINK("https://www.misenategop.com/OpenMISafely/","Michigan Senate Republican Caucus Plan")</f>
        <v>Michigan Senate Republican Caucus Plan</v>
      </c>
      <c r="I24" s="155"/>
      <c r="J24" s="155"/>
      <c r="K24" s="155"/>
      <c r="L24" s="155"/>
      <c r="M24" s="155"/>
      <c r="N24" s="155"/>
      <c r="O24" s="155"/>
      <c r="P24" s="155"/>
      <c r="Q24" s="155"/>
      <c r="R24" s="155"/>
      <c r="S24" s="155"/>
      <c r="T24" s="155"/>
      <c r="U24" s="155"/>
      <c r="V24" s="155"/>
      <c r="W24" s="155"/>
      <c r="X24" s="155"/>
      <c r="Y24" s="155"/>
      <c r="Z24" s="155"/>
      <c r="AA24" s="155"/>
      <c r="AB24" s="155"/>
    </row>
    <row r="25" spans="1:28" ht="54.75" customHeight="1">
      <c r="A25" s="149" t="s">
        <v>208</v>
      </c>
      <c r="B25" s="150">
        <v>43947</v>
      </c>
      <c r="C25" s="155" t="s">
        <v>910</v>
      </c>
      <c r="D25" s="168" t="s">
        <v>908</v>
      </c>
      <c r="E25" s="169" t="s">
        <v>911</v>
      </c>
      <c r="F25" s="170"/>
      <c r="G25" s="170"/>
      <c r="H25" s="171"/>
      <c r="I25" s="155"/>
      <c r="J25" s="155"/>
      <c r="K25" s="155"/>
      <c r="L25" s="155"/>
      <c r="M25" s="155"/>
      <c r="N25" s="155"/>
      <c r="O25" s="155"/>
      <c r="P25" s="155"/>
      <c r="Q25" s="155"/>
      <c r="R25" s="155"/>
      <c r="S25" s="155"/>
      <c r="T25" s="155"/>
      <c r="U25" s="155"/>
      <c r="V25" s="155"/>
      <c r="W25" s="155"/>
      <c r="X25" s="155"/>
      <c r="Y25" s="155"/>
      <c r="Z25" s="155"/>
      <c r="AA25" s="155"/>
      <c r="AB25" s="155"/>
    </row>
    <row r="26" spans="1:28" ht="15.75" customHeight="1">
      <c r="A26" s="149" t="s">
        <v>217</v>
      </c>
      <c r="B26" s="150">
        <v>43938</v>
      </c>
      <c r="C26" s="151" t="s">
        <v>912</v>
      </c>
      <c r="D26" s="172" t="s">
        <v>913</v>
      </c>
      <c r="E26" s="153" t="s">
        <v>914</v>
      </c>
      <c r="F26" s="173"/>
      <c r="G26" s="173" t="s">
        <v>915</v>
      </c>
      <c r="H26" s="174" t="str">
        <f>HYPERLINK("https://www.restartms.ms/","Governor's Commission for Economic Recovery")</f>
        <v>Governor's Commission for Economic Recovery</v>
      </c>
      <c r="I26" s="155"/>
      <c r="J26" s="155"/>
      <c r="K26" s="155"/>
      <c r="L26" s="155"/>
      <c r="M26" s="155"/>
      <c r="N26" s="155"/>
      <c r="O26" s="155"/>
      <c r="P26" s="155"/>
      <c r="Q26" s="155"/>
      <c r="R26" s="155"/>
      <c r="S26" s="155"/>
      <c r="T26" s="155"/>
      <c r="U26" s="155"/>
      <c r="V26" s="155"/>
      <c r="W26" s="155"/>
      <c r="X26" s="155"/>
      <c r="Y26" s="155"/>
      <c r="Z26" s="155"/>
      <c r="AA26" s="155"/>
      <c r="AB26" s="155"/>
    </row>
    <row r="27" spans="1:28" ht="34.5" customHeight="1">
      <c r="A27" s="149" t="s">
        <v>225</v>
      </c>
      <c r="B27" s="150">
        <v>43955</v>
      </c>
      <c r="C27" s="153" t="s">
        <v>916</v>
      </c>
      <c r="D27" s="153" t="s">
        <v>917</v>
      </c>
      <c r="E27" s="154" t="s">
        <v>918</v>
      </c>
      <c r="F27" s="155"/>
      <c r="G27" s="155"/>
      <c r="H27" s="155"/>
      <c r="I27" s="155"/>
      <c r="J27" s="155"/>
      <c r="K27" s="155"/>
      <c r="L27" s="155"/>
      <c r="M27" s="155"/>
      <c r="N27" s="155"/>
      <c r="O27" s="155"/>
      <c r="P27" s="155"/>
      <c r="Q27" s="155"/>
      <c r="R27" s="155"/>
      <c r="S27" s="155"/>
      <c r="T27" s="155"/>
      <c r="U27" s="155"/>
      <c r="V27" s="155"/>
      <c r="W27" s="155"/>
      <c r="X27" s="155"/>
      <c r="Y27" s="155"/>
      <c r="Z27" s="155"/>
      <c r="AA27" s="155"/>
      <c r="AB27" s="155"/>
    </row>
    <row r="28" spans="1:28" ht="15.75" customHeight="1">
      <c r="A28" s="149" t="s">
        <v>231</v>
      </c>
      <c r="B28" s="150">
        <v>43948</v>
      </c>
      <c r="C28" s="155" t="s">
        <v>919</v>
      </c>
      <c r="D28" s="152" t="str">
        <f>HYPERLINK("https://covid19.mt.gov/Portals/223/Documents/Reopening%20Montana%20Phased%20Approach.pdf?ver=2020-04-22-115707-770","Reopening Montana: Phased Approach ")</f>
        <v xml:space="preserve">Reopening Montana: Phased Approach </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row>
    <row r="29" spans="1:28" ht="76.5" customHeight="1">
      <c r="A29" s="149" t="s">
        <v>237</v>
      </c>
      <c r="B29" s="175">
        <v>43955</v>
      </c>
      <c r="C29" s="155" t="s">
        <v>920</v>
      </c>
      <c r="D29" s="154" t="s">
        <v>921</v>
      </c>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row>
    <row r="30" spans="1:28" ht="15.75" customHeight="1">
      <c r="A30" s="149" t="s">
        <v>245</v>
      </c>
      <c r="B30" s="150">
        <v>43952</v>
      </c>
      <c r="C30" s="176" t="s">
        <v>922</v>
      </c>
      <c r="D30" s="152" t="str">
        <f>HYPERLINK("https://nvhealthresponse.nv.gov/wp-content/uploads/2020/04/NEVADA-UNITED-ROADMAP-TO-RECOVERY.pdf","Nevada United- Roadmap to Recovery")</f>
        <v>Nevada United- Roadmap to Recovery</v>
      </c>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row>
    <row r="31" spans="1:28" ht="15.75" customHeight="1">
      <c r="A31" s="149" t="s">
        <v>252</v>
      </c>
      <c r="B31" s="150">
        <v>43962</v>
      </c>
      <c r="C31" s="155" t="s">
        <v>923</v>
      </c>
      <c r="D31" s="177" t="s">
        <v>924</v>
      </c>
      <c r="E31" s="161"/>
      <c r="F31" s="161"/>
      <c r="G31" s="161"/>
      <c r="H31" s="155"/>
      <c r="I31" s="155"/>
      <c r="J31" s="155"/>
      <c r="K31" s="155"/>
      <c r="L31" s="155"/>
      <c r="M31" s="155"/>
      <c r="N31" s="155"/>
      <c r="O31" s="155"/>
      <c r="P31" s="155"/>
      <c r="Q31" s="155"/>
      <c r="R31" s="155"/>
      <c r="S31" s="155"/>
      <c r="T31" s="155"/>
      <c r="U31" s="155"/>
      <c r="V31" s="155"/>
      <c r="W31" s="155"/>
      <c r="X31" s="155"/>
      <c r="Y31" s="155"/>
      <c r="Z31" s="155"/>
      <c r="AA31" s="155"/>
      <c r="AB31" s="155"/>
    </row>
    <row r="32" spans="1:28" ht="99" customHeight="1">
      <c r="A32" s="149" t="s">
        <v>259</v>
      </c>
      <c r="B32" s="175">
        <v>43969</v>
      </c>
      <c r="C32" s="155"/>
      <c r="D32" s="156" t="str">
        <f>HYPERLINK("https://nj.gov/governor/news/news/562020/approved/20200427a.shtml","The Road Back: Restoring Economic Health Through Public Health")</f>
        <v>The Road Back: Restoring Economic Health Through Public Health</v>
      </c>
      <c r="E32" s="155"/>
      <c r="F32" s="155"/>
      <c r="G32" s="156" t="s">
        <v>925</v>
      </c>
      <c r="H32" s="156" t="s">
        <v>926</v>
      </c>
      <c r="I32" s="155"/>
      <c r="J32" s="155"/>
      <c r="K32" s="155"/>
      <c r="L32" s="155"/>
      <c r="M32" s="155"/>
      <c r="N32" s="155"/>
      <c r="O32" s="155"/>
      <c r="P32" s="155"/>
      <c r="Q32" s="155"/>
      <c r="R32" s="155"/>
      <c r="S32" s="155"/>
      <c r="T32" s="155"/>
      <c r="U32" s="155"/>
      <c r="V32" s="155"/>
      <c r="W32" s="155"/>
      <c r="X32" s="155"/>
      <c r="Y32" s="155"/>
      <c r="Z32" s="155"/>
      <c r="AA32" s="155"/>
      <c r="AB32" s="155"/>
    </row>
    <row r="33" spans="1:28" ht="15.75" customHeight="1">
      <c r="A33" s="149" t="s">
        <v>267</v>
      </c>
      <c r="B33" s="175">
        <v>43966</v>
      </c>
      <c r="C33" s="155" t="s">
        <v>927</v>
      </c>
      <c r="D33" s="162" t="s">
        <v>928</v>
      </c>
      <c r="E33" s="155"/>
      <c r="F33" s="160"/>
      <c r="G33" s="160"/>
      <c r="H33" s="160" t="s">
        <v>929</v>
      </c>
      <c r="I33" s="155"/>
      <c r="J33" s="155"/>
      <c r="K33" s="155"/>
      <c r="L33" s="155"/>
      <c r="M33" s="155"/>
      <c r="N33" s="155"/>
      <c r="O33" s="155"/>
      <c r="P33" s="155"/>
      <c r="Q33" s="155"/>
      <c r="R33" s="155"/>
      <c r="S33" s="155"/>
      <c r="T33" s="155"/>
      <c r="U33" s="155"/>
      <c r="V33" s="155"/>
      <c r="W33" s="155"/>
      <c r="X33" s="155"/>
      <c r="Y33" s="155"/>
      <c r="Z33" s="155"/>
      <c r="AA33" s="155"/>
      <c r="AB33" s="155"/>
    </row>
    <row r="34" spans="1:28" ht="98.25" customHeight="1">
      <c r="A34" s="149" t="s">
        <v>275</v>
      </c>
      <c r="B34" s="150">
        <v>43966</v>
      </c>
      <c r="C34" s="178" t="s">
        <v>930</v>
      </c>
      <c r="D34" s="179" t="s">
        <v>931</v>
      </c>
      <c r="E34" s="180" t="s">
        <v>932</v>
      </c>
      <c r="F34" s="181"/>
      <c r="G34" s="182" t="s">
        <v>933</v>
      </c>
      <c r="H34" s="152" t="s">
        <v>934</v>
      </c>
      <c r="I34" s="155"/>
      <c r="J34" s="155"/>
      <c r="K34" s="155"/>
      <c r="L34" s="155"/>
      <c r="M34" s="155"/>
      <c r="N34" s="155"/>
      <c r="O34" s="155"/>
      <c r="P34" s="155"/>
      <c r="Q34" s="155"/>
      <c r="R34" s="155"/>
      <c r="S34" s="155"/>
      <c r="T34" s="155"/>
      <c r="U34" s="155"/>
      <c r="V34" s="155"/>
      <c r="W34" s="155"/>
      <c r="X34" s="155"/>
      <c r="Y34" s="155"/>
      <c r="Z34" s="155"/>
      <c r="AA34" s="155"/>
      <c r="AB34" s="155"/>
    </row>
    <row r="35" spans="1:28" ht="34.5" customHeight="1">
      <c r="A35" s="149" t="s">
        <v>284</v>
      </c>
      <c r="B35" s="175">
        <v>43962</v>
      </c>
      <c r="C35" s="151" t="s">
        <v>935</v>
      </c>
      <c r="D35" s="153" t="s">
        <v>867</v>
      </c>
      <c r="E35" s="153" t="s">
        <v>936</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row>
    <row r="36" spans="1:28" ht="54.75" customHeight="1">
      <c r="A36" s="149" t="s">
        <v>294</v>
      </c>
      <c r="B36" s="150">
        <v>43952</v>
      </c>
      <c r="C36" s="155" t="s">
        <v>937</v>
      </c>
      <c r="D36" s="154" t="s">
        <v>938</v>
      </c>
      <c r="E36" s="154" t="s">
        <v>939</v>
      </c>
      <c r="F36" s="155"/>
      <c r="G36" s="155"/>
      <c r="H36" s="156" t="s">
        <v>940</v>
      </c>
      <c r="I36" s="155"/>
      <c r="J36" s="155"/>
      <c r="K36" s="155"/>
      <c r="L36" s="155"/>
      <c r="M36" s="155"/>
      <c r="N36" s="155"/>
      <c r="O36" s="155"/>
      <c r="P36" s="155"/>
      <c r="Q36" s="155"/>
      <c r="R36" s="155"/>
      <c r="S36" s="155"/>
      <c r="T36" s="155"/>
      <c r="U36" s="155"/>
      <c r="V36" s="155"/>
      <c r="W36" s="155"/>
      <c r="X36" s="155"/>
      <c r="Y36" s="155"/>
      <c r="Z36" s="155"/>
      <c r="AA36" s="155"/>
      <c r="AB36" s="155"/>
    </row>
    <row r="37" spans="1:28" ht="34.5" customHeight="1">
      <c r="A37" s="149" t="s">
        <v>300</v>
      </c>
      <c r="B37" s="150">
        <v>43952</v>
      </c>
      <c r="C37" s="155" t="s">
        <v>941</v>
      </c>
      <c r="D37" s="154" t="s">
        <v>942</v>
      </c>
      <c r="E37" s="156" t="s">
        <v>943</v>
      </c>
      <c r="F37" s="155"/>
      <c r="G37" s="155"/>
      <c r="H37" s="156" t="str">
        <f>HYPERLINK("https://ohiochannel.org/collections/ohio-house-2020-economic-recovery-task-force","Legislative Economic Recovery Task Force")</f>
        <v>Legislative Economic Recovery Task Force</v>
      </c>
      <c r="I37" s="155"/>
      <c r="J37" s="155"/>
      <c r="K37" s="155"/>
      <c r="L37" s="155"/>
      <c r="M37" s="155"/>
      <c r="N37" s="155"/>
      <c r="O37" s="155"/>
      <c r="P37" s="155"/>
      <c r="Q37" s="155"/>
      <c r="R37" s="155"/>
      <c r="S37" s="155"/>
      <c r="T37" s="155"/>
      <c r="U37" s="155"/>
      <c r="V37" s="155"/>
      <c r="W37" s="155"/>
      <c r="X37" s="155"/>
      <c r="Y37" s="155"/>
      <c r="Z37" s="155"/>
      <c r="AA37" s="155"/>
      <c r="AB37" s="155"/>
    </row>
    <row r="38" spans="1:28" ht="34.5" customHeight="1">
      <c r="A38" s="149" t="s">
        <v>310</v>
      </c>
      <c r="B38" s="150">
        <v>43945</v>
      </c>
      <c r="C38" s="183" t="s">
        <v>944</v>
      </c>
      <c r="D38" s="152" t="str">
        <f>HYPERLINK("https://www.okcommerce.gov/wp-content/uploads/Open-Up-and-Recover-Safely-Plan.pdf","""Open Up &amp; Recover Safely (OURS)"" Plan")</f>
        <v>"Open Up &amp; Recover Safely (OURS)" Plan</v>
      </c>
      <c r="E38" s="158" t="str">
        <f>HYPERLINK("https://www.sos.ok.gov/documents/executive/1937.pdf","Executive Order: Reopening Plans")</f>
        <v>Executive Order: Reopening Plans</v>
      </c>
      <c r="F38" s="155"/>
      <c r="G38" s="155"/>
      <c r="H38" s="155"/>
      <c r="I38" s="155"/>
      <c r="J38" s="155"/>
      <c r="K38" s="155"/>
      <c r="L38" s="155"/>
      <c r="M38" s="155"/>
      <c r="N38" s="155"/>
      <c r="O38" s="155"/>
      <c r="P38" s="155"/>
      <c r="Q38" s="155"/>
      <c r="R38" s="155"/>
      <c r="S38" s="155"/>
      <c r="T38" s="155"/>
      <c r="U38" s="155"/>
      <c r="V38" s="155"/>
      <c r="W38" s="155"/>
      <c r="X38" s="155"/>
      <c r="Y38" s="155"/>
      <c r="Z38" s="155"/>
      <c r="AA38" s="155"/>
      <c r="AB38" s="155"/>
    </row>
    <row r="39" spans="1:28" ht="34.5" customHeight="1">
      <c r="A39" s="149" t="s">
        <v>319</v>
      </c>
      <c r="B39" s="150">
        <v>43969</v>
      </c>
      <c r="C39" s="176" t="s">
        <v>945</v>
      </c>
      <c r="D39" s="152" t="str">
        <f>HYPERLINK("https://oregon.us2.list-manage.com/track/click?u=41b11f32beefba0380ee8ecb5&amp;id=73a5a6c184&amp;e=5790d39953","Framework for Reopening Public Life ")</f>
        <v xml:space="preserve">Framework for Reopening Public Life </v>
      </c>
      <c r="E39" s="184"/>
      <c r="F39" s="185"/>
      <c r="G39" s="185" t="s">
        <v>946</v>
      </c>
      <c r="H39" s="184"/>
      <c r="I39" s="155"/>
      <c r="J39" s="155"/>
      <c r="K39" s="155"/>
      <c r="L39" s="155"/>
      <c r="M39" s="155"/>
      <c r="N39" s="155"/>
      <c r="O39" s="155"/>
      <c r="P39" s="155"/>
      <c r="Q39" s="155"/>
      <c r="R39" s="155"/>
      <c r="S39" s="155"/>
      <c r="T39" s="155"/>
      <c r="U39" s="155"/>
      <c r="V39" s="155"/>
      <c r="W39" s="155"/>
      <c r="X39" s="155"/>
      <c r="Y39" s="155"/>
      <c r="Z39" s="155"/>
      <c r="AA39" s="155"/>
      <c r="AB39" s="155"/>
    </row>
    <row r="40" spans="1:28" ht="15.75" customHeight="1">
      <c r="A40" s="149" t="s">
        <v>326</v>
      </c>
      <c r="B40" s="175">
        <v>43959</v>
      </c>
      <c r="C40" s="155" t="s">
        <v>947</v>
      </c>
      <c r="D40" s="158" t="s">
        <v>948</v>
      </c>
      <c r="E40" s="154" t="s">
        <v>949</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row>
    <row r="41" spans="1:28" ht="34.5" customHeight="1">
      <c r="A41" s="149" t="s">
        <v>333</v>
      </c>
      <c r="B41" s="150">
        <v>43955</v>
      </c>
      <c r="C41" s="153" t="s">
        <v>950</v>
      </c>
      <c r="D41" s="153" t="s">
        <v>951</v>
      </c>
      <c r="E41" s="154" t="s">
        <v>337</v>
      </c>
      <c r="F41" s="154"/>
      <c r="G41" s="154" t="s">
        <v>952</v>
      </c>
      <c r="H41" s="156" t="str">
        <f>HYPERLINK("https://covid19tf.rcm.upr.edu/","Puerto Rico Medical Task Force COVID-19")</f>
        <v>Puerto Rico Medical Task Force COVID-19</v>
      </c>
      <c r="I41" s="155"/>
      <c r="J41" s="155"/>
      <c r="K41" s="155"/>
      <c r="L41" s="155"/>
      <c r="M41" s="155"/>
      <c r="N41" s="155"/>
      <c r="O41" s="155"/>
      <c r="P41" s="155"/>
      <c r="Q41" s="155"/>
      <c r="R41" s="155"/>
      <c r="S41" s="155"/>
      <c r="T41" s="155"/>
      <c r="U41" s="155"/>
      <c r="V41" s="155"/>
      <c r="W41" s="155"/>
      <c r="X41" s="155"/>
      <c r="Y41" s="155"/>
      <c r="Z41" s="155"/>
      <c r="AA41" s="155"/>
      <c r="AB41" s="155"/>
    </row>
    <row r="42" spans="1:28" ht="72.75" customHeight="1">
      <c r="A42" s="149" t="s">
        <v>344</v>
      </c>
      <c r="B42" s="150">
        <v>43997</v>
      </c>
      <c r="C42" s="151" t="s">
        <v>953</v>
      </c>
      <c r="D42" s="183" t="s">
        <v>954</v>
      </c>
      <c r="E42" s="155"/>
      <c r="F42" s="155"/>
      <c r="G42" s="156" t="s">
        <v>955</v>
      </c>
      <c r="H42" s="155"/>
      <c r="I42" s="155"/>
      <c r="J42" s="155"/>
      <c r="K42" s="155"/>
      <c r="L42" s="155"/>
      <c r="M42" s="155"/>
      <c r="N42" s="155"/>
      <c r="O42" s="155"/>
      <c r="P42" s="155"/>
      <c r="Q42" s="155"/>
      <c r="R42" s="155"/>
      <c r="S42" s="155"/>
      <c r="T42" s="155"/>
      <c r="U42" s="155"/>
      <c r="V42" s="155"/>
      <c r="W42" s="155"/>
      <c r="X42" s="155"/>
      <c r="Y42" s="155"/>
      <c r="Z42" s="155"/>
      <c r="AA42" s="155"/>
      <c r="AB42" s="155"/>
    </row>
    <row r="43" spans="1:28" ht="34.5" customHeight="1">
      <c r="A43" s="149" t="s">
        <v>350</v>
      </c>
      <c r="B43" s="175">
        <v>43955</v>
      </c>
      <c r="C43" s="151" t="s">
        <v>956</v>
      </c>
      <c r="D43" s="153" t="s">
        <v>957</v>
      </c>
      <c r="E43" s="155"/>
      <c r="F43" s="155"/>
      <c r="G43" s="155"/>
      <c r="H43" s="152" t="str">
        <f>HYPERLINK("https://governor.sc.gov/executive-branch/acceleratesc","AccelerateSC")</f>
        <v>AccelerateSC</v>
      </c>
      <c r="I43" s="155"/>
      <c r="J43" s="155"/>
      <c r="K43" s="155"/>
      <c r="L43" s="155"/>
      <c r="M43" s="155"/>
      <c r="N43" s="155"/>
      <c r="O43" s="155"/>
      <c r="P43" s="155"/>
      <c r="Q43" s="155"/>
      <c r="R43" s="155"/>
      <c r="S43" s="155"/>
      <c r="T43" s="155"/>
      <c r="U43" s="155"/>
      <c r="V43" s="155"/>
      <c r="W43" s="155"/>
      <c r="X43" s="155"/>
      <c r="Y43" s="155"/>
      <c r="Z43" s="155"/>
      <c r="AA43" s="155"/>
      <c r="AB43" s="155"/>
    </row>
    <row r="44" spans="1:28" ht="34.5" customHeight="1">
      <c r="A44" s="149" t="s">
        <v>359</v>
      </c>
      <c r="B44" s="155"/>
      <c r="C44" s="155" t="s">
        <v>958</v>
      </c>
      <c r="D44" s="186" t="str">
        <f>HYPERLINK("https://sdsos.gov/general-information/executive-actions/executive-orders/assets/2020-20.PDF","Executive Order 20")</f>
        <v>Executive Order 20</v>
      </c>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row>
    <row r="45" spans="1:28" ht="15.75" customHeight="1">
      <c r="A45" s="149" t="s">
        <v>363</v>
      </c>
      <c r="B45" s="175">
        <v>43948</v>
      </c>
      <c r="C45" s="152" t="s">
        <v>959</v>
      </c>
      <c r="D45" s="152" t="str">
        <f>HYPERLINK("https://www.tn.gov/content/dam/tn/governorsoffice-documents/covid-19-assets/Pledge_General.pdf","""Tennessee Pledge"" Plan")</f>
        <v>"Tennessee Pledge" Plan</v>
      </c>
      <c r="E45" s="154" t="s">
        <v>960</v>
      </c>
      <c r="F45" s="154"/>
      <c r="G45" s="154" t="s">
        <v>961</v>
      </c>
      <c r="H45" s="158" t="str">
        <f>HYPERLINK("https://www.tn.gov/governor/news/2020/4/16/gov--lee-establishes-economic-recovery-group-to-reboot-tennessee-economy.html","Tennessee Economic Recovery Group (ERG)")</f>
        <v>Tennessee Economic Recovery Group (ERG)</v>
      </c>
      <c r="I45" s="155"/>
      <c r="J45" s="155"/>
      <c r="K45" s="155"/>
      <c r="L45" s="155"/>
      <c r="M45" s="155"/>
      <c r="N45" s="155"/>
      <c r="O45" s="155"/>
      <c r="P45" s="155"/>
      <c r="Q45" s="155"/>
      <c r="R45" s="155"/>
      <c r="S45" s="155"/>
      <c r="T45" s="155"/>
      <c r="U45" s="155"/>
      <c r="V45" s="155"/>
      <c r="W45" s="155"/>
      <c r="X45" s="155"/>
      <c r="Y45" s="155"/>
      <c r="Z45" s="155"/>
      <c r="AA45" s="155"/>
      <c r="AB45" s="155"/>
    </row>
    <row r="46" spans="1:28" ht="45.75" customHeight="1">
      <c r="A46" s="149" t="s">
        <v>372</v>
      </c>
      <c r="B46" s="175">
        <v>43952</v>
      </c>
      <c r="C46" s="151" t="s">
        <v>962</v>
      </c>
      <c r="D46" s="172" t="s">
        <v>963</v>
      </c>
      <c r="E46" s="154" t="s">
        <v>964</v>
      </c>
      <c r="F46" s="157"/>
      <c r="G46" s="158" t="s">
        <v>965</v>
      </c>
      <c r="H46" s="158" t="str">
        <f>HYPERLINK("https://gov.texas.gov/organization/opentexas","Governor's Strike Force to Open Texas")</f>
        <v>Governor's Strike Force to Open Texas</v>
      </c>
      <c r="I46" s="155"/>
      <c r="J46" s="155"/>
      <c r="K46" s="155"/>
      <c r="L46" s="155"/>
      <c r="M46" s="155"/>
      <c r="N46" s="155"/>
      <c r="O46" s="155"/>
      <c r="P46" s="155"/>
      <c r="Q46" s="155"/>
      <c r="R46" s="155"/>
      <c r="S46" s="155"/>
      <c r="T46" s="155"/>
      <c r="U46" s="155"/>
      <c r="V46" s="155"/>
      <c r="W46" s="155"/>
      <c r="X46" s="155"/>
      <c r="Y46" s="155"/>
      <c r="Z46" s="155"/>
      <c r="AA46" s="155"/>
      <c r="AB46" s="155"/>
    </row>
    <row r="47" spans="1:28" ht="15.75" customHeight="1">
      <c r="A47" s="149" t="s">
        <v>380</v>
      </c>
      <c r="B47" s="150">
        <v>43952</v>
      </c>
      <c r="C47" s="159" t="s">
        <v>966</v>
      </c>
      <c r="D47" s="160" t="s">
        <v>382</v>
      </c>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row>
    <row r="48" spans="1:28" ht="15.75" customHeight="1">
      <c r="A48" s="149" t="s">
        <v>387</v>
      </c>
      <c r="B48" s="150">
        <v>43969</v>
      </c>
      <c r="C48" s="154" t="s">
        <v>967</v>
      </c>
      <c r="D48" s="15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56" t="s">
        <v>968</v>
      </c>
      <c r="F48" s="155"/>
      <c r="G48" s="155"/>
      <c r="H48" s="155"/>
      <c r="I48" s="155"/>
      <c r="J48" s="155"/>
      <c r="K48" s="155"/>
      <c r="L48" s="155"/>
      <c r="M48" s="155"/>
      <c r="N48" s="155"/>
      <c r="O48" s="155"/>
      <c r="P48" s="155"/>
      <c r="Q48" s="155"/>
      <c r="R48" s="155"/>
      <c r="S48" s="155"/>
      <c r="T48" s="155"/>
      <c r="U48" s="155"/>
      <c r="V48" s="155"/>
      <c r="W48" s="155"/>
      <c r="X48" s="155"/>
      <c r="Y48" s="155"/>
      <c r="Z48" s="155"/>
      <c r="AA48" s="155"/>
      <c r="AB48" s="155"/>
    </row>
    <row r="49" spans="1:28" ht="15.75" customHeight="1">
      <c r="A49" s="149" t="s">
        <v>393</v>
      </c>
      <c r="B49" s="155" t="s">
        <v>969</v>
      </c>
      <c r="C49" s="155" t="s">
        <v>970</v>
      </c>
      <c r="D49" s="156" t="str">
        <f>HYPERLINK("https://www.governor.virginia.gov/media/governorvirginiagov/governor-of-virginia/pdf/Slide-Deck-4-24-2020-.pdf","Forward Virginia Blueprint")</f>
        <v>Forward Virginia Blueprint</v>
      </c>
      <c r="E49" s="154" t="s">
        <v>971</v>
      </c>
      <c r="F49" s="154"/>
      <c r="G49" s="154" t="s">
        <v>971</v>
      </c>
      <c r="H49" s="156" t="str">
        <f>HYPERLINK("https://www.governor.virginia.gov/newsroom/all-releases/2020/april/headline-856312-en.html","COVID-19 Business Task Force")</f>
        <v>COVID-19 Business Task Force</v>
      </c>
      <c r="I49" s="155"/>
      <c r="J49" s="155"/>
      <c r="K49" s="155"/>
      <c r="L49" s="155"/>
      <c r="M49" s="155"/>
      <c r="N49" s="155"/>
      <c r="O49" s="155"/>
      <c r="P49" s="155"/>
      <c r="Q49" s="155"/>
      <c r="R49" s="155"/>
      <c r="S49" s="155"/>
      <c r="T49" s="155"/>
      <c r="U49" s="155"/>
      <c r="V49" s="155"/>
      <c r="W49" s="155"/>
      <c r="X49" s="155"/>
      <c r="Y49" s="155"/>
      <c r="Z49" s="155"/>
      <c r="AA49" s="155"/>
      <c r="AB49" s="155"/>
    </row>
    <row r="50" spans="1:28" ht="15.75" customHeight="1">
      <c r="A50" s="149" t="s">
        <v>399</v>
      </c>
      <c r="B50" s="175">
        <v>43952</v>
      </c>
      <c r="C50" s="176" t="s">
        <v>972</v>
      </c>
      <c r="D50" s="187" t="s">
        <v>973</v>
      </c>
      <c r="E50" s="188" t="str">
        <f>HYPERLINK("https://www.governor.wa.gov/sites/default/files/Washington%27s%20Recovery%20Plan%20.pdf","Policy Brief- Safe Return to Public Life ")</f>
        <v xml:space="preserve">Policy Brief- Safe Return to Public Life </v>
      </c>
      <c r="F50" s="155"/>
      <c r="G50" s="155"/>
      <c r="H50" s="155"/>
      <c r="I50" s="155"/>
      <c r="J50" s="155"/>
      <c r="K50" s="155"/>
      <c r="L50" s="155"/>
      <c r="M50" s="155"/>
      <c r="N50" s="155"/>
      <c r="O50" s="155"/>
      <c r="P50" s="155"/>
      <c r="Q50" s="155"/>
      <c r="R50" s="155"/>
      <c r="S50" s="155"/>
      <c r="T50" s="155"/>
      <c r="U50" s="155"/>
      <c r="V50" s="155"/>
      <c r="W50" s="155"/>
      <c r="X50" s="155"/>
      <c r="Y50" s="155"/>
      <c r="Z50" s="155"/>
      <c r="AA50" s="155"/>
      <c r="AB50" s="155"/>
    </row>
    <row r="51" spans="1:28" ht="34.5" customHeight="1">
      <c r="A51" s="149" t="s">
        <v>405</v>
      </c>
      <c r="B51" s="175">
        <v>43951</v>
      </c>
      <c r="C51" s="155" t="s">
        <v>974</v>
      </c>
      <c r="D51" s="154" t="s">
        <v>975</v>
      </c>
      <c r="E51" s="156" t="s">
        <v>976</v>
      </c>
      <c r="F51" s="154"/>
      <c r="G51" s="154" t="s">
        <v>977</v>
      </c>
      <c r="H51" s="155"/>
      <c r="I51" s="155"/>
      <c r="J51" s="155"/>
      <c r="K51" s="155"/>
      <c r="L51" s="155"/>
      <c r="M51" s="155"/>
      <c r="N51" s="155"/>
      <c r="O51" s="155"/>
      <c r="P51" s="155"/>
      <c r="Q51" s="155"/>
      <c r="R51" s="155"/>
      <c r="S51" s="155"/>
      <c r="T51" s="155"/>
      <c r="U51" s="155"/>
      <c r="V51" s="155"/>
      <c r="W51" s="155"/>
      <c r="X51" s="155"/>
      <c r="Y51" s="155"/>
      <c r="Z51" s="155"/>
      <c r="AA51" s="155"/>
      <c r="AB51" s="155"/>
    </row>
    <row r="52" spans="1:28" ht="15.75" customHeight="1">
      <c r="A52" s="189" t="s">
        <v>411</v>
      </c>
      <c r="B52" s="150">
        <v>43941</v>
      </c>
      <c r="C52" s="155" t="s">
        <v>978</v>
      </c>
      <c r="D52" s="154" t="s">
        <v>979</v>
      </c>
      <c r="E52" s="190"/>
      <c r="F52" s="161"/>
      <c r="G52" s="155"/>
      <c r="H52" s="155"/>
      <c r="I52" s="155"/>
      <c r="J52" s="155"/>
      <c r="K52" s="155"/>
      <c r="L52" s="155"/>
      <c r="M52" s="155"/>
      <c r="N52" s="155"/>
      <c r="O52" s="155"/>
      <c r="P52" s="155"/>
      <c r="Q52" s="155"/>
      <c r="R52" s="155"/>
      <c r="S52" s="155"/>
      <c r="T52" s="155"/>
      <c r="U52" s="155"/>
      <c r="V52" s="155"/>
      <c r="W52" s="155"/>
      <c r="X52" s="155"/>
      <c r="Y52" s="155"/>
      <c r="Z52" s="155"/>
      <c r="AA52" s="155"/>
      <c r="AB52" s="155"/>
    </row>
    <row r="53" spans="1:28" ht="15.75" customHeight="1">
      <c r="A53" s="149" t="s">
        <v>419</v>
      </c>
      <c r="B53" s="150">
        <v>43952</v>
      </c>
      <c r="C53" s="155" t="s">
        <v>980</v>
      </c>
      <c r="D53" s="174" t="str">
        <f>HYPERLINK("https://drive.google.com/file/d/1cbsfIjNr3b-jBWwSo194OdW9H1JsppUC/view","A Transition Plan for a Healthy Wyoming ")</f>
        <v xml:space="preserve">A Transition Plan for a Healthy Wyoming </v>
      </c>
      <c r="E53" s="161"/>
      <c r="F53" s="161"/>
      <c r="G53" s="161"/>
      <c r="H53" s="155"/>
      <c r="I53" s="155"/>
      <c r="J53" s="155"/>
      <c r="K53" s="155"/>
      <c r="L53" s="155"/>
      <c r="M53" s="155"/>
      <c r="N53" s="155"/>
      <c r="O53" s="155"/>
      <c r="P53" s="155"/>
      <c r="Q53" s="155"/>
      <c r="R53" s="155"/>
      <c r="S53" s="155"/>
      <c r="T53" s="155"/>
      <c r="U53" s="155"/>
      <c r="V53" s="155"/>
      <c r="W53" s="155"/>
      <c r="X53" s="155"/>
      <c r="Y53" s="155"/>
      <c r="Z53" s="155"/>
      <c r="AA53" s="155"/>
      <c r="AB53" s="155"/>
    </row>
    <row r="54" spans="1:28" ht="34.5" customHeight="1">
      <c r="A54" s="149"/>
      <c r="B54" s="150"/>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row>
    <row r="55" spans="1:28" ht="34.5" customHeight="1">
      <c r="A55" s="149"/>
      <c r="B55" s="150"/>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row>
    <row r="56" spans="1:28" ht="34.5" customHeight="1">
      <c r="A56" s="149"/>
      <c r="B56" s="150"/>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row>
    <row r="57" spans="1:28" ht="34.5" customHeight="1">
      <c r="A57" s="149"/>
      <c r="B57" s="150"/>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row>
    <row r="58" spans="1:28" ht="34.5" customHeight="1">
      <c r="A58" s="149"/>
      <c r="B58" s="150"/>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row>
    <row r="59" spans="1:28" ht="34.5" customHeight="1">
      <c r="A59" s="149"/>
      <c r="B59" s="150"/>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row>
    <row r="60" spans="1:28" ht="34.5" customHeight="1">
      <c r="A60" s="149"/>
      <c r="B60" s="150"/>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row>
    <row r="61" spans="1:28" ht="34.5" customHeight="1">
      <c r="A61" s="149"/>
      <c r="B61" s="150"/>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row>
    <row r="62" spans="1:28" ht="34.5" customHeight="1">
      <c r="A62" s="149"/>
      <c r="B62" s="150"/>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row>
    <row r="63" spans="1:28" ht="34.5" customHeight="1">
      <c r="A63" s="149"/>
      <c r="B63" s="150"/>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row>
    <row r="64" spans="1:28" ht="34.5" customHeight="1">
      <c r="A64" s="149"/>
      <c r="B64" s="150"/>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row>
    <row r="65" spans="1:28" ht="34.5" customHeight="1">
      <c r="A65" s="149"/>
      <c r="B65" s="150"/>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row>
    <row r="66" spans="1:28" ht="34.5" customHeight="1">
      <c r="A66" s="149"/>
      <c r="B66" s="150"/>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row>
    <row r="67" spans="1:28" ht="34.5" customHeight="1">
      <c r="A67" s="149"/>
      <c r="B67" s="150"/>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row>
    <row r="68" spans="1:28" ht="34.5" customHeight="1">
      <c r="A68" s="149"/>
      <c r="B68" s="150"/>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row>
    <row r="69" spans="1:28" ht="34.5" customHeight="1">
      <c r="A69" s="155"/>
      <c r="B69" s="150"/>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row>
    <row r="70" spans="1:28" ht="34.5" customHeight="1">
      <c r="A70" s="155"/>
      <c r="B70" s="150"/>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row>
    <row r="71" spans="1:28" ht="34.5" customHeight="1">
      <c r="A71" s="155"/>
      <c r="B71" s="150"/>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row>
    <row r="72" spans="1:28" ht="34.5" customHeight="1">
      <c r="A72" s="155"/>
      <c r="B72" s="150"/>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row>
    <row r="73" spans="1:28" ht="34.5" customHeight="1">
      <c r="A73" s="155"/>
      <c r="B73" s="150"/>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row>
    <row r="74" spans="1:28" ht="34.5" customHeight="1">
      <c r="A74" s="155"/>
      <c r="B74" s="150"/>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row>
    <row r="75" spans="1:28" ht="34.5" customHeight="1">
      <c r="A75" s="155"/>
      <c r="B75" s="150"/>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row>
    <row r="76" spans="1:28" ht="34.5" customHeight="1">
      <c r="A76" s="155"/>
      <c r="B76" s="150"/>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row>
    <row r="77" spans="1:28" ht="34.5" customHeight="1">
      <c r="A77" s="155"/>
      <c r="B77" s="150"/>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row>
    <row r="78" spans="1:28" ht="34.5" customHeight="1">
      <c r="A78" s="155"/>
      <c r="B78" s="150"/>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row>
    <row r="79" spans="1:28" ht="34.5" customHeight="1">
      <c r="A79" s="155"/>
      <c r="B79" s="150"/>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row>
    <row r="80" spans="1:28" ht="34.5" customHeight="1">
      <c r="A80" s="155"/>
      <c r="B80" s="150"/>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row>
    <row r="81" spans="1:28" ht="34.5" customHeight="1">
      <c r="A81" s="155"/>
      <c r="B81" s="150"/>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row>
    <row r="82" spans="1:28" ht="34.5" customHeight="1">
      <c r="A82" s="155"/>
      <c r="B82" s="150"/>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row>
    <row r="83" spans="1:28" ht="34.5" customHeight="1">
      <c r="A83" s="155"/>
      <c r="B83" s="150"/>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row>
    <row r="84" spans="1:28" ht="34.5" customHeight="1">
      <c r="A84" s="155"/>
      <c r="B84" s="150"/>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row>
    <row r="85" spans="1:28" ht="34.5" customHeight="1">
      <c r="A85" s="155"/>
      <c r="B85" s="150"/>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row>
    <row r="86" spans="1:28" ht="34.5" customHeight="1">
      <c r="A86" s="155"/>
      <c r="B86" s="150"/>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row>
    <row r="87" spans="1:28" ht="34.5" customHeight="1">
      <c r="A87" s="155"/>
      <c r="B87" s="150"/>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row>
    <row r="88" spans="1:28" ht="34.5" customHeight="1">
      <c r="A88" s="155"/>
      <c r="B88" s="150"/>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row>
    <row r="89" spans="1:28" ht="34.5" customHeight="1">
      <c r="A89" s="155"/>
      <c r="B89" s="150"/>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row>
    <row r="90" spans="1:28" ht="34.5" customHeight="1">
      <c r="A90" s="155"/>
      <c r="B90" s="150"/>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row>
    <row r="91" spans="1:28" ht="34.5" customHeight="1">
      <c r="A91" s="155"/>
      <c r="B91" s="150"/>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row>
    <row r="92" spans="1:28" ht="34.5" customHeight="1">
      <c r="A92" s="155"/>
      <c r="B92" s="150"/>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row>
    <row r="93" spans="1:28" ht="34.5" customHeight="1">
      <c r="A93" s="155"/>
      <c r="B93" s="150"/>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row>
    <row r="94" spans="1:28" ht="34.5" customHeight="1">
      <c r="A94" s="155"/>
      <c r="B94" s="150"/>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row>
    <row r="95" spans="1:28" ht="34.5" customHeight="1">
      <c r="A95" s="155"/>
      <c r="B95" s="150"/>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row>
    <row r="96" spans="1:28" ht="34.5" customHeight="1">
      <c r="A96" s="155"/>
      <c r="B96" s="150"/>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row>
    <row r="97" spans="1:28" ht="34.5" customHeight="1">
      <c r="A97" s="155"/>
      <c r="B97" s="150"/>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row>
    <row r="98" spans="1:28" ht="34.5" customHeight="1">
      <c r="A98" s="155"/>
      <c r="B98" s="150"/>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row>
    <row r="99" spans="1:28" ht="34.5" customHeight="1">
      <c r="A99" s="155"/>
      <c r="B99" s="150"/>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row>
    <row r="100" spans="1:28" ht="34.5" customHeight="1">
      <c r="A100" s="155"/>
      <c r="B100" s="150"/>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row>
    <row r="101" spans="1:28" ht="34.5" customHeight="1">
      <c r="A101" s="155"/>
      <c r="B101" s="150"/>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row>
    <row r="102" spans="1:28" ht="34.5" customHeight="1">
      <c r="A102" s="155"/>
      <c r="B102" s="150"/>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row>
    <row r="103" spans="1:28" ht="34.5" customHeight="1">
      <c r="A103" s="155"/>
      <c r="B103" s="150"/>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row>
    <row r="104" spans="1:28" ht="34.5" customHeight="1">
      <c r="A104" s="155"/>
      <c r="B104" s="150"/>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row>
    <row r="105" spans="1:28" ht="34.5" customHeight="1">
      <c r="A105" s="155"/>
      <c r="B105" s="150"/>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row>
    <row r="106" spans="1:28" ht="34.5" customHeight="1">
      <c r="A106" s="155"/>
      <c r="B106" s="150"/>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row>
    <row r="107" spans="1:28" ht="34.5" customHeight="1">
      <c r="A107" s="155"/>
      <c r="B107" s="150"/>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row>
    <row r="108" spans="1:28" ht="34.5" customHeight="1">
      <c r="A108" s="155"/>
      <c r="B108" s="150"/>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row>
    <row r="109" spans="1:28" ht="34.5" customHeight="1">
      <c r="A109" s="155"/>
      <c r="B109" s="150"/>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row>
    <row r="110" spans="1:28" ht="34.5" customHeight="1">
      <c r="A110" s="155"/>
      <c r="B110" s="150"/>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row>
    <row r="111" spans="1:28" ht="34.5" customHeight="1">
      <c r="A111" s="155"/>
      <c r="B111" s="150"/>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row>
    <row r="112" spans="1:28" ht="34.5" customHeight="1">
      <c r="A112" s="155"/>
      <c r="B112" s="150"/>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row>
    <row r="113" spans="1:28" ht="34.5" customHeight="1">
      <c r="A113" s="155"/>
      <c r="B113" s="150"/>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row>
    <row r="114" spans="1:28" ht="34.5" customHeight="1">
      <c r="A114" s="155"/>
      <c r="B114" s="150"/>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row>
    <row r="115" spans="1:28" ht="34.5" customHeight="1">
      <c r="A115" s="155"/>
      <c r="B115" s="150"/>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row>
    <row r="116" spans="1:28" ht="34.5" customHeight="1">
      <c r="A116" s="155"/>
      <c r="B116" s="150"/>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row>
    <row r="117" spans="1:28" ht="34.5" customHeight="1">
      <c r="A117" s="155"/>
      <c r="B117" s="150"/>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row>
    <row r="118" spans="1:28" ht="34.5" customHeight="1">
      <c r="A118" s="155"/>
      <c r="B118" s="150"/>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row>
    <row r="119" spans="1:28" ht="34.5" customHeight="1">
      <c r="A119" s="155"/>
      <c r="B119" s="150"/>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row>
    <row r="120" spans="1:28" ht="34.5" customHeight="1">
      <c r="A120" s="155"/>
      <c r="B120" s="150"/>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row>
    <row r="121" spans="1:28" ht="34.5" customHeight="1">
      <c r="A121" s="155"/>
      <c r="B121" s="150"/>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row>
    <row r="122" spans="1:28" ht="34.5" customHeight="1">
      <c r="A122" s="155"/>
      <c r="B122" s="150"/>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row>
    <row r="123" spans="1:28" ht="34.5" customHeight="1">
      <c r="A123" s="155"/>
      <c r="B123" s="150"/>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row>
    <row r="124" spans="1:28" ht="34.5" customHeight="1">
      <c r="A124" s="155"/>
      <c r="B124" s="150"/>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row>
    <row r="125" spans="1:28" ht="34.5" customHeight="1">
      <c r="A125" s="155"/>
      <c r="B125" s="150"/>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row>
    <row r="126" spans="1:28" ht="34.5" customHeight="1">
      <c r="A126" s="155"/>
      <c r="B126" s="150"/>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row>
    <row r="127" spans="1:28" ht="34.5" customHeight="1">
      <c r="A127" s="155"/>
      <c r="B127" s="150"/>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row>
    <row r="128" spans="1:28" ht="34.5" customHeight="1">
      <c r="A128" s="155"/>
      <c r="B128" s="150"/>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row>
    <row r="129" spans="1:28" ht="34.5" customHeight="1">
      <c r="A129" s="155"/>
      <c r="B129" s="150"/>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row>
    <row r="130" spans="1:28" ht="34.5" customHeight="1">
      <c r="A130" s="155"/>
      <c r="B130" s="150"/>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row>
    <row r="131" spans="1:28" ht="34.5" customHeight="1">
      <c r="A131" s="155"/>
      <c r="B131" s="150"/>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row>
    <row r="132" spans="1:28" ht="34.5" customHeight="1">
      <c r="A132" s="155"/>
      <c r="B132" s="150"/>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row>
    <row r="133" spans="1:28" ht="34.5" customHeight="1">
      <c r="A133" s="155"/>
      <c r="B133" s="150"/>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row>
    <row r="134" spans="1:28" ht="34.5" customHeight="1">
      <c r="A134" s="155"/>
      <c r="B134" s="150"/>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row>
    <row r="135" spans="1:28" ht="34.5" customHeight="1">
      <c r="A135" s="155"/>
      <c r="B135" s="150"/>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row>
    <row r="136" spans="1:28" ht="34.5" customHeight="1">
      <c r="A136" s="155"/>
      <c r="B136" s="150"/>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row>
    <row r="137" spans="1:28" ht="34.5" customHeight="1">
      <c r="A137" s="155"/>
      <c r="B137" s="150"/>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row>
    <row r="138" spans="1:28" ht="34.5" customHeight="1">
      <c r="A138" s="155"/>
      <c r="B138" s="150"/>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row>
    <row r="139" spans="1:28" ht="34.5" customHeight="1">
      <c r="A139" s="155"/>
      <c r="B139" s="150"/>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row>
    <row r="140" spans="1:28" ht="34.5" customHeight="1">
      <c r="A140" s="155"/>
      <c r="B140" s="150"/>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row>
    <row r="141" spans="1:28" ht="34.5" customHeight="1">
      <c r="A141" s="155"/>
      <c r="B141" s="150"/>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row>
    <row r="142" spans="1:28" ht="34.5" customHeight="1">
      <c r="A142" s="155"/>
      <c r="B142" s="150"/>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row>
    <row r="143" spans="1:28" ht="34.5" customHeight="1">
      <c r="A143" s="155"/>
      <c r="B143" s="150"/>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row>
    <row r="144" spans="1:28" ht="34.5" customHeight="1">
      <c r="A144" s="155"/>
      <c r="B144" s="150"/>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row>
    <row r="145" spans="1:28" ht="34.5" customHeight="1">
      <c r="A145" s="155"/>
      <c r="B145" s="150"/>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row>
    <row r="146" spans="1:28" ht="34.5" customHeight="1">
      <c r="A146" s="155"/>
      <c r="B146" s="150"/>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row>
    <row r="147" spans="1:28" ht="34.5" customHeight="1">
      <c r="A147" s="155"/>
      <c r="B147" s="150"/>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row>
    <row r="148" spans="1:28" ht="34.5" customHeight="1">
      <c r="A148" s="155"/>
      <c r="B148" s="150"/>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row>
    <row r="149" spans="1:28" ht="34.5" customHeight="1">
      <c r="A149" s="155"/>
      <c r="B149" s="150"/>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row>
    <row r="150" spans="1:28" ht="34.5" customHeight="1">
      <c r="A150" s="155"/>
      <c r="B150" s="150"/>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row>
    <row r="151" spans="1:28" ht="34.5" customHeight="1">
      <c r="A151" s="155"/>
      <c r="B151" s="150"/>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row>
    <row r="152" spans="1:28" ht="34.5" customHeight="1">
      <c r="A152" s="155"/>
      <c r="B152" s="150"/>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row>
    <row r="153" spans="1:28" ht="34.5" customHeight="1">
      <c r="A153" s="155"/>
      <c r="B153" s="150"/>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row>
    <row r="154" spans="1:28" ht="34.5" customHeight="1">
      <c r="A154" s="155"/>
      <c r="B154" s="150"/>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row>
    <row r="155" spans="1:28" ht="34.5" customHeight="1">
      <c r="A155" s="155"/>
      <c r="B155" s="150"/>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row>
    <row r="156" spans="1:28" ht="34.5" customHeight="1">
      <c r="A156" s="155"/>
      <c r="B156" s="150"/>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row>
    <row r="157" spans="1:28" ht="34.5" customHeight="1">
      <c r="A157" s="155"/>
      <c r="B157" s="150"/>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row>
    <row r="158" spans="1:28" ht="34.5" customHeight="1">
      <c r="A158" s="155"/>
      <c r="B158" s="150"/>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row>
    <row r="159" spans="1:28" ht="34.5" customHeight="1">
      <c r="A159" s="155"/>
      <c r="B159" s="150"/>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row>
    <row r="160" spans="1:28" ht="34.5" customHeight="1">
      <c r="A160" s="155"/>
      <c r="B160" s="150"/>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row>
    <row r="161" spans="1:28" ht="34.5" customHeight="1">
      <c r="A161" s="155"/>
      <c r="B161" s="150"/>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row>
    <row r="162" spans="1:28" ht="34.5" customHeight="1">
      <c r="A162" s="155"/>
      <c r="B162" s="150"/>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row>
    <row r="163" spans="1:28" ht="34.5" customHeight="1">
      <c r="A163" s="155"/>
      <c r="B163" s="150"/>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row>
    <row r="164" spans="1:28" ht="34.5" customHeight="1">
      <c r="A164" s="155"/>
      <c r="B164" s="150"/>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row>
    <row r="165" spans="1:28" ht="34.5" customHeight="1">
      <c r="A165" s="155"/>
      <c r="B165" s="150"/>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row>
    <row r="166" spans="1:28" ht="34.5" customHeight="1">
      <c r="A166" s="155"/>
      <c r="B166" s="150"/>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row>
    <row r="167" spans="1:28" ht="34.5" customHeight="1">
      <c r="A167" s="155"/>
      <c r="B167" s="150"/>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row>
    <row r="168" spans="1:28" ht="34.5" customHeight="1">
      <c r="A168" s="155"/>
      <c r="B168" s="150"/>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row>
    <row r="169" spans="1:28" ht="34.5" customHeight="1">
      <c r="A169" s="155"/>
      <c r="B169" s="150"/>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row>
    <row r="170" spans="1:28" ht="34.5" customHeight="1">
      <c r="A170" s="155"/>
      <c r="B170" s="150"/>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row>
    <row r="171" spans="1:28" ht="34.5" customHeight="1">
      <c r="A171" s="155"/>
      <c r="B171" s="150"/>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row>
    <row r="172" spans="1:28" ht="34.5" customHeight="1">
      <c r="A172" s="155"/>
      <c r="B172" s="150"/>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row>
    <row r="173" spans="1:28" ht="34.5" customHeight="1">
      <c r="A173" s="155"/>
      <c r="B173" s="150"/>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row>
    <row r="174" spans="1:28" ht="34.5" customHeight="1">
      <c r="A174" s="155"/>
      <c r="B174" s="150"/>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row>
    <row r="175" spans="1:28" ht="34.5" customHeight="1">
      <c r="A175" s="155"/>
      <c r="B175" s="150"/>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row>
    <row r="176" spans="1:28" ht="34.5" customHeight="1">
      <c r="A176" s="155"/>
      <c r="B176" s="150"/>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row>
    <row r="177" spans="1:28" ht="34.5" customHeight="1">
      <c r="A177" s="155"/>
      <c r="B177" s="150"/>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row>
    <row r="178" spans="1:28" ht="34.5" customHeight="1">
      <c r="A178" s="155"/>
      <c r="B178" s="150"/>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row>
    <row r="179" spans="1:28" ht="34.5" customHeight="1">
      <c r="A179" s="155"/>
      <c r="B179" s="150"/>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row>
    <row r="180" spans="1:28" ht="34.5" customHeight="1">
      <c r="A180" s="155"/>
      <c r="B180" s="150"/>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row>
    <row r="181" spans="1:28" ht="34.5" customHeight="1">
      <c r="A181" s="155"/>
      <c r="B181" s="150"/>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row>
    <row r="182" spans="1:28" ht="34.5" customHeight="1">
      <c r="A182" s="155"/>
      <c r="B182" s="150"/>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row>
    <row r="183" spans="1:28" ht="34.5" customHeight="1">
      <c r="A183" s="155"/>
      <c r="B183" s="150"/>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row>
    <row r="184" spans="1:28" ht="34.5" customHeight="1">
      <c r="A184" s="155"/>
      <c r="B184" s="150"/>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row>
    <row r="185" spans="1:28" ht="34.5" customHeight="1">
      <c r="A185" s="155"/>
      <c r="B185" s="150"/>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row>
    <row r="186" spans="1:28" ht="34.5" customHeight="1">
      <c r="A186" s="155"/>
      <c r="B186" s="150"/>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row>
    <row r="187" spans="1:28" ht="34.5" customHeight="1">
      <c r="A187" s="155"/>
      <c r="B187" s="150"/>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row>
    <row r="188" spans="1:28" ht="34.5" customHeight="1">
      <c r="A188" s="155"/>
      <c r="B188" s="150"/>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row>
    <row r="189" spans="1:28" ht="34.5" customHeight="1">
      <c r="A189" s="155"/>
      <c r="B189" s="150"/>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row>
    <row r="190" spans="1:28" ht="34.5" customHeight="1">
      <c r="A190" s="155"/>
      <c r="B190" s="150"/>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row>
    <row r="191" spans="1:28" ht="34.5" customHeight="1">
      <c r="A191" s="155"/>
      <c r="B191" s="150"/>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row>
    <row r="192" spans="1:28" ht="34.5" customHeight="1">
      <c r="A192" s="155"/>
      <c r="B192" s="150"/>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row>
    <row r="193" spans="1:28" ht="34.5" customHeight="1">
      <c r="A193" s="155"/>
      <c r="B193" s="150"/>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row>
    <row r="194" spans="1:28" ht="34.5" customHeight="1">
      <c r="A194" s="155"/>
      <c r="B194" s="150"/>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row>
    <row r="195" spans="1:28" ht="34.5" customHeight="1">
      <c r="A195" s="155"/>
      <c r="B195" s="150"/>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row>
    <row r="196" spans="1:28" ht="34.5" customHeight="1">
      <c r="A196" s="155"/>
      <c r="B196" s="150"/>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row>
    <row r="197" spans="1:28" ht="34.5" customHeight="1">
      <c r="A197" s="155"/>
      <c r="B197" s="150"/>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row>
    <row r="198" spans="1:28" ht="34.5" customHeight="1">
      <c r="A198" s="155"/>
      <c r="B198" s="150"/>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row>
    <row r="199" spans="1:28" ht="34.5" customHeight="1">
      <c r="A199" s="155"/>
      <c r="B199" s="150"/>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row>
    <row r="200" spans="1:28" ht="34.5" customHeight="1">
      <c r="A200" s="155"/>
      <c r="B200" s="150"/>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row>
    <row r="201" spans="1:28" ht="34.5" customHeight="1">
      <c r="A201" s="155"/>
      <c r="B201" s="150"/>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row>
    <row r="202" spans="1:28" ht="34.5" customHeight="1">
      <c r="A202" s="155"/>
      <c r="B202" s="150"/>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row>
    <row r="203" spans="1:28" ht="34.5" customHeight="1">
      <c r="A203" s="155"/>
      <c r="B203" s="150"/>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row>
    <row r="204" spans="1:28" ht="34.5" customHeight="1">
      <c r="A204" s="155"/>
      <c r="B204" s="150"/>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row>
    <row r="205" spans="1:28" ht="34.5" customHeight="1">
      <c r="A205" s="155"/>
      <c r="B205" s="150"/>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row>
    <row r="206" spans="1:28" ht="34.5" customHeight="1">
      <c r="A206" s="155"/>
      <c r="B206" s="150"/>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row>
    <row r="207" spans="1:28" ht="34.5" customHeight="1">
      <c r="A207" s="155"/>
      <c r="B207" s="150"/>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row>
    <row r="208" spans="1:28" ht="34.5" customHeight="1">
      <c r="A208" s="155"/>
      <c r="B208" s="150"/>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row>
    <row r="209" spans="1:28" ht="34.5" customHeight="1">
      <c r="A209" s="155"/>
      <c r="B209" s="150"/>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row>
    <row r="210" spans="1:28" ht="34.5" customHeight="1">
      <c r="A210" s="155"/>
      <c r="B210" s="150"/>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row>
    <row r="211" spans="1:28" ht="34.5" customHeight="1">
      <c r="A211" s="155"/>
      <c r="B211" s="150"/>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row>
    <row r="212" spans="1:28" ht="34.5" customHeight="1">
      <c r="A212" s="155"/>
      <c r="B212" s="150"/>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row>
    <row r="213" spans="1:28" ht="34.5" customHeight="1">
      <c r="A213" s="155"/>
      <c r="B213" s="150"/>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row>
    <row r="214" spans="1:28" ht="34.5" customHeight="1">
      <c r="A214" s="155"/>
      <c r="B214" s="150"/>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row>
    <row r="215" spans="1:28" ht="34.5" customHeight="1">
      <c r="A215" s="155"/>
      <c r="B215" s="150"/>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row>
    <row r="216" spans="1:28" ht="34.5" customHeight="1">
      <c r="A216" s="155"/>
      <c r="B216" s="150"/>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row>
    <row r="217" spans="1:28" ht="34.5" customHeight="1">
      <c r="A217" s="155"/>
      <c r="B217" s="150"/>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row>
    <row r="218" spans="1:28" ht="34.5" customHeight="1">
      <c r="A218" s="155"/>
      <c r="B218" s="150"/>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row>
    <row r="219" spans="1:28" ht="34.5" customHeight="1">
      <c r="A219" s="155"/>
      <c r="B219" s="150"/>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row>
    <row r="220" spans="1:28" ht="34.5" customHeight="1">
      <c r="A220" s="155"/>
      <c r="B220" s="150"/>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row>
    <row r="221" spans="1:28" ht="34.5" customHeight="1">
      <c r="A221" s="155"/>
      <c r="B221" s="150"/>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row>
    <row r="222" spans="1:28" ht="34.5" customHeight="1">
      <c r="A222" s="155"/>
      <c r="B222" s="150"/>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row>
    <row r="223" spans="1:28" ht="34.5" customHeight="1">
      <c r="A223" s="155"/>
      <c r="B223" s="150"/>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row>
    <row r="224" spans="1:28" ht="34.5" customHeight="1">
      <c r="A224" s="155"/>
      <c r="B224" s="150"/>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row>
    <row r="225" spans="1:28" ht="34.5" customHeight="1">
      <c r="A225" s="155"/>
      <c r="B225" s="150"/>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row>
    <row r="226" spans="1:28" ht="34.5" customHeight="1">
      <c r="A226" s="155"/>
      <c r="B226" s="150"/>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row>
    <row r="227" spans="1:28" ht="34.5" customHeight="1">
      <c r="A227" s="155"/>
      <c r="B227" s="150"/>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row>
    <row r="228" spans="1:28" ht="34.5" customHeight="1">
      <c r="A228" s="155"/>
      <c r="B228" s="150"/>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row>
    <row r="229" spans="1:28" ht="34.5" customHeight="1">
      <c r="A229" s="155"/>
      <c r="B229" s="150"/>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row>
    <row r="230" spans="1:28" ht="34.5" customHeight="1">
      <c r="A230" s="155"/>
      <c r="B230" s="150"/>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row>
    <row r="231" spans="1:28" ht="34.5" customHeight="1">
      <c r="A231" s="155"/>
      <c r="B231" s="150"/>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row>
    <row r="232" spans="1:28" ht="34.5" customHeight="1">
      <c r="A232" s="155"/>
      <c r="B232" s="150"/>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row>
    <row r="233" spans="1:28" ht="34.5" customHeight="1">
      <c r="A233" s="155"/>
      <c r="B233" s="150"/>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row>
    <row r="234" spans="1:28" ht="34.5" customHeight="1">
      <c r="A234" s="155"/>
      <c r="B234" s="150"/>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row>
    <row r="235" spans="1:28" ht="34.5" customHeight="1">
      <c r="A235" s="155"/>
      <c r="B235" s="150"/>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row>
    <row r="236" spans="1:28" ht="34.5" customHeight="1">
      <c r="A236" s="155"/>
      <c r="B236" s="150"/>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row>
    <row r="237" spans="1:28" ht="34.5" customHeight="1">
      <c r="A237" s="155"/>
      <c r="B237" s="150"/>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row>
    <row r="238" spans="1:28" ht="34.5" customHeight="1">
      <c r="A238" s="155"/>
      <c r="B238" s="150"/>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row>
    <row r="239" spans="1:28" ht="34.5" customHeight="1">
      <c r="A239" s="155"/>
      <c r="B239" s="150"/>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row>
    <row r="240" spans="1:28" ht="34.5" customHeight="1">
      <c r="A240" s="155"/>
      <c r="B240" s="150"/>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row>
    <row r="241" spans="1:28" ht="34.5" customHeight="1">
      <c r="A241" s="155"/>
      <c r="B241" s="150"/>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row>
    <row r="242" spans="1:28" ht="34.5" customHeight="1">
      <c r="A242" s="155"/>
      <c r="B242" s="150"/>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row>
    <row r="243" spans="1:28" ht="34.5" customHeight="1">
      <c r="A243" s="155"/>
      <c r="B243" s="150"/>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row>
    <row r="244" spans="1:28" ht="34.5" customHeight="1">
      <c r="A244" s="155"/>
      <c r="B244" s="150"/>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row>
    <row r="245" spans="1:28" ht="34.5" customHeight="1">
      <c r="A245" s="155"/>
      <c r="B245" s="150"/>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row>
    <row r="246" spans="1:28" ht="34.5" customHeight="1">
      <c r="A246" s="155"/>
      <c r="B246" s="150"/>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row>
    <row r="247" spans="1:28" ht="34.5" customHeight="1">
      <c r="A247" s="155"/>
      <c r="B247" s="150"/>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row>
    <row r="248" spans="1:28" ht="34.5" customHeight="1">
      <c r="A248" s="155"/>
      <c r="B248" s="150"/>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row>
    <row r="249" spans="1:28" ht="34.5" customHeight="1">
      <c r="A249" s="155"/>
      <c r="B249" s="150"/>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row>
    <row r="250" spans="1:28" ht="34.5" customHeight="1">
      <c r="A250" s="155"/>
      <c r="B250" s="150"/>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row>
    <row r="251" spans="1:28" ht="34.5" customHeight="1">
      <c r="A251" s="155"/>
      <c r="B251" s="150"/>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row>
    <row r="252" spans="1:28" ht="34.5" customHeight="1">
      <c r="A252" s="155"/>
      <c r="B252" s="150"/>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row>
    <row r="253" spans="1:28" ht="34.5" customHeight="1">
      <c r="A253" s="155"/>
      <c r="B253" s="150"/>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300-000000000000}"/>
    <hyperlink ref="G2" r:id="rId2" xr:uid="{00000000-0004-0000-0300-000001000000}"/>
    <hyperlink ref="E3" r:id="rId3" xr:uid="{00000000-0004-0000-0300-000002000000}"/>
    <hyperlink ref="G4" r:id="rId4" xr:uid="{00000000-0004-0000-0300-000003000000}"/>
    <hyperlink ref="C5" r:id="rId5" xr:uid="{00000000-0004-0000-0300-000004000000}"/>
    <hyperlink ref="D5" r:id="rId6" xr:uid="{00000000-0004-0000-0300-000005000000}"/>
    <hyperlink ref="G5" r:id="rId7" xr:uid="{00000000-0004-0000-0300-000006000000}"/>
    <hyperlink ref="D6" r:id="rId8" xr:uid="{00000000-0004-0000-0300-000007000000}"/>
    <hyperlink ref="H6" r:id="rId9" xr:uid="{00000000-0004-0000-0300-000008000000}"/>
    <hyperlink ref="E7" r:id="rId10" xr:uid="{00000000-0004-0000-0300-000009000000}"/>
    <hyperlink ref="D8" r:id="rId11" xr:uid="{00000000-0004-0000-0300-00000A000000}"/>
    <hyperlink ref="E8" r:id="rId12" xr:uid="{00000000-0004-0000-0300-00000B000000}"/>
    <hyperlink ref="G8" r:id="rId13" xr:uid="{00000000-0004-0000-0300-00000C000000}"/>
    <hyperlink ref="H8" r:id="rId14" xr:uid="{00000000-0004-0000-0300-00000D000000}"/>
    <hyperlink ref="D9" r:id="rId15" xr:uid="{00000000-0004-0000-0300-00000E000000}"/>
    <hyperlink ref="E9" r:id="rId16" xr:uid="{00000000-0004-0000-0300-00000F000000}"/>
    <hyperlink ref="D10" r:id="rId17" xr:uid="{00000000-0004-0000-0300-000010000000}"/>
    <hyperlink ref="E10" r:id="rId18" xr:uid="{00000000-0004-0000-0300-000011000000}"/>
    <hyperlink ref="G10" r:id="rId19" xr:uid="{00000000-0004-0000-0300-000012000000}"/>
    <hyperlink ref="C11" r:id="rId20" xr:uid="{00000000-0004-0000-0300-000013000000}"/>
    <hyperlink ref="D11" r:id="rId21" xr:uid="{00000000-0004-0000-0300-000014000000}"/>
    <hyperlink ref="E11" r:id="rId22" xr:uid="{00000000-0004-0000-0300-000015000000}"/>
    <hyperlink ref="H11" r:id="rId23" xr:uid="{00000000-0004-0000-0300-000016000000}"/>
    <hyperlink ref="C12" r:id="rId24" xr:uid="{00000000-0004-0000-0300-000017000000}"/>
    <hyperlink ref="D12" r:id="rId25" xr:uid="{00000000-0004-0000-0300-000018000000}"/>
    <hyperlink ref="G12" r:id="rId26" xr:uid="{00000000-0004-0000-0300-000019000000}"/>
    <hyperlink ref="E13" r:id="rId27" xr:uid="{00000000-0004-0000-0300-00001A000000}"/>
    <hyperlink ref="C14" r:id="rId28" xr:uid="{00000000-0004-0000-0300-00001B000000}"/>
    <hyperlink ref="D14" r:id="rId29" xr:uid="{00000000-0004-0000-0300-00001C000000}"/>
    <hyperlink ref="D15" r:id="rId30" xr:uid="{00000000-0004-0000-0300-00001D000000}"/>
    <hyperlink ref="E15" r:id="rId31" xr:uid="{00000000-0004-0000-0300-00001E000000}"/>
    <hyperlink ref="D17" r:id="rId32" xr:uid="{00000000-0004-0000-0300-00001F000000}"/>
    <hyperlink ref="D18" r:id="rId33" xr:uid="{00000000-0004-0000-0300-000020000000}"/>
    <hyperlink ref="E18" r:id="rId34" xr:uid="{00000000-0004-0000-0300-000021000000}"/>
    <hyperlink ref="C19" r:id="rId35" xr:uid="{00000000-0004-0000-0300-000022000000}"/>
    <hyperlink ref="D19" r:id="rId36" xr:uid="{00000000-0004-0000-0300-000023000000}"/>
    <hyperlink ref="E19" r:id="rId37" xr:uid="{00000000-0004-0000-0300-000024000000}"/>
    <hyperlink ref="G19" r:id="rId38" xr:uid="{00000000-0004-0000-0300-000025000000}"/>
    <hyperlink ref="D20" r:id="rId39" xr:uid="{00000000-0004-0000-0300-000026000000}"/>
    <hyperlink ref="E20" r:id="rId40" xr:uid="{00000000-0004-0000-0300-000027000000}"/>
    <hyperlink ref="G20" r:id="rId41" xr:uid="{00000000-0004-0000-0300-000028000000}"/>
    <hyperlink ref="D21" r:id="rId42" xr:uid="{00000000-0004-0000-0300-000029000000}"/>
    <hyperlink ref="E21" r:id="rId43" xr:uid="{00000000-0004-0000-0300-00002A000000}"/>
    <hyperlink ref="H21" r:id="rId44" xr:uid="{00000000-0004-0000-0300-00002B000000}"/>
    <hyperlink ref="D22" r:id="rId45" xr:uid="{00000000-0004-0000-0300-00002C000000}"/>
    <hyperlink ref="E22" r:id="rId46" xr:uid="{00000000-0004-0000-0300-00002D000000}"/>
    <hyperlink ref="G22" r:id="rId47" xr:uid="{00000000-0004-0000-0300-00002E000000}"/>
    <hyperlink ref="C23" r:id="rId48" xr:uid="{00000000-0004-0000-0300-00002F000000}"/>
    <hyperlink ref="D23" r:id="rId49" location="phased-approach-and-reopening-summary-plan-" xr:uid="{00000000-0004-0000-0300-000030000000}"/>
    <hyperlink ref="E23" r:id="rId50" xr:uid="{00000000-0004-0000-0300-000031000000}"/>
    <hyperlink ref="G23" r:id="rId51" xr:uid="{00000000-0004-0000-0300-000032000000}"/>
    <hyperlink ref="D24" r:id="rId52" xr:uid="{00000000-0004-0000-0300-000033000000}"/>
    <hyperlink ref="E24" r:id="rId53" xr:uid="{00000000-0004-0000-0300-000034000000}"/>
    <hyperlink ref="D25" r:id="rId54" xr:uid="{00000000-0004-0000-0300-000035000000}"/>
    <hyperlink ref="E25" r:id="rId55" xr:uid="{00000000-0004-0000-0300-000036000000}"/>
    <hyperlink ref="D26" r:id="rId56" xr:uid="{00000000-0004-0000-0300-000037000000}"/>
    <hyperlink ref="E26" r:id="rId57" xr:uid="{00000000-0004-0000-0300-000038000000}"/>
    <hyperlink ref="G26" r:id="rId58" xr:uid="{00000000-0004-0000-0300-000039000000}"/>
    <hyperlink ref="C27" r:id="rId59" xr:uid="{00000000-0004-0000-0300-00003A000000}"/>
    <hyperlink ref="D27" r:id="rId60" xr:uid="{00000000-0004-0000-0300-00003B000000}"/>
    <hyperlink ref="E27" r:id="rId61" xr:uid="{00000000-0004-0000-0300-00003C000000}"/>
    <hyperlink ref="D29" r:id="rId62" xr:uid="{00000000-0004-0000-0300-00003D000000}"/>
    <hyperlink ref="C30" r:id="rId63" xr:uid="{00000000-0004-0000-0300-00003E000000}"/>
    <hyperlink ref="D31" r:id="rId64" xr:uid="{00000000-0004-0000-0300-00003F000000}"/>
    <hyperlink ref="G32" r:id="rId65" xr:uid="{00000000-0004-0000-0300-000040000000}"/>
    <hyperlink ref="D33" r:id="rId66" xr:uid="{00000000-0004-0000-0300-000041000000}"/>
    <hyperlink ref="H33" r:id="rId67" xr:uid="{00000000-0004-0000-0300-000042000000}"/>
    <hyperlink ref="C34" r:id="rId68" xr:uid="{00000000-0004-0000-0300-000043000000}"/>
    <hyperlink ref="D34" r:id="rId69" xr:uid="{00000000-0004-0000-0300-000044000000}"/>
    <hyperlink ref="E34" r:id="rId70" xr:uid="{00000000-0004-0000-0300-000045000000}"/>
    <hyperlink ref="G34" r:id="rId71" xr:uid="{00000000-0004-0000-0300-000046000000}"/>
    <hyperlink ref="H34" r:id="rId72" xr:uid="{00000000-0004-0000-0300-000047000000}"/>
    <hyperlink ref="D35" r:id="rId73" xr:uid="{00000000-0004-0000-0300-000048000000}"/>
    <hyperlink ref="E35" r:id="rId74" xr:uid="{00000000-0004-0000-0300-000049000000}"/>
    <hyperlink ref="D36" r:id="rId75" xr:uid="{00000000-0004-0000-0300-00004A000000}"/>
    <hyperlink ref="E36" r:id="rId76" xr:uid="{00000000-0004-0000-0300-00004B000000}"/>
    <hyperlink ref="H36" r:id="rId77" xr:uid="{00000000-0004-0000-0300-00004C000000}"/>
    <hyperlink ref="D37" r:id="rId78" xr:uid="{00000000-0004-0000-0300-00004D000000}"/>
    <hyperlink ref="E37" r:id="rId79" xr:uid="{00000000-0004-0000-0300-00004E000000}"/>
    <hyperlink ref="C38" r:id="rId80" xr:uid="{00000000-0004-0000-0300-00004F000000}"/>
    <hyperlink ref="C39" r:id="rId81" xr:uid="{00000000-0004-0000-0300-000050000000}"/>
    <hyperlink ref="G39" r:id="rId82" xr:uid="{00000000-0004-0000-0300-000051000000}"/>
    <hyperlink ref="D40" r:id="rId83" location="PhasedReopening" xr:uid="{00000000-0004-0000-0300-000052000000}"/>
    <hyperlink ref="E40" r:id="rId84" xr:uid="{00000000-0004-0000-0300-000053000000}"/>
    <hyperlink ref="C41" r:id="rId85" xr:uid="{00000000-0004-0000-0300-000054000000}"/>
    <hyperlink ref="D41" r:id="rId86" xr:uid="{00000000-0004-0000-0300-000055000000}"/>
    <hyperlink ref="E41" r:id="rId87" xr:uid="{00000000-0004-0000-0300-000056000000}"/>
    <hyperlink ref="G41" r:id="rId88" xr:uid="{00000000-0004-0000-0300-000057000000}"/>
    <hyperlink ref="D42" r:id="rId89" xr:uid="{00000000-0004-0000-0300-000058000000}"/>
    <hyperlink ref="G42" r:id="rId90" xr:uid="{00000000-0004-0000-0300-000059000000}"/>
    <hyperlink ref="D43" r:id="rId91" xr:uid="{00000000-0004-0000-0300-00005A000000}"/>
    <hyperlink ref="C45" r:id="rId92" xr:uid="{00000000-0004-0000-0300-00005B000000}"/>
    <hyperlink ref="E45" r:id="rId93" xr:uid="{00000000-0004-0000-0300-00005C000000}"/>
    <hyperlink ref="G45" r:id="rId94" xr:uid="{00000000-0004-0000-0300-00005D000000}"/>
    <hyperlink ref="D46" r:id="rId95" xr:uid="{00000000-0004-0000-0300-00005E000000}"/>
    <hyperlink ref="E46" r:id="rId96" xr:uid="{00000000-0004-0000-0300-00005F000000}"/>
    <hyperlink ref="G46" r:id="rId97" xr:uid="{00000000-0004-0000-0300-000060000000}"/>
    <hyperlink ref="D47" r:id="rId98" xr:uid="{00000000-0004-0000-0300-000061000000}"/>
    <hyperlink ref="C48" r:id="rId99" xr:uid="{00000000-0004-0000-0300-000062000000}"/>
    <hyperlink ref="E48" r:id="rId100" xr:uid="{00000000-0004-0000-0300-000063000000}"/>
    <hyperlink ref="E49" r:id="rId101" xr:uid="{00000000-0004-0000-0300-000064000000}"/>
    <hyperlink ref="G49" r:id="rId102" xr:uid="{00000000-0004-0000-0300-000065000000}"/>
    <hyperlink ref="C50" r:id="rId103" xr:uid="{00000000-0004-0000-0300-000066000000}"/>
    <hyperlink ref="D50" r:id="rId104" xr:uid="{00000000-0004-0000-0300-000067000000}"/>
    <hyperlink ref="D51" r:id="rId105" xr:uid="{00000000-0004-0000-0300-000068000000}"/>
    <hyperlink ref="E51" r:id="rId106" xr:uid="{00000000-0004-0000-0300-000069000000}"/>
    <hyperlink ref="G51" r:id="rId107" xr:uid="{00000000-0004-0000-0300-00006A000000}"/>
    <hyperlink ref="D52" r:id="rId108" location="badger-bounce-back" xr:uid="{00000000-0004-0000-0300-00006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91" t="s">
        <v>0</v>
      </c>
      <c r="B1" s="191" t="s">
        <v>469</v>
      </c>
      <c r="C1" s="191" t="s">
        <v>470</v>
      </c>
      <c r="D1" s="192" t="s">
        <v>981</v>
      </c>
      <c r="E1" s="192" t="s">
        <v>472</v>
      </c>
      <c r="F1" s="193" t="s">
        <v>473</v>
      </c>
      <c r="G1" s="191"/>
      <c r="H1" s="191"/>
      <c r="I1" s="191"/>
      <c r="J1" s="191"/>
      <c r="K1" s="191"/>
      <c r="L1" s="191"/>
      <c r="M1" s="191"/>
      <c r="N1" s="191"/>
      <c r="O1" s="191"/>
      <c r="P1" s="191"/>
      <c r="Q1" s="191"/>
      <c r="R1" s="191"/>
      <c r="S1" s="191"/>
      <c r="T1" s="191"/>
      <c r="U1" s="191"/>
      <c r="V1" s="191"/>
      <c r="W1" s="191"/>
      <c r="X1" s="191"/>
      <c r="Y1" s="191"/>
      <c r="Z1" s="191"/>
    </row>
    <row r="2" spans="1:26" ht="16.2">
      <c r="A2" s="194" t="s">
        <v>475</v>
      </c>
      <c r="B2" s="195" t="s">
        <v>22</v>
      </c>
      <c r="C2" s="195" t="s">
        <v>0</v>
      </c>
      <c r="D2" s="196" t="s">
        <v>520</v>
      </c>
      <c r="E2" s="196" t="s">
        <v>28</v>
      </c>
      <c r="F2" s="194"/>
      <c r="G2" s="195"/>
      <c r="H2" s="195"/>
      <c r="I2" s="195"/>
      <c r="J2" s="195"/>
      <c r="K2" s="195"/>
      <c r="L2" s="195"/>
      <c r="M2" s="195"/>
      <c r="N2" s="195"/>
      <c r="O2" s="195"/>
      <c r="P2" s="195"/>
      <c r="Q2" s="195"/>
      <c r="R2" s="195"/>
      <c r="S2" s="195"/>
      <c r="T2" s="195"/>
      <c r="U2" s="195"/>
      <c r="V2" s="195"/>
      <c r="W2" s="195"/>
      <c r="X2" s="195"/>
      <c r="Y2" s="195"/>
      <c r="Z2" s="195"/>
    </row>
    <row r="3" spans="1:26" ht="16.2">
      <c r="A3" s="194" t="s">
        <v>982</v>
      </c>
      <c r="B3" s="195" t="s">
        <v>11</v>
      </c>
      <c r="C3" s="195" t="s">
        <v>0</v>
      </c>
      <c r="D3" s="196" t="s">
        <v>520</v>
      </c>
      <c r="E3" s="196" t="s">
        <v>28</v>
      </c>
      <c r="F3" s="194"/>
      <c r="G3" s="195"/>
      <c r="H3" s="195"/>
      <c r="I3" s="195"/>
      <c r="J3" s="195"/>
      <c r="K3" s="195"/>
      <c r="L3" s="195"/>
      <c r="M3" s="195"/>
      <c r="N3" s="195"/>
      <c r="O3" s="195"/>
      <c r="P3" s="195"/>
      <c r="Q3" s="195"/>
      <c r="R3" s="195"/>
      <c r="S3" s="195"/>
      <c r="T3" s="195"/>
      <c r="U3" s="195"/>
      <c r="V3" s="195"/>
      <c r="W3" s="195"/>
      <c r="X3" s="195"/>
      <c r="Y3" s="195"/>
      <c r="Z3" s="195"/>
    </row>
    <row r="4" spans="1:26" ht="16.2">
      <c r="A4" s="194" t="s">
        <v>983</v>
      </c>
      <c r="B4" s="195" t="s">
        <v>41</v>
      </c>
      <c r="C4" s="195" t="s">
        <v>0</v>
      </c>
      <c r="D4" s="196" t="s">
        <v>520</v>
      </c>
      <c r="E4" s="196" t="s">
        <v>28</v>
      </c>
      <c r="F4" s="194"/>
      <c r="G4" s="195"/>
      <c r="H4" s="195"/>
      <c r="I4" s="195"/>
      <c r="J4" s="195"/>
      <c r="K4" s="195"/>
      <c r="L4" s="195"/>
      <c r="M4" s="195"/>
      <c r="N4" s="195"/>
      <c r="O4" s="195"/>
      <c r="P4" s="195"/>
      <c r="Q4" s="195"/>
      <c r="R4" s="195"/>
      <c r="S4" s="195"/>
      <c r="T4" s="195"/>
      <c r="U4" s="195"/>
      <c r="V4" s="195"/>
      <c r="W4" s="195"/>
      <c r="X4" s="195"/>
      <c r="Y4" s="195"/>
      <c r="Z4" s="195"/>
    </row>
    <row r="5" spans="1:26" ht="16.2">
      <c r="A5" s="194" t="s">
        <v>984</v>
      </c>
      <c r="B5" s="195" t="s">
        <v>32</v>
      </c>
      <c r="C5" s="195" t="s">
        <v>0</v>
      </c>
      <c r="D5" s="196" t="s">
        <v>520</v>
      </c>
      <c r="E5" s="196" t="s">
        <v>28</v>
      </c>
      <c r="F5" s="194"/>
      <c r="G5" s="195"/>
      <c r="H5" s="195"/>
      <c r="I5" s="195"/>
      <c r="J5" s="195"/>
      <c r="K5" s="195"/>
      <c r="L5" s="195"/>
      <c r="M5" s="195"/>
      <c r="N5" s="195"/>
      <c r="O5" s="195"/>
      <c r="P5" s="195"/>
      <c r="Q5" s="195"/>
      <c r="R5" s="195"/>
      <c r="S5" s="195"/>
      <c r="T5" s="195"/>
      <c r="U5" s="195"/>
      <c r="V5" s="195"/>
      <c r="W5" s="195"/>
      <c r="X5" s="195"/>
      <c r="Y5" s="195"/>
      <c r="Z5" s="195"/>
    </row>
    <row r="6" spans="1:26" ht="16.2">
      <c r="A6" s="195" t="s">
        <v>480</v>
      </c>
      <c r="B6" s="195" t="s">
        <v>481</v>
      </c>
      <c r="C6" s="195" t="s">
        <v>477</v>
      </c>
      <c r="D6" s="196" t="s">
        <v>483</v>
      </c>
      <c r="E6" s="196" t="s">
        <v>484</v>
      </c>
      <c r="F6" s="194" t="s">
        <v>485</v>
      </c>
      <c r="G6" s="195"/>
      <c r="H6" s="195"/>
      <c r="I6" s="195"/>
      <c r="J6" s="195"/>
      <c r="K6" s="195"/>
      <c r="L6" s="195"/>
      <c r="M6" s="195"/>
      <c r="N6" s="195"/>
      <c r="O6" s="195"/>
      <c r="P6" s="195"/>
      <c r="Q6" s="195"/>
      <c r="R6" s="195"/>
      <c r="S6" s="195"/>
      <c r="T6" s="195"/>
      <c r="U6" s="195"/>
      <c r="V6" s="195"/>
      <c r="W6" s="195"/>
      <c r="X6" s="195"/>
      <c r="Y6" s="195"/>
      <c r="Z6" s="195"/>
    </row>
    <row r="7" spans="1:26" ht="32.4">
      <c r="A7" s="195" t="s">
        <v>480</v>
      </c>
      <c r="B7" s="195" t="s">
        <v>486</v>
      </c>
      <c r="C7" s="195" t="s">
        <v>477</v>
      </c>
      <c r="D7" s="196" t="s">
        <v>483</v>
      </c>
      <c r="E7" s="196" t="s">
        <v>487</v>
      </c>
      <c r="F7" s="194" t="s">
        <v>488</v>
      </c>
      <c r="G7" s="195"/>
      <c r="H7" s="195"/>
      <c r="I7" s="195"/>
      <c r="J7" s="195"/>
      <c r="K7" s="195"/>
      <c r="L7" s="195"/>
      <c r="M7" s="195"/>
      <c r="N7" s="195"/>
      <c r="O7" s="195"/>
      <c r="P7" s="195"/>
      <c r="Q7" s="195"/>
      <c r="R7" s="195"/>
      <c r="S7" s="195"/>
      <c r="T7" s="195"/>
      <c r="U7" s="195"/>
      <c r="V7" s="195"/>
      <c r="W7" s="195"/>
      <c r="X7" s="195"/>
      <c r="Y7" s="195"/>
      <c r="Z7" s="195"/>
    </row>
    <row r="8" spans="1:26" ht="16.2">
      <c r="A8" s="195" t="s">
        <v>480</v>
      </c>
      <c r="B8" s="195" t="s">
        <v>489</v>
      </c>
      <c r="C8" s="195" t="s">
        <v>477</v>
      </c>
      <c r="D8" s="196" t="s">
        <v>483</v>
      </c>
      <c r="E8" s="196" t="s">
        <v>490</v>
      </c>
      <c r="F8" s="194" t="s">
        <v>488</v>
      </c>
      <c r="G8" s="195"/>
      <c r="H8" s="195"/>
      <c r="I8" s="195"/>
      <c r="J8" s="195"/>
      <c r="K8" s="195"/>
      <c r="L8" s="195"/>
      <c r="M8" s="195"/>
      <c r="N8" s="195"/>
      <c r="O8" s="195"/>
      <c r="P8" s="195"/>
      <c r="Q8" s="195"/>
      <c r="R8" s="195"/>
      <c r="S8" s="195"/>
      <c r="T8" s="195"/>
      <c r="U8" s="195"/>
      <c r="V8" s="195"/>
      <c r="W8" s="195"/>
      <c r="X8" s="195"/>
      <c r="Y8" s="195"/>
      <c r="Z8" s="195"/>
    </row>
    <row r="9" spans="1:26" ht="32.4">
      <c r="A9" s="195" t="s">
        <v>480</v>
      </c>
      <c r="B9" s="195" t="s">
        <v>491</v>
      </c>
      <c r="C9" s="195" t="s">
        <v>477</v>
      </c>
      <c r="D9" s="196" t="s">
        <v>483</v>
      </c>
      <c r="E9" s="196" t="s">
        <v>487</v>
      </c>
      <c r="F9" s="194" t="s">
        <v>488</v>
      </c>
      <c r="G9" s="195"/>
      <c r="H9" s="195"/>
      <c r="I9" s="195"/>
      <c r="J9" s="195"/>
      <c r="K9" s="195"/>
      <c r="L9" s="195"/>
      <c r="M9" s="195"/>
      <c r="N9" s="195"/>
      <c r="O9" s="195"/>
      <c r="P9" s="195"/>
      <c r="Q9" s="195"/>
      <c r="R9" s="195"/>
      <c r="S9" s="195"/>
      <c r="T9" s="195"/>
      <c r="U9" s="195"/>
      <c r="V9" s="195"/>
      <c r="W9" s="195"/>
      <c r="X9" s="195"/>
      <c r="Y9" s="195"/>
      <c r="Z9" s="195"/>
    </row>
    <row r="10" spans="1:26" ht="16.2">
      <c r="A10" s="195" t="s">
        <v>480</v>
      </c>
      <c r="B10" s="195" t="s">
        <v>492</v>
      </c>
      <c r="C10" s="195" t="s">
        <v>477</v>
      </c>
      <c r="D10" s="196" t="s">
        <v>483</v>
      </c>
      <c r="E10" s="196" t="s">
        <v>490</v>
      </c>
      <c r="F10" s="194" t="s">
        <v>488</v>
      </c>
      <c r="G10" s="195"/>
      <c r="H10" s="195"/>
      <c r="I10" s="195"/>
      <c r="J10" s="195"/>
      <c r="K10" s="195"/>
      <c r="L10" s="195"/>
      <c r="M10" s="195"/>
      <c r="N10" s="195"/>
      <c r="O10" s="195"/>
      <c r="P10" s="195"/>
      <c r="Q10" s="195"/>
      <c r="R10" s="195"/>
      <c r="S10" s="195"/>
      <c r="T10" s="195"/>
      <c r="U10" s="195"/>
      <c r="V10" s="195"/>
      <c r="W10" s="195"/>
      <c r="X10" s="195"/>
      <c r="Y10" s="195"/>
      <c r="Z10" s="195"/>
    </row>
    <row r="11" spans="1:26" ht="16.2">
      <c r="A11" s="195" t="s">
        <v>480</v>
      </c>
      <c r="B11" s="195" t="s">
        <v>493</v>
      </c>
      <c r="C11" s="195" t="s">
        <v>477</v>
      </c>
      <c r="D11" s="196" t="s">
        <v>483</v>
      </c>
      <c r="E11" s="196" t="s">
        <v>490</v>
      </c>
      <c r="F11" s="194" t="s">
        <v>488</v>
      </c>
      <c r="G11" s="195"/>
      <c r="H11" s="195"/>
      <c r="I11" s="195"/>
      <c r="J11" s="195"/>
      <c r="K11" s="195"/>
      <c r="L11" s="195"/>
      <c r="M11" s="195"/>
      <c r="N11" s="195"/>
      <c r="O11" s="195"/>
      <c r="P11" s="195"/>
      <c r="Q11" s="195"/>
      <c r="R11" s="195"/>
      <c r="S11" s="195"/>
      <c r="T11" s="195"/>
      <c r="U11" s="195"/>
      <c r="V11" s="195"/>
      <c r="W11" s="195"/>
      <c r="X11" s="195"/>
      <c r="Y11" s="195"/>
      <c r="Z11" s="195"/>
    </row>
    <row r="12" spans="1:26" ht="16.2">
      <c r="A12" s="195" t="s">
        <v>480</v>
      </c>
      <c r="B12" s="195" t="s">
        <v>494</v>
      </c>
      <c r="C12" s="195" t="s">
        <v>477</v>
      </c>
      <c r="D12" s="196" t="s">
        <v>483</v>
      </c>
      <c r="E12" s="196" t="s">
        <v>495</v>
      </c>
      <c r="F12" s="194" t="s">
        <v>488</v>
      </c>
      <c r="G12" s="195"/>
      <c r="H12" s="195"/>
      <c r="I12" s="195"/>
      <c r="J12" s="195"/>
      <c r="K12" s="195"/>
      <c r="L12" s="195"/>
      <c r="M12" s="195"/>
      <c r="N12" s="195"/>
      <c r="O12" s="195"/>
      <c r="P12" s="195"/>
      <c r="Q12" s="195"/>
      <c r="R12" s="195"/>
      <c r="S12" s="195"/>
      <c r="T12" s="195"/>
      <c r="U12" s="195"/>
      <c r="V12" s="195"/>
      <c r="W12" s="195"/>
      <c r="X12" s="195"/>
      <c r="Y12" s="195"/>
      <c r="Z12" s="195"/>
    </row>
    <row r="13" spans="1:26" ht="16.2">
      <c r="A13" s="195" t="s">
        <v>480</v>
      </c>
      <c r="B13" s="195" t="s">
        <v>496</v>
      </c>
      <c r="C13" s="195" t="s">
        <v>477</v>
      </c>
      <c r="D13" s="196" t="s">
        <v>483</v>
      </c>
      <c r="E13" s="196" t="s">
        <v>490</v>
      </c>
      <c r="F13" s="194" t="s">
        <v>488</v>
      </c>
      <c r="G13" s="195"/>
      <c r="H13" s="195"/>
      <c r="I13" s="195"/>
      <c r="J13" s="195"/>
      <c r="K13" s="195"/>
      <c r="L13" s="195"/>
      <c r="M13" s="195"/>
      <c r="N13" s="195"/>
      <c r="O13" s="195"/>
      <c r="P13" s="195"/>
      <c r="Q13" s="195"/>
      <c r="R13" s="195"/>
      <c r="S13" s="195"/>
      <c r="T13" s="195"/>
      <c r="U13" s="195"/>
      <c r="V13" s="195"/>
      <c r="W13" s="195"/>
      <c r="X13" s="195"/>
      <c r="Y13" s="195"/>
      <c r="Z13" s="195"/>
    </row>
    <row r="14" spans="1:26" ht="16.2">
      <c r="A14" s="195" t="s">
        <v>480</v>
      </c>
      <c r="B14" s="195" t="s">
        <v>497</v>
      </c>
      <c r="C14" s="195" t="s">
        <v>477</v>
      </c>
      <c r="D14" s="196" t="s">
        <v>483</v>
      </c>
      <c r="E14" s="196" t="s">
        <v>985</v>
      </c>
      <c r="F14" s="194" t="s">
        <v>499</v>
      </c>
      <c r="G14" s="195"/>
      <c r="H14" s="195"/>
      <c r="I14" s="195"/>
      <c r="J14" s="195"/>
      <c r="K14" s="195"/>
      <c r="L14" s="195"/>
      <c r="M14" s="195"/>
      <c r="N14" s="195"/>
      <c r="O14" s="195"/>
      <c r="P14" s="195"/>
      <c r="Q14" s="195"/>
      <c r="R14" s="195"/>
      <c r="S14" s="195"/>
      <c r="T14" s="195"/>
      <c r="U14" s="195"/>
      <c r="V14" s="195"/>
      <c r="W14" s="195"/>
      <c r="X14" s="195"/>
      <c r="Y14" s="195"/>
      <c r="Z14" s="195"/>
    </row>
    <row r="15" spans="1:26" ht="16.2">
      <c r="A15" s="195" t="s">
        <v>480</v>
      </c>
      <c r="B15" s="195" t="s">
        <v>500</v>
      </c>
      <c r="C15" s="195" t="s">
        <v>477</v>
      </c>
      <c r="D15" s="196" t="s">
        <v>483</v>
      </c>
      <c r="E15" s="196" t="s">
        <v>985</v>
      </c>
      <c r="F15" s="194" t="s">
        <v>499</v>
      </c>
      <c r="G15" s="195"/>
      <c r="H15" s="195"/>
      <c r="I15" s="195"/>
      <c r="J15" s="195"/>
      <c r="K15" s="195"/>
      <c r="L15" s="195"/>
      <c r="M15" s="195"/>
      <c r="N15" s="195"/>
      <c r="O15" s="195"/>
      <c r="P15" s="195"/>
      <c r="Q15" s="195"/>
      <c r="R15" s="195"/>
      <c r="S15" s="195"/>
      <c r="T15" s="195"/>
      <c r="U15" s="195"/>
      <c r="V15" s="195"/>
      <c r="W15" s="195"/>
      <c r="X15" s="195"/>
      <c r="Y15" s="195"/>
      <c r="Z15" s="195"/>
    </row>
    <row r="16" spans="1:26" ht="16.2">
      <c r="A16" s="195" t="s">
        <v>480</v>
      </c>
      <c r="B16" s="195" t="s">
        <v>501</v>
      </c>
      <c r="C16" s="195" t="s">
        <v>986</v>
      </c>
      <c r="D16" s="196" t="s">
        <v>483</v>
      </c>
      <c r="E16" s="196" t="s">
        <v>484</v>
      </c>
      <c r="F16" s="194" t="s">
        <v>485</v>
      </c>
      <c r="G16" s="195"/>
      <c r="H16" s="195"/>
      <c r="I16" s="195"/>
      <c r="J16" s="195"/>
      <c r="K16" s="195"/>
      <c r="L16" s="195"/>
      <c r="M16" s="195"/>
      <c r="N16" s="195"/>
      <c r="O16" s="195"/>
      <c r="P16" s="195"/>
      <c r="Q16" s="195"/>
      <c r="R16" s="195"/>
      <c r="S16" s="195"/>
      <c r="T16" s="195"/>
      <c r="U16" s="195"/>
      <c r="V16" s="195"/>
      <c r="W16" s="195"/>
      <c r="X16" s="195"/>
      <c r="Y16" s="195"/>
      <c r="Z16" s="195"/>
    </row>
    <row r="17" spans="1:26" ht="32.4">
      <c r="A17" s="195" t="s">
        <v>480</v>
      </c>
      <c r="B17" s="195" t="s">
        <v>503</v>
      </c>
      <c r="C17" s="195" t="s">
        <v>986</v>
      </c>
      <c r="D17" s="196" t="s">
        <v>483</v>
      </c>
      <c r="E17" s="196" t="s">
        <v>504</v>
      </c>
      <c r="F17" s="194" t="s">
        <v>488</v>
      </c>
      <c r="G17" s="195"/>
      <c r="H17" s="195"/>
      <c r="I17" s="195"/>
      <c r="J17" s="195"/>
      <c r="K17" s="195"/>
      <c r="L17" s="195"/>
      <c r="M17" s="195"/>
      <c r="N17" s="195"/>
      <c r="O17" s="195"/>
      <c r="P17" s="195"/>
      <c r="Q17" s="195"/>
      <c r="R17" s="195"/>
      <c r="S17" s="195"/>
      <c r="T17" s="195"/>
      <c r="U17" s="195"/>
      <c r="V17" s="195"/>
      <c r="W17" s="195"/>
      <c r="X17" s="195"/>
      <c r="Y17" s="195"/>
      <c r="Z17" s="195"/>
    </row>
    <row r="18" spans="1:26" ht="48.6">
      <c r="A18" s="195" t="s">
        <v>480</v>
      </c>
      <c r="B18" s="195" t="s">
        <v>505</v>
      </c>
      <c r="C18" s="195" t="s">
        <v>986</v>
      </c>
      <c r="D18" s="196" t="s">
        <v>483</v>
      </c>
      <c r="E18" s="196" t="s">
        <v>506</v>
      </c>
      <c r="F18" s="194" t="s">
        <v>488</v>
      </c>
      <c r="G18" s="195"/>
      <c r="H18" s="195"/>
      <c r="I18" s="195"/>
      <c r="J18" s="195"/>
      <c r="K18" s="195"/>
      <c r="L18" s="195"/>
      <c r="M18" s="195"/>
      <c r="N18" s="195"/>
      <c r="O18" s="195"/>
      <c r="P18" s="195"/>
      <c r="Q18" s="195"/>
      <c r="R18" s="195"/>
      <c r="S18" s="195"/>
      <c r="T18" s="195"/>
      <c r="U18" s="195"/>
      <c r="V18" s="195"/>
      <c r="W18" s="195"/>
      <c r="X18" s="195"/>
      <c r="Y18" s="195"/>
      <c r="Z18" s="195"/>
    </row>
    <row r="19" spans="1:26" ht="32.4">
      <c r="A19" s="195" t="s">
        <v>480</v>
      </c>
      <c r="B19" s="195" t="s">
        <v>987</v>
      </c>
      <c r="C19" s="195" t="s">
        <v>986</v>
      </c>
      <c r="D19" s="196" t="s">
        <v>483</v>
      </c>
      <c r="E19" s="196" t="s">
        <v>508</v>
      </c>
      <c r="F19" s="194" t="s">
        <v>499</v>
      </c>
      <c r="G19" s="195"/>
      <c r="H19" s="195"/>
      <c r="I19" s="195"/>
      <c r="J19" s="195"/>
      <c r="K19" s="195"/>
      <c r="L19" s="195"/>
      <c r="M19" s="195"/>
      <c r="N19" s="195"/>
      <c r="O19" s="195"/>
      <c r="P19" s="195"/>
      <c r="Q19" s="195"/>
      <c r="R19" s="195"/>
      <c r="S19" s="195"/>
      <c r="T19" s="195"/>
      <c r="U19" s="195"/>
      <c r="V19" s="195"/>
      <c r="W19" s="195"/>
      <c r="X19" s="195"/>
      <c r="Y19" s="195"/>
      <c r="Z19" s="195"/>
    </row>
    <row r="20" spans="1:26" ht="48.6">
      <c r="A20" s="195" t="s">
        <v>480</v>
      </c>
      <c r="B20" s="195" t="s">
        <v>509</v>
      </c>
      <c r="C20" s="195" t="s">
        <v>986</v>
      </c>
      <c r="D20" s="196" t="s">
        <v>483</v>
      </c>
      <c r="E20" s="196" t="s">
        <v>510</v>
      </c>
      <c r="F20" s="194" t="s">
        <v>511</v>
      </c>
      <c r="G20" s="195"/>
      <c r="H20" s="195"/>
      <c r="I20" s="195"/>
      <c r="J20" s="195"/>
      <c r="K20" s="195"/>
      <c r="L20" s="195"/>
      <c r="M20" s="195"/>
      <c r="N20" s="195"/>
      <c r="O20" s="195"/>
      <c r="P20" s="195"/>
      <c r="Q20" s="195"/>
      <c r="R20" s="195"/>
      <c r="S20" s="195"/>
      <c r="T20" s="195"/>
      <c r="U20" s="195"/>
      <c r="V20" s="195"/>
      <c r="W20" s="195"/>
      <c r="X20" s="195"/>
      <c r="Y20" s="195"/>
      <c r="Z20" s="195"/>
    </row>
    <row r="21" spans="1:26" ht="15.75" customHeight="1">
      <c r="A21" s="195" t="s">
        <v>480</v>
      </c>
      <c r="B21" s="195" t="s">
        <v>988</v>
      </c>
      <c r="C21" s="195" t="s">
        <v>986</v>
      </c>
      <c r="D21" s="196" t="s">
        <v>483</v>
      </c>
      <c r="E21" s="196" t="s">
        <v>510</v>
      </c>
      <c r="F21" s="194" t="s">
        <v>513</v>
      </c>
      <c r="G21" s="195"/>
      <c r="H21" s="195"/>
      <c r="I21" s="195"/>
      <c r="J21" s="195"/>
      <c r="K21" s="195"/>
      <c r="L21" s="195"/>
      <c r="M21" s="195"/>
      <c r="N21" s="195"/>
      <c r="O21" s="195"/>
      <c r="P21" s="195"/>
      <c r="Q21" s="195"/>
      <c r="R21" s="195"/>
      <c r="S21" s="195"/>
      <c r="T21" s="195"/>
      <c r="U21" s="195"/>
      <c r="V21" s="195"/>
      <c r="W21" s="195"/>
      <c r="X21" s="195"/>
      <c r="Y21" s="195"/>
      <c r="Z21" s="195"/>
    </row>
    <row r="22" spans="1:26" ht="15.75" customHeight="1">
      <c r="A22" s="195" t="s">
        <v>480</v>
      </c>
      <c r="B22" s="195" t="s">
        <v>514</v>
      </c>
      <c r="C22" s="195" t="s">
        <v>986</v>
      </c>
      <c r="D22" s="196" t="s">
        <v>483</v>
      </c>
      <c r="E22" s="196" t="s">
        <v>985</v>
      </c>
      <c r="F22" s="194" t="s">
        <v>515</v>
      </c>
      <c r="G22" s="195"/>
      <c r="H22" s="195"/>
      <c r="I22" s="195"/>
      <c r="J22" s="195"/>
      <c r="K22" s="195"/>
      <c r="L22" s="195"/>
      <c r="M22" s="195"/>
      <c r="N22" s="195"/>
      <c r="O22" s="195"/>
      <c r="P22" s="195"/>
      <c r="Q22" s="195"/>
      <c r="R22" s="195"/>
      <c r="S22" s="195"/>
      <c r="T22" s="195"/>
      <c r="U22" s="195"/>
      <c r="V22" s="195"/>
      <c r="W22" s="195"/>
      <c r="X22" s="195"/>
      <c r="Y22" s="195"/>
      <c r="Z22" s="195"/>
    </row>
    <row r="23" spans="1:26" ht="15.75" customHeight="1">
      <c r="A23" s="195" t="s">
        <v>480</v>
      </c>
      <c r="B23" s="195" t="s">
        <v>989</v>
      </c>
      <c r="C23" s="195" t="s">
        <v>986</v>
      </c>
      <c r="D23" s="196" t="s">
        <v>483</v>
      </c>
      <c r="E23" s="196" t="s">
        <v>985</v>
      </c>
      <c r="F23" s="194" t="s">
        <v>517</v>
      </c>
      <c r="G23" s="195"/>
      <c r="H23" s="195"/>
      <c r="I23" s="195"/>
      <c r="J23" s="195"/>
      <c r="K23" s="195"/>
      <c r="L23" s="195"/>
      <c r="M23" s="195"/>
      <c r="N23" s="195"/>
      <c r="O23" s="195"/>
      <c r="P23" s="195"/>
      <c r="Q23" s="195"/>
      <c r="R23" s="195"/>
      <c r="S23" s="195"/>
      <c r="T23" s="195"/>
      <c r="U23" s="195"/>
      <c r="V23" s="195"/>
      <c r="W23" s="195"/>
      <c r="X23" s="195"/>
      <c r="Y23" s="195"/>
      <c r="Z23" s="195"/>
    </row>
    <row r="24" spans="1:26" ht="15.75" customHeight="1">
      <c r="A24" s="195" t="s">
        <v>480</v>
      </c>
      <c r="B24" s="195" t="s">
        <v>518</v>
      </c>
      <c r="C24" s="195" t="s">
        <v>986</v>
      </c>
      <c r="D24" s="196" t="s">
        <v>483</v>
      </c>
      <c r="E24" s="196" t="s">
        <v>985</v>
      </c>
      <c r="F24" s="194"/>
      <c r="G24" s="195"/>
      <c r="H24" s="195"/>
      <c r="I24" s="195"/>
      <c r="J24" s="195"/>
      <c r="K24" s="195"/>
      <c r="L24" s="195"/>
      <c r="M24" s="195"/>
      <c r="N24" s="195"/>
      <c r="O24" s="195"/>
      <c r="P24" s="195"/>
      <c r="Q24" s="195"/>
      <c r="R24" s="195"/>
      <c r="S24" s="195"/>
      <c r="T24" s="195"/>
      <c r="U24" s="195"/>
      <c r="V24" s="195"/>
      <c r="W24" s="195"/>
      <c r="X24" s="195"/>
      <c r="Y24" s="195"/>
      <c r="Z24" s="195"/>
    </row>
    <row r="25" spans="1:26" ht="15.75" customHeight="1">
      <c r="A25" s="195" t="s">
        <v>480</v>
      </c>
      <c r="B25" s="195" t="s">
        <v>519</v>
      </c>
      <c r="C25" s="195" t="s">
        <v>477</v>
      </c>
      <c r="D25" s="196" t="s">
        <v>520</v>
      </c>
      <c r="E25" s="196" t="s">
        <v>521</v>
      </c>
      <c r="F25" s="194" t="s">
        <v>488</v>
      </c>
      <c r="G25" s="195"/>
      <c r="H25" s="195"/>
      <c r="I25" s="195"/>
      <c r="J25" s="195"/>
      <c r="K25" s="195"/>
      <c r="L25" s="195"/>
      <c r="M25" s="195"/>
      <c r="N25" s="195"/>
      <c r="O25" s="195"/>
      <c r="P25" s="195"/>
      <c r="Q25" s="195"/>
      <c r="R25" s="195"/>
      <c r="S25" s="195"/>
      <c r="T25" s="195"/>
      <c r="U25" s="195"/>
      <c r="V25" s="195"/>
      <c r="W25" s="195"/>
      <c r="X25" s="195"/>
      <c r="Y25" s="195"/>
      <c r="Z25" s="195"/>
    </row>
    <row r="26" spans="1:26" ht="15.75" customHeight="1">
      <c r="A26" s="195" t="s">
        <v>480</v>
      </c>
      <c r="B26" s="195" t="s">
        <v>522</v>
      </c>
      <c r="C26" s="195" t="s">
        <v>986</v>
      </c>
      <c r="D26" s="196" t="s">
        <v>520</v>
      </c>
      <c r="E26" s="196" t="s">
        <v>523</v>
      </c>
      <c r="F26" s="194" t="s">
        <v>488</v>
      </c>
      <c r="G26" s="195"/>
      <c r="H26" s="195"/>
      <c r="I26" s="195"/>
      <c r="J26" s="195"/>
      <c r="K26" s="195"/>
      <c r="L26" s="195"/>
      <c r="M26" s="195"/>
      <c r="N26" s="195"/>
      <c r="O26" s="195"/>
      <c r="P26" s="195"/>
      <c r="Q26" s="195"/>
      <c r="R26" s="195"/>
      <c r="S26" s="195"/>
      <c r="T26" s="195"/>
      <c r="U26" s="195"/>
      <c r="V26" s="195"/>
      <c r="W26" s="195"/>
      <c r="X26" s="195"/>
      <c r="Y26" s="195"/>
      <c r="Z26" s="195"/>
    </row>
    <row r="27" spans="1:26" ht="15.75" customHeight="1">
      <c r="A27" s="194" t="s">
        <v>480</v>
      </c>
      <c r="B27" s="195" t="s">
        <v>50</v>
      </c>
      <c r="C27" s="195" t="s">
        <v>0</v>
      </c>
      <c r="D27" s="196" t="s">
        <v>520</v>
      </c>
      <c r="E27" s="196" t="s">
        <v>28</v>
      </c>
      <c r="F27" s="194"/>
      <c r="G27" s="195"/>
      <c r="H27" s="195"/>
      <c r="I27" s="195"/>
      <c r="J27" s="195"/>
      <c r="K27" s="195"/>
      <c r="L27" s="195"/>
      <c r="M27" s="195"/>
      <c r="N27" s="195"/>
      <c r="O27" s="195"/>
      <c r="P27" s="195"/>
      <c r="Q27" s="195"/>
      <c r="R27" s="195"/>
      <c r="S27" s="195"/>
      <c r="T27" s="195"/>
      <c r="U27" s="195"/>
      <c r="V27" s="195"/>
      <c r="W27" s="195"/>
      <c r="X27" s="195"/>
      <c r="Y27" s="195"/>
      <c r="Z27" s="195"/>
    </row>
    <row r="28" spans="1:26" ht="15.75" customHeight="1">
      <c r="A28" s="194" t="s">
        <v>480</v>
      </c>
      <c r="B28" s="194" t="s">
        <v>524</v>
      </c>
      <c r="C28" s="195" t="s">
        <v>986</v>
      </c>
      <c r="D28" s="196" t="s">
        <v>990</v>
      </c>
      <c r="E28" s="196" t="s">
        <v>526</v>
      </c>
      <c r="F28" s="197" t="s">
        <v>527</v>
      </c>
      <c r="G28" s="195"/>
      <c r="H28" s="195"/>
      <c r="I28" s="195"/>
      <c r="J28" s="195"/>
      <c r="K28" s="195"/>
      <c r="L28" s="195"/>
      <c r="M28" s="195"/>
      <c r="N28" s="195"/>
      <c r="O28" s="195"/>
      <c r="P28" s="195"/>
      <c r="Q28" s="195"/>
      <c r="R28" s="195"/>
      <c r="S28" s="195"/>
      <c r="T28" s="195"/>
      <c r="U28" s="195"/>
      <c r="V28" s="195"/>
      <c r="W28" s="195"/>
      <c r="X28" s="195"/>
      <c r="Y28" s="195"/>
      <c r="Z28" s="195"/>
    </row>
    <row r="29" spans="1:26" ht="15.75" customHeight="1">
      <c r="A29" s="195" t="s">
        <v>480</v>
      </c>
      <c r="B29" s="195" t="s">
        <v>528</v>
      </c>
      <c r="C29" s="195" t="s">
        <v>477</v>
      </c>
      <c r="D29" s="196" t="s">
        <v>478</v>
      </c>
      <c r="E29" s="196" t="s">
        <v>991</v>
      </c>
      <c r="F29" s="194"/>
      <c r="G29" s="195"/>
      <c r="H29" s="195"/>
      <c r="I29" s="195"/>
      <c r="J29" s="195"/>
      <c r="K29" s="195"/>
      <c r="L29" s="195"/>
      <c r="M29" s="195"/>
      <c r="N29" s="195"/>
      <c r="O29" s="195"/>
      <c r="P29" s="195"/>
      <c r="Q29" s="195"/>
      <c r="R29" s="195"/>
      <c r="S29" s="195"/>
      <c r="T29" s="195"/>
      <c r="U29" s="195"/>
      <c r="V29" s="195"/>
      <c r="W29" s="195"/>
      <c r="X29" s="195"/>
      <c r="Y29" s="195"/>
      <c r="Z29" s="195"/>
    </row>
    <row r="30" spans="1:26" ht="15.75" customHeight="1">
      <c r="A30" s="195" t="s">
        <v>480</v>
      </c>
      <c r="B30" s="195" t="s">
        <v>992</v>
      </c>
      <c r="C30" s="195" t="s">
        <v>986</v>
      </c>
      <c r="D30" s="196" t="s">
        <v>483</v>
      </c>
      <c r="E30" s="198" t="s">
        <v>531</v>
      </c>
      <c r="F30" s="194"/>
      <c r="G30" s="195"/>
      <c r="H30" s="195"/>
      <c r="I30" s="195"/>
      <c r="J30" s="195"/>
      <c r="K30" s="195"/>
      <c r="L30" s="195"/>
      <c r="M30" s="195"/>
      <c r="N30" s="195"/>
      <c r="O30" s="195"/>
      <c r="P30" s="195"/>
      <c r="Q30" s="195"/>
      <c r="R30" s="195"/>
      <c r="S30" s="195"/>
      <c r="T30" s="195"/>
      <c r="U30" s="195"/>
      <c r="V30" s="195"/>
      <c r="W30" s="195"/>
      <c r="X30" s="195"/>
      <c r="Y30" s="195"/>
      <c r="Z30" s="195"/>
    </row>
    <row r="31" spans="1:26" ht="15.75" customHeight="1">
      <c r="A31" s="195" t="s">
        <v>533</v>
      </c>
      <c r="B31" s="195" t="s">
        <v>993</v>
      </c>
      <c r="C31" s="195" t="s">
        <v>0</v>
      </c>
      <c r="D31" s="196" t="s">
        <v>483</v>
      </c>
      <c r="E31" s="196" t="s">
        <v>994</v>
      </c>
      <c r="F31" s="194" t="s">
        <v>995</v>
      </c>
      <c r="G31" s="195"/>
      <c r="H31" s="195"/>
      <c r="I31" s="195"/>
      <c r="J31" s="195"/>
      <c r="K31" s="195"/>
      <c r="L31" s="195"/>
      <c r="M31" s="195"/>
      <c r="N31" s="195"/>
      <c r="O31" s="195"/>
      <c r="P31" s="195"/>
      <c r="Q31" s="195"/>
      <c r="R31" s="195"/>
      <c r="S31" s="195"/>
      <c r="T31" s="195"/>
      <c r="U31" s="195"/>
      <c r="V31" s="195"/>
      <c r="W31" s="195"/>
      <c r="X31" s="195"/>
      <c r="Y31" s="195"/>
      <c r="Z31" s="195"/>
    </row>
    <row r="32" spans="1:26" ht="15.75" customHeight="1">
      <c r="A32" s="194" t="s">
        <v>533</v>
      </c>
      <c r="B32" s="195" t="s">
        <v>60</v>
      </c>
      <c r="C32" s="195" t="s">
        <v>0</v>
      </c>
      <c r="D32" s="196" t="s">
        <v>483</v>
      </c>
      <c r="E32" s="196" t="s">
        <v>996</v>
      </c>
      <c r="F32" s="197" t="s">
        <v>997</v>
      </c>
      <c r="G32" s="195"/>
      <c r="H32" s="195"/>
      <c r="I32" s="195"/>
      <c r="J32" s="195"/>
      <c r="K32" s="195"/>
      <c r="L32" s="195"/>
      <c r="M32" s="195"/>
      <c r="N32" s="195"/>
      <c r="O32" s="195"/>
      <c r="P32" s="195"/>
      <c r="Q32" s="195"/>
      <c r="R32" s="195"/>
      <c r="S32" s="195"/>
      <c r="T32" s="195"/>
      <c r="U32" s="195"/>
      <c r="V32" s="195"/>
      <c r="W32" s="195"/>
      <c r="X32" s="195"/>
      <c r="Y32" s="195"/>
      <c r="Z32" s="195"/>
    </row>
    <row r="33" spans="1:26" ht="15.75" customHeight="1">
      <c r="A33" s="195" t="s">
        <v>998</v>
      </c>
      <c r="B33" s="195" t="s">
        <v>67</v>
      </c>
      <c r="C33" s="195" t="s">
        <v>0</v>
      </c>
      <c r="D33" s="196" t="s">
        <v>483</v>
      </c>
      <c r="E33" s="196" t="s">
        <v>999</v>
      </c>
      <c r="F33" s="199" t="s">
        <v>1000</v>
      </c>
      <c r="G33" s="195"/>
      <c r="H33" s="195"/>
      <c r="I33" s="195"/>
      <c r="J33" s="195"/>
      <c r="K33" s="195"/>
      <c r="L33" s="195"/>
      <c r="M33" s="195"/>
      <c r="N33" s="195"/>
      <c r="O33" s="195"/>
      <c r="P33" s="195"/>
      <c r="Q33" s="195"/>
      <c r="R33" s="195"/>
      <c r="S33" s="195"/>
      <c r="T33" s="195"/>
      <c r="U33" s="195"/>
      <c r="V33" s="195"/>
      <c r="W33" s="195"/>
      <c r="X33" s="195"/>
      <c r="Y33" s="195"/>
      <c r="Z33" s="195"/>
    </row>
    <row r="34" spans="1:26" ht="15.75" customHeight="1">
      <c r="A34" s="195" t="s">
        <v>82</v>
      </c>
      <c r="B34" s="195" t="s">
        <v>1001</v>
      </c>
      <c r="C34" s="195" t="s">
        <v>0</v>
      </c>
      <c r="D34" s="196" t="s">
        <v>1002</v>
      </c>
      <c r="E34" s="196" t="s">
        <v>1003</v>
      </c>
      <c r="F34" s="194"/>
      <c r="G34" s="195"/>
      <c r="H34" s="195"/>
      <c r="I34" s="195"/>
      <c r="J34" s="195"/>
      <c r="K34" s="195"/>
      <c r="L34" s="195"/>
      <c r="M34" s="195"/>
      <c r="N34" s="195"/>
      <c r="O34" s="195"/>
      <c r="P34" s="195"/>
      <c r="Q34" s="195"/>
      <c r="R34" s="195"/>
      <c r="S34" s="195"/>
      <c r="T34" s="195"/>
      <c r="U34" s="195"/>
      <c r="V34" s="195"/>
      <c r="W34" s="195"/>
      <c r="X34" s="195"/>
      <c r="Y34" s="195"/>
      <c r="Z34" s="195"/>
    </row>
    <row r="35" spans="1:26" ht="15.75" customHeight="1">
      <c r="A35" s="195" t="s">
        <v>1004</v>
      </c>
      <c r="B35" s="195" t="s">
        <v>75</v>
      </c>
      <c r="C35" s="195" t="s">
        <v>0</v>
      </c>
      <c r="D35" s="196" t="s">
        <v>483</v>
      </c>
      <c r="E35" s="196" t="s">
        <v>1005</v>
      </c>
      <c r="F35" s="197" t="s">
        <v>1006</v>
      </c>
      <c r="G35" s="195"/>
      <c r="H35" s="195"/>
      <c r="I35" s="195"/>
      <c r="J35" s="195"/>
      <c r="K35" s="195"/>
      <c r="L35" s="195"/>
      <c r="M35" s="195"/>
      <c r="N35" s="195"/>
      <c r="O35" s="195"/>
      <c r="P35" s="195"/>
      <c r="Q35" s="195"/>
      <c r="R35" s="195"/>
      <c r="S35" s="195"/>
      <c r="T35" s="195"/>
      <c r="U35" s="195"/>
      <c r="V35" s="195"/>
      <c r="W35" s="195"/>
      <c r="X35" s="195"/>
      <c r="Y35" s="195"/>
      <c r="Z35" s="195"/>
    </row>
    <row r="36" spans="1:26" ht="15.75" customHeight="1">
      <c r="A36" s="194" t="s">
        <v>590</v>
      </c>
      <c r="B36" s="195" t="s">
        <v>98</v>
      </c>
      <c r="C36" s="195" t="s">
        <v>0</v>
      </c>
      <c r="D36" s="196" t="s">
        <v>520</v>
      </c>
      <c r="E36" s="196" t="s">
        <v>28</v>
      </c>
      <c r="F36" s="200"/>
      <c r="G36" s="195"/>
      <c r="H36" s="195"/>
      <c r="I36" s="195"/>
      <c r="J36" s="195"/>
      <c r="K36" s="195"/>
      <c r="L36" s="195"/>
      <c r="M36" s="195"/>
      <c r="N36" s="195"/>
      <c r="O36" s="195"/>
      <c r="P36" s="195"/>
      <c r="Q36" s="195"/>
      <c r="R36" s="195"/>
      <c r="S36" s="195"/>
      <c r="T36" s="195"/>
      <c r="U36" s="195"/>
      <c r="V36" s="195"/>
      <c r="W36" s="195"/>
      <c r="X36" s="195"/>
      <c r="Y36" s="195"/>
      <c r="Z36" s="195"/>
    </row>
    <row r="37" spans="1:26" ht="15.75" customHeight="1">
      <c r="A37" s="194" t="s">
        <v>628</v>
      </c>
      <c r="B37" s="195" t="s">
        <v>107</v>
      </c>
      <c r="C37" s="195" t="s">
        <v>0</v>
      </c>
      <c r="D37" s="196" t="s">
        <v>483</v>
      </c>
      <c r="E37" s="196" t="s">
        <v>1007</v>
      </c>
      <c r="F37" s="201" t="s">
        <v>1008</v>
      </c>
      <c r="G37" s="195"/>
      <c r="H37" s="195"/>
      <c r="I37" s="195"/>
      <c r="J37" s="195"/>
      <c r="K37" s="195"/>
      <c r="L37" s="195"/>
      <c r="M37" s="195"/>
      <c r="N37" s="195"/>
      <c r="O37" s="195"/>
      <c r="P37" s="195"/>
      <c r="Q37" s="195"/>
      <c r="R37" s="195"/>
      <c r="S37" s="195"/>
      <c r="T37" s="195"/>
      <c r="U37" s="195"/>
      <c r="V37" s="195"/>
      <c r="W37" s="195"/>
      <c r="X37" s="195"/>
      <c r="Y37" s="195"/>
      <c r="Z37" s="195"/>
    </row>
    <row r="38" spans="1:26" ht="15.75" customHeight="1">
      <c r="A38" s="194" t="s">
        <v>628</v>
      </c>
      <c r="B38" s="195" t="s">
        <v>629</v>
      </c>
      <c r="C38" s="195" t="s">
        <v>986</v>
      </c>
      <c r="D38" s="196" t="s">
        <v>483</v>
      </c>
      <c r="E38" s="196" t="s">
        <v>630</v>
      </c>
      <c r="F38" s="198" t="s">
        <v>631</v>
      </c>
      <c r="G38" s="195"/>
      <c r="H38" s="195"/>
      <c r="I38" s="195"/>
      <c r="J38" s="195"/>
      <c r="K38" s="195"/>
      <c r="L38" s="195"/>
      <c r="M38" s="195"/>
      <c r="N38" s="195"/>
      <c r="O38" s="195"/>
      <c r="P38" s="195"/>
      <c r="Q38" s="195"/>
      <c r="R38" s="195"/>
      <c r="S38" s="195"/>
      <c r="T38" s="195"/>
      <c r="U38" s="195"/>
      <c r="V38" s="195"/>
      <c r="W38" s="195"/>
      <c r="X38" s="195"/>
      <c r="Y38" s="195"/>
      <c r="Z38" s="195"/>
    </row>
    <row r="39" spans="1:26" ht="15.75" customHeight="1">
      <c r="A39" s="194" t="s">
        <v>634</v>
      </c>
      <c r="B39" s="195" t="s">
        <v>140</v>
      </c>
      <c r="C39" s="195" t="s">
        <v>0</v>
      </c>
      <c r="D39" s="196" t="s">
        <v>520</v>
      </c>
      <c r="E39" s="196" t="s">
        <v>28</v>
      </c>
      <c r="F39" s="194"/>
      <c r="G39" s="195"/>
      <c r="H39" s="195"/>
      <c r="I39" s="195"/>
      <c r="J39" s="195"/>
      <c r="K39" s="195"/>
      <c r="L39" s="195"/>
      <c r="M39" s="195"/>
      <c r="N39" s="195"/>
      <c r="O39" s="195"/>
      <c r="P39" s="195"/>
      <c r="Q39" s="195"/>
      <c r="R39" s="195"/>
      <c r="S39" s="195"/>
      <c r="T39" s="195"/>
      <c r="U39" s="195"/>
      <c r="V39" s="195"/>
      <c r="W39" s="195"/>
      <c r="X39" s="195"/>
      <c r="Y39" s="195"/>
      <c r="Z39" s="195"/>
    </row>
    <row r="40" spans="1:26" ht="15.75" customHeight="1">
      <c r="A40" s="194" t="s">
        <v>1009</v>
      </c>
      <c r="B40" s="195" t="s">
        <v>114</v>
      </c>
      <c r="C40" s="195" t="s">
        <v>0</v>
      </c>
      <c r="D40" s="196" t="s">
        <v>520</v>
      </c>
      <c r="E40" s="196" t="s">
        <v>28</v>
      </c>
      <c r="F40" s="194"/>
      <c r="G40" s="195"/>
      <c r="H40" s="195"/>
      <c r="I40" s="195"/>
      <c r="J40" s="195"/>
      <c r="K40" s="195"/>
      <c r="L40" s="195"/>
      <c r="M40" s="195"/>
      <c r="N40" s="195"/>
      <c r="O40" s="195"/>
      <c r="P40" s="195"/>
      <c r="Q40" s="195"/>
      <c r="R40" s="195"/>
      <c r="S40" s="195"/>
      <c r="T40" s="195"/>
      <c r="U40" s="195"/>
      <c r="V40" s="195"/>
      <c r="W40" s="195"/>
      <c r="X40" s="195"/>
      <c r="Y40" s="195"/>
      <c r="Z40" s="195"/>
    </row>
    <row r="41" spans="1:26" ht="15.75" customHeight="1">
      <c r="A41" s="195" t="s">
        <v>639</v>
      </c>
      <c r="B41" s="195" t="s">
        <v>640</v>
      </c>
      <c r="C41" s="195" t="s">
        <v>477</v>
      </c>
      <c r="D41" s="196" t="s">
        <v>483</v>
      </c>
      <c r="E41" s="196" t="s">
        <v>1010</v>
      </c>
      <c r="F41" s="194" t="s">
        <v>642</v>
      </c>
      <c r="G41" s="195"/>
      <c r="H41" s="195"/>
      <c r="I41" s="195"/>
      <c r="J41" s="195"/>
      <c r="K41" s="195"/>
      <c r="L41" s="195"/>
      <c r="M41" s="195"/>
      <c r="N41" s="195"/>
      <c r="O41" s="195"/>
      <c r="P41" s="195"/>
      <c r="Q41" s="195"/>
      <c r="R41" s="195"/>
      <c r="S41" s="195"/>
      <c r="T41" s="195"/>
      <c r="U41" s="195"/>
      <c r="V41" s="195"/>
      <c r="W41" s="195"/>
      <c r="X41" s="195"/>
      <c r="Y41" s="195"/>
      <c r="Z41" s="195"/>
    </row>
    <row r="42" spans="1:26" ht="15.75" customHeight="1">
      <c r="A42" s="194" t="s">
        <v>639</v>
      </c>
      <c r="B42" s="195" t="s">
        <v>123</v>
      </c>
      <c r="C42" s="195" t="s">
        <v>0</v>
      </c>
      <c r="D42" s="196" t="s">
        <v>520</v>
      </c>
      <c r="E42" s="196" t="s">
        <v>28</v>
      </c>
      <c r="F42" s="194"/>
      <c r="G42" s="195"/>
      <c r="H42" s="195"/>
      <c r="I42" s="195"/>
      <c r="J42" s="195"/>
      <c r="K42" s="195"/>
      <c r="L42" s="195"/>
      <c r="M42" s="195"/>
      <c r="N42" s="195"/>
      <c r="O42" s="195"/>
      <c r="P42" s="195"/>
      <c r="Q42" s="195"/>
      <c r="R42" s="195"/>
      <c r="S42" s="195"/>
      <c r="T42" s="195"/>
      <c r="U42" s="195"/>
      <c r="V42" s="195"/>
      <c r="W42" s="195"/>
      <c r="X42" s="195"/>
      <c r="Y42" s="195"/>
      <c r="Z42" s="195"/>
    </row>
    <row r="43" spans="1:26" ht="15.75" customHeight="1">
      <c r="A43" s="194" t="s">
        <v>643</v>
      </c>
      <c r="B43" s="195" t="s">
        <v>132</v>
      </c>
      <c r="C43" s="195" t="s">
        <v>0</v>
      </c>
      <c r="D43" s="196" t="s">
        <v>520</v>
      </c>
      <c r="E43" s="196" t="s">
        <v>28</v>
      </c>
      <c r="F43" s="194"/>
      <c r="G43" s="195"/>
      <c r="H43" s="195"/>
      <c r="I43" s="195"/>
      <c r="J43" s="195"/>
      <c r="K43" s="195"/>
      <c r="L43" s="195"/>
      <c r="M43" s="195"/>
      <c r="N43" s="195"/>
      <c r="O43" s="195"/>
      <c r="P43" s="195"/>
      <c r="Q43" s="195"/>
      <c r="R43" s="195"/>
      <c r="S43" s="195"/>
      <c r="T43" s="195"/>
      <c r="U43" s="195"/>
      <c r="V43" s="195"/>
      <c r="W43" s="195"/>
      <c r="X43" s="195"/>
      <c r="Y43" s="195"/>
      <c r="Z43" s="195"/>
    </row>
    <row r="44" spans="1:26" ht="15.75" customHeight="1">
      <c r="A44" s="194" t="s">
        <v>1011</v>
      </c>
      <c r="B44" s="195" t="s">
        <v>148</v>
      </c>
      <c r="C44" s="195" t="s">
        <v>0</v>
      </c>
      <c r="D44" s="196" t="s">
        <v>520</v>
      </c>
      <c r="E44" s="196" t="s">
        <v>28</v>
      </c>
      <c r="F44" s="194"/>
      <c r="G44" s="195"/>
      <c r="H44" s="195"/>
      <c r="I44" s="195"/>
      <c r="J44" s="195"/>
      <c r="K44" s="195"/>
      <c r="L44" s="195"/>
      <c r="M44" s="195"/>
      <c r="N44" s="195"/>
      <c r="O44" s="195"/>
      <c r="P44" s="195"/>
      <c r="Q44" s="195"/>
      <c r="R44" s="195"/>
      <c r="S44" s="195"/>
      <c r="T44" s="195"/>
      <c r="U44" s="195"/>
      <c r="V44" s="195"/>
      <c r="W44" s="195"/>
      <c r="X44" s="195"/>
      <c r="Y44" s="195"/>
      <c r="Z44" s="195"/>
    </row>
    <row r="45" spans="1:26" ht="15.75" customHeight="1">
      <c r="A45" s="194" t="s">
        <v>1012</v>
      </c>
      <c r="B45" s="194" t="s">
        <v>159</v>
      </c>
      <c r="C45" s="195" t="s">
        <v>0</v>
      </c>
      <c r="D45" s="196" t="s">
        <v>1002</v>
      </c>
      <c r="E45" s="196" t="s">
        <v>1013</v>
      </c>
      <c r="F45" s="202" t="s">
        <v>1014</v>
      </c>
      <c r="G45" s="195"/>
      <c r="H45" s="195"/>
      <c r="I45" s="195"/>
      <c r="J45" s="195"/>
      <c r="K45" s="195"/>
      <c r="L45" s="195"/>
      <c r="M45" s="195"/>
      <c r="N45" s="195"/>
      <c r="O45" s="195"/>
      <c r="P45" s="195"/>
      <c r="Q45" s="195"/>
      <c r="R45" s="195"/>
      <c r="S45" s="195"/>
      <c r="T45" s="195"/>
      <c r="U45" s="195"/>
      <c r="V45" s="195"/>
      <c r="W45" s="195"/>
      <c r="X45" s="195"/>
      <c r="Y45" s="195"/>
      <c r="Z45" s="195"/>
    </row>
    <row r="46" spans="1:26" ht="15.75" customHeight="1">
      <c r="A46" s="194" t="s">
        <v>1015</v>
      </c>
      <c r="B46" s="195" t="s">
        <v>168</v>
      </c>
      <c r="C46" s="195" t="s">
        <v>0</v>
      </c>
      <c r="D46" s="196" t="s">
        <v>1002</v>
      </c>
      <c r="E46" s="196" t="s">
        <v>1016</v>
      </c>
      <c r="F46" s="203" t="s">
        <v>1017</v>
      </c>
      <c r="G46" s="195"/>
      <c r="H46" s="195"/>
      <c r="I46" s="195"/>
      <c r="J46" s="195"/>
      <c r="K46" s="195"/>
      <c r="L46" s="195"/>
      <c r="M46" s="195"/>
      <c r="N46" s="195"/>
      <c r="O46" s="195"/>
      <c r="P46" s="195"/>
      <c r="Q46" s="195"/>
      <c r="R46" s="195"/>
      <c r="S46" s="195"/>
      <c r="T46" s="195"/>
      <c r="U46" s="195"/>
      <c r="V46" s="195"/>
      <c r="W46" s="195"/>
      <c r="X46" s="195"/>
      <c r="Y46" s="195"/>
      <c r="Z46" s="195"/>
    </row>
    <row r="47" spans="1:26" ht="15.75" customHeight="1">
      <c r="A47" s="194" t="s">
        <v>1018</v>
      </c>
      <c r="B47" s="195" t="s">
        <v>189</v>
      </c>
      <c r="C47" s="195" t="s">
        <v>0</v>
      </c>
      <c r="D47" s="196" t="s">
        <v>520</v>
      </c>
      <c r="E47" s="196" t="s">
        <v>1019</v>
      </c>
      <c r="F47" s="197" t="s">
        <v>1020</v>
      </c>
      <c r="G47" s="195"/>
      <c r="H47" s="195"/>
      <c r="I47" s="195"/>
      <c r="J47" s="195"/>
      <c r="K47" s="195"/>
      <c r="L47" s="195"/>
      <c r="M47" s="195"/>
      <c r="N47" s="195"/>
      <c r="O47" s="195"/>
      <c r="P47" s="195"/>
      <c r="Q47" s="195"/>
      <c r="R47" s="195"/>
      <c r="S47" s="195"/>
      <c r="T47" s="195"/>
      <c r="U47" s="195"/>
      <c r="V47" s="195"/>
      <c r="W47" s="195"/>
      <c r="X47" s="195"/>
      <c r="Y47" s="195"/>
      <c r="Z47" s="195"/>
    </row>
    <row r="48" spans="1:26" ht="15.75" customHeight="1">
      <c r="A48" s="195" t="s">
        <v>648</v>
      </c>
      <c r="B48" s="195" t="s">
        <v>183</v>
      </c>
      <c r="C48" s="195" t="s">
        <v>0</v>
      </c>
      <c r="D48" s="196" t="s">
        <v>1002</v>
      </c>
      <c r="E48" s="196" t="s">
        <v>1021</v>
      </c>
      <c r="F48" s="194" t="s">
        <v>1022</v>
      </c>
      <c r="G48" s="195"/>
      <c r="H48" s="195"/>
      <c r="I48" s="195"/>
      <c r="J48" s="195"/>
      <c r="K48" s="195"/>
      <c r="L48" s="195"/>
      <c r="M48" s="195"/>
      <c r="N48" s="195"/>
      <c r="O48" s="195"/>
      <c r="P48" s="195"/>
      <c r="Q48" s="195"/>
      <c r="R48" s="195"/>
      <c r="S48" s="195"/>
      <c r="T48" s="195"/>
      <c r="U48" s="195"/>
      <c r="V48" s="195"/>
      <c r="W48" s="195"/>
      <c r="X48" s="195"/>
      <c r="Y48" s="195"/>
      <c r="Z48" s="195"/>
    </row>
    <row r="49" spans="1:26" ht="15.75" customHeight="1">
      <c r="A49" s="194" t="s">
        <v>1023</v>
      </c>
      <c r="B49" s="195" t="s">
        <v>177</v>
      </c>
      <c r="C49" s="195" t="s">
        <v>0</v>
      </c>
      <c r="D49" s="196" t="s">
        <v>483</v>
      </c>
      <c r="E49" s="196" t="s">
        <v>1024</v>
      </c>
      <c r="F49" s="197" t="s">
        <v>1025</v>
      </c>
      <c r="G49" s="195"/>
      <c r="H49" s="195"/>
      <c r="I49" s="195"/>
      <c r="J49" s="195"/>
      <c r="K49" s="195"/>
      <c r="L49" s="195"/>
      <c r="M49" s="195"/>
      <c r="N49" s="195"/>
      <c r="O49" s="195"/>
      <c r="P49" s="195"/>
      <c r="Q49" s="195"/>
      <c r="R49" s="195"/>
      <c r="S49" s="195"/>
      <c r="T49" s="195"/>
      <c r="U49" s="195"/>
      <c r="V49" s="195"/>
      <c r="W49" s="195"/>
      <c r="X49" s="195"/>
      <c r="Y49" s="195"/>
      <c r="Z49" s="195"/>
    </row>
    <row r="50" spans="1:26" ht="15.75" customHeight="1">
      <c r="A50" s="195" t="s">
        <v>1026</v>
      </c>
      <c r="B50" s="195" t="s">
        <v>198</v>
      </c>
      <c r="C50" s="195" t="s">
        <v>0</v>
      </c>
      <c r="D50" s="196" t="s">
        <v>483</v>
      </c>
      <c r="E50" s="196" t="s">
        <v>1027</v>
      </c>
      <c r="F50" s="204" t="s">
        <v>1028</v>
      </c>
      <c r="G50" s="195"/>
      <c r="H50" s="195"/>
      <c r="I50" s="195"/>
      <c r="J50" s="195"/>
      <c r="K50" s="195"/>
      <c r="L50" s="195"/>
      <c r="M50" s="195"/>
      <c r="N50" s="195"/>
      <c r="O50" s="195"/>
      <c r="P50" s="195"/>
      <c r="Q50" s="195"/>
      <c r="R50" s="195"/>
      <c r="S50" s="195"/>
      <c r="T50" s="195"/>
      <c r="U50" s="195"/>
      <c r="V50" s="195"/>
      <c r="W50" s="195"/>
      <c r="X50" s="195"/>
      <c r="Y50" s="195"/>
      <c r="Z50" s="195"/>
    </row>
    <row r="51" spans="1:26" ht="15.75" customHeight="1">
      <c r="A51" s="194" t="s">
        <v>1026</v>
      </c>
      <c r="B51" s="195" t="s">
        <v>198</v>
      </c>
      <c r="C51" s="195" t="s">
        <v>0</v>
      </c>
      <c r="D51" s="196" t="s">
        <v>483</v>
      </c>
      <c r="E51" s="196" t="s">
        <v>1029</v>
      </c>
      <c r="F51" s="194"/>
      <c r="G51" s="195"/>
      <c r="H51" s="195"/>
      <c r="I51" s="195"/>
      <c r="J51" s="195"/>
      <c r="K51" s="195"/>
      <c r="L51" s="195"/>
      <c r="M51" s="195"/>
      <c r="N51" s="195"/>
      <c r="O51" s="195"/>
      <c r="P51" s="195"/>
      <c r="Q51" s="195"/>
      <c r="R51" s="195"/>
      <c r="S51" s="195"/>
      <c r="T51" s="195"/>
      <c r="U51" s="195"/>
      <c r="V51" s="195"/>
      <c r="W51" s="195"/>
      <c r="X51" s="195"/>
      <c r="Y51" s="195"/>
      <c r="Z51" s="195"/>
    </row>
    <row r="52" spans="1:26" ht="15.75" customHeight="1">
      <c r="A52" s="195" t="s">
        <v>681</v>
      </c>
      <c r="B52" s="194" t="s">
        <v>217</v>
      </c>
      <c r="C52" s="195" t="s">
        <v>0</v>
      </c>
      <c r="D52" s="196" t="s">
        <v>520</v>
      </c>
      <c r="E52" s="196" t="s">
        <v>28</v>
      </c>
      <c r="F52" s="194"/>
      <c r="G52" s="195"/>
      <c r="H52" s="195"/>
      <c r="I52" s="195"/>
      <c r="J52" s="195"/>
      <c r="K52" s="195"/>
      <c r="L52" s="195"/>
      <c r="M52" s="195"/>
      <c r="N52" s="195"/>
      <c r="O52" s="195"/>
      <c r="P52" s="195"/>
      <c r="Q52" s="195"/>
      <c r="R52" s="195"/>
      <c r="S52" s="195"/>
      <c r="T52" s="195"/>
      <c r="U52" s="195"/>
      <c r="V52" s="195"/>
      <c r="W52" s="195"/>
      <c r="X52" s="195"/>
      <c r="Y52" s="195"/>
      <c r="Z52" s="195"/>
    </row>
    <row r="53" spans="1:26" ht="15.75" customHeight="1">
      <c r="A53" s="195" t="s">
        <v>665</v>
      </c>
      <c r="B53" s="194" t="s">
        <v>208</v>
      </c>
      <c r="C53" s="195" t="s">
        <v>0</v>
      </c>
      <c r="D53" s="196" t="s">
        <v>520</v>
      </c>
      <c r="E53" s="196" t="s">
        <v>28</v>
      </c>
      <c r="F53" s="194"/>
      <c r="G53" s="195"/>
      <c r="H53" s="195"/>
      <c r="I53" s="195"/>
      <c r="J53" s="195"/>
      <c r="K53" s="195"/>
      <c r="L53" s="195"/>
      <c r="M53" s="195"/>
      <c r="N53" s="195"/>
      <c r="O53" s="195"/>
      <c r="P53" s="195"/>
      <c r="Q53" s="195"/>
      <c r="R53" s="195"/>
      <c r="S53" s="195"/>
      <c r="T53" s="195"/>
      <c r="U53" s="195"/>
      <c r="V53" s="195"/>
      <c r="W53" s="195"/>
      <c r="X53" s="195"/>
      <c r="Y53" s="195"/>
      <c r="Z53" s="195"/>
    </row>
    <row r="54" spans="1:26" ht="15.75" customHeight="1">
      <c r="A54" s="195" t="s">
        <v>703</v>
      </c>
      <c r="B54" s="194" t="s">
        <v>225</v>
      </c>
      <c r="C54" s="195" t="s">
        <v>0</v>
      </c>
      <c r="D54" s="196" t="s">
        <v>520</v>
      </c>
      <c r="E54" s="196" t="s">
        <v>28</v>
      </c>
      <c r="F54" s="194"/>
      <c r="G54" s="195"/>
      <c r="H54" s="195"/>
      <c r="I54" s="195"/>
      <c r="J54" s="195"/>
      <c r="K54" s="195"/>
      <c r="L54" s="195"/>
      <c r="M54" s="195"/>
      <c r="N54" s="195"/>
      <c r="O54" s="195"/>
      <c r="P54" s="195"/>
      <c r="Q54" s="195"/>
      <c r="R54" s="195"/>
      <c r="S54" s="195"/>
      <c r="T54" s="195"/>
      <c r="U54" s="195"/>
      <c r="V54" s="195"/>
      <c r="W54" s="195"/>
      <c r="X54" s="195"/>
      <c r="Y54" s="195"/>
      <c r="Z54" s="195"/>
    </row>
    <row r="55" spans="1:26" ht="15.75" customHeight="1">
      <c r="A55" s="195" t="s">
        <v>1030</v>
      </c>
      <c r="B55" s="194" t="s">
        <v>231</v>
      </c>
      <c r="C55" s="195" t="s">
        <v>0</v>
      </c>
      <c r="D55" s="196" t="s">
        <v>520</v>
      </c>
      <c r="E55" s="196" t="s">
        <v>28</v>
      </c>
      <c r="F55" s="194"/>
      <c r="G55" s="195"/>
      <c r="H55" s="195"/>
      <c r="I55" s="195"/>
      <c r="J55" s="195"/>
      <c r="K55" s="195"/>
      <c r="L55" s="195"/>
      <c r="M55" s="195"/>
      <c r="N55" s="195"/>
      <c r="O55" s="195"/>
      <c r="P55" s="195"/>
      <c r="Q55" s="195"/>
      <c r="R55" s="195"/>
      <c r="S55" s="195"/>
      <c r="T55" s="195"/>
      <c r="U55" s="195"/>
      <c r="V55" s="195"/>
      <c r="W55" s="195"/>
      <c r="X55" s="195"/>
      <c r="Y55" s="195"/>
      <c r="Z55" s="195"/>
    </row>
    <row r="56" spans="1:26" ht="15.75" customHeight="1">
      <c r="A56" s="195" t="s">
        <v>1031</v>
      </c>
      <c r="B56" s="194" t="s">
        <v>284</v>
      </c>
      <c r="C56" s="195" t="s">
        <v>0</v>
      </c>
      <c r="D56" s="196" t="s">
        <v>1002</v>
      </c>
      <c r="E56" s="196" t="s">
        <v>1032</v>
      </c>
      <c r="F56" s="194"/>
      <c r="G56" s="195"/>
      <c r="H56" s="195"/>
      <c r="I56" s="195"/>
      <c r="J56" s="195"/>
      <c r="K56" s="195"/>
      <c r="L56" s="195"/>
      <c r="M56" s="195"/>
      <c r="N56" s="195"/>
      <c r="O56" s="195"/>
      <c r="P56" s="195"/>
      <c r="Q56" s="195"/>
      <c r="R56" s="195"/>
      <c r="S56" s="195"/>
      <c r="T56" s="195"/>
      <c r="U56" s="195"/>
      <c r="V56" s="195"/>
      <c r="W56" s="195"/>
      <c r="X56" s="195"/>
      <c r="Y56" s="195"/>
      <c r="Z56" s="195"/>
    </row>
    <row r="57" spans="1:26" ht="15.75" customHeight="1">
      <c r="A57" s="195" t="s">
        <v>1031</v>
      </c>
      <c r="B57" s="195" t="s">
        <v>284</v>
      </c>
      <c r="C57" s="195" t="s">
        <v>0</v>
      </c>
      <c r="D57" s="196" t="s">
        <v>520</v>
      </c>
      <c r="E57" s="196" t="s">
        <v>28</v>
      </c>
      <c r="F57" s="194"/>
      <c r="G57" s="195"/>
      <c r="H57" s="195"/>
      <c r="I57" s="195"/>
      <c r="J57" s="195"/>
      <c r="K57" s="195"/>
      <c r="L57" s="195"/>
      <c r="M57" s="195"/>
      <c r="N57" s="195"/>
      <c r="O57" s="195"/>
      <c r="P57" s="195"/>
      <c r="Q57" s="195"/>
      <c r="R57" s="195"/>
      <c r="S57" s="195"/>
      <c r="T57" s="195"/>
      <c r="U57" s="195"/>
      <c r="V57" s="195"/>
      <c r="W57" s="195"/>
      <c r="X57" s="195"/>
      <c r="Y57" s="195"/>
      <c r="Z57" s="195"/>
    </row>
    <row r="58" spans="1:26" ht="15.75" customHeight="1">
      <c r="A58" s="195" t="s">
        <v>1033</v>
      </c>
      <c r="B58" s="194" t="s">
        <v>294</v>
      </c>
      <c r="C58" s="195" t="s">
        <v>0</v>
      </c>
      <c r="D58" s="196" t="s">
        <v>520</v>
      </c>
      <c r="E58" s="196" t="s">
        <v>28</v>
      </c>
      <c r="F58" s="194"/>
      <c r="G58" s="195"/>
      <c r="H58" s="195"/>
      <c r="I58" s="195"/>
      <c r="J58" s="195"/>
      <c r="K58" s="195"/>
      <c r="L58" s="195"/>
      <c r="M58" s="195"/>
      <c r="N58" s="195"/>
      <c r="O58" s="195"/>
      <c r="P58" s="195"/>
      <c r="Q58" s="195"/>
      <c r="R58" s="195"/>
      <c r="S58" s="195"/>
      <c r="T58" s="195"/>
      <c r="U58" s="195"/>
      <c r="V58" s="195"/>
      <c r="W58" s="195"/>
      <c r="X58" s="195"/>
      <c r="Y58" s="195"/>
      <c r="Z58" s="195"/>
    </row>
    <row r="59" spans="1:26" ht="15.75" customHeight="1">
      <c r="A59" s="195" t="s">
        <v>1034</v>
      </c>
      <c r="B59" s="194" t="s">
        <v>237</v>
      </c>
      <c r="C59" s="195" t="s">
        <v>0</v>
      </c>
      <c r="D59" s="196" t="s">
        <v>520</v>
      </c>
      <c r="E59" s="196" t="s">
        <v>28</v>
      </c>
      <c r="F59" s="194"/>
      <c r="G59" s="195"/>
      <c r="H59" s="195"/>
      <c r="I59" s="195"/>
      <c r="J59" s="195"/>
      <c r="K59" s="195"/>
      <c r="L59" s="195"/>
      <c r="M59" s="195"/>
      <c r="N59" s="195"/>
      <c r="O59" s="195"/>
      <c r="P59" s="195"/>
      <c r="Q59" s="195"/>
      <c r="R59" s="195"/>
      <c r="S59" s="195"/>
      <c r="T59" s="195"/>
      <c r="U59" s="195"/>
      <c r="V59" s="195"/>
      <c r="W59" s="195"/>
      <c r="X59" s="195"/>
      <c r="Y59" s="195"/>
      <c r="Z59" s="195"/>
    </row>
    <row r="60" spans="1:26" ht="15.75" customHeight="1">
      <c r="A60" s="195" t="s">
        <v>1035</v>
      </c>
      <c r="B60" s="194" t="s">
        <v>252</v>
      </c>
      <c r="C60" s="195" t="s">
        <v>0</v>
      </c>
      <c r="D60" s="196" t="s">
        <v>1002</v>
      </c>
      <c r="E60" s="196" t="s">
        <v>1036</v>
      </c>
      <c r="F60" s="194"/>
      <c r="G60" s="195"/>
      <c r="H60" s="195"/>
      <c r="I60" s="195"/>
      <c r="J60" s="195"/>
      <c r="K60" s="195"/>
      <c r="L60" s="195"/>
      <c r="M60" s="195"/>
      <c r="N60" s="195"/>
      <c r="O60" s="195"/>
      <c r="P60" s="195"/>
      <c r="Q60" s="195"/>
      <c r="R60" s="195"/>
      <c r="S60" s="195"/>
      <c r="T60" s="195"/>
      <c r="U60" s="195"/>
      <c r="V60" s="195"/>
      <c r="W60" s="195"/>
      <c r="X60" s="195"/>
      <c r="Y60" s="195"/>
      <c r="Z60" s="195"/>
    </row>
    <row r="61" spans="1:26" ht="15.75" customHeight="1">
      <c r="A61" s="195" t="s">
        <v>1037</v>
      </c>
      <c r="B61" s="195" t="s">
        <v>259</v>
      </c>
      <c r="C61" s="195" t="s">
        <v>0</v>
      </c>
      <c r="D61" s="196" t="s">
        <v>483</v>
      </c>
      <c r="E61" s="196" t="s">
        <v>1038</v>
      </c>
      <c r="F61" s="204" t="s">
        <v>1039</v>
      </c>
      <c r="G61" s="195"/>
      <c r="H61" s="195"/>
      <c r="I61" s="195"/>
      <c r="J61" s="195"/>
      <c r="K61" s="195"/>
      <c r="L61" s="195"/>
      <c r="M61" s="195"/>
      <c r="N61" s="195"/>
      <c r="O61" s="195"/>
      <c r="P61" s="195"/>
      <c r="Q61" s="195"/>
      <c r="R61" s="195"/>
      <c r="S61" s="195"/>
      <c r="T61" s="195"/>
      <c r="U61" s="195"/>
      <c r="V61" s="195"/>
      <c r="W61" s="195"/>
      <c r="X61" s="195"/>
      <c r="Y61" s="195"/>
      <c r="Z61" s="195"/>
    </row>
    <row r="62" spans="1:26" ht="15.75" customHeight="1">
      <c r="A62" s="195" t="s">
        <v>724</v>
      </c>
      <c r="B62" s="195" t="s">
        <v>725</v>
      </c>
      <c r="C62" s="195" t="s">
        <v>477</v>
      </c>
      <c r="D62" s="196" t="s">
        <v>520</v>
      </c>
      <c r="E62" s="196" t="s">
        <v>726</v>
      </c>
      <c r="F62" s="194" t="s">
        <v>727</v>
      </c>
      <c r="G62" s="195"/>
      <c r="H62" s="195"/>
      <c r="I62" s="195"/>
      <c r="J62" s="195"/>
      <c r="K62" s="195"/>
      <c r="L62" s="195"/>
      <c r="M62" s="195"/>
      <c r="N62" s="195"/>
      <c r="O62" s="195"/>
      <c r="P62" s="195"/>
      <c r="Q62" s="195"/>
      <c r="R62" s="195"/>
      <c r="S62" s="195"/>
      <c r="T62" s="195"/>
      <c r="U62" s="195"/>
      <c r="V62" s="195"/>
      <c r="W62" s="195"/>
      <c r="X62" s="195"/>
      <c r="Y62" s="195"/>
      <c r="Z62" s="195"/>
    </row>
    <row r="63" spans="1:26" ht="15.75" customHeight="1">
      <c r="A63" s="195" t="s">
        <v>724</v>
      </c>
      <c r="B63" s="194" t="s">
        <v>267</v>
      </c>
      <c r="C63" s="195" t="s">
        <v>0</v>
      </c>
      <c r="D63" s="196" t="s">
        <v>478</v>
      </c>
      <c r="E63" s="196" t="s">
        <v>1040</v>
      </c>
      <c r="F63" s="197" t="s">
        <v>1041</v>
      </c>
      <c r="G63" s="195"/>
      <c r="H63" s="195"/>
      <c r="I63" s="195"/>
      <c r="J63" s="195"/>
      <c r="K63" s="195"/>
      <c r="L63" s="195"/>
      <c r="M63" s="195"/>
      <c r="N63" s="195"/>
      <c r="O63" s="195"/>
      <c r="P63" s="195"/>
      <c r="Q63" s="195"/>
      <c r="R63" s="195"/>
      <c r="S63" s="195"/>
      <c r="T63" s="195"/>
      <c r="U63" s="195"/>
      <c r="V63" s="195"/>
      <c r="W63" s="195"/>
      <c r="X63" s="195"/>
      <c r="Y63" s="195"/>
      <c r="Z63" s="195"/>
    </row>
    <row r="64" spans="1:26" ht="15.75" customHeight="1">
      <c r="A64" s="195" t="s">
        <v>1042</v>
      </c>
      <c r="B64" s="194" t="s">
        <v>245</v>
      </c>
      <c r="C64" s="195" t="s">
        <v>0</v>
      </c>
      <c r="D64" s="196" t="s">
        <v>520</v>
      </c>
      <c r="E64" s="196" t="s">
        <v>28</v>
      </c>
      <c r="F64" s="194"/>
      <c r="G64" s="195"/>
      <c r="H64" s="195"/>
      <c r="I64" s="195"/>
      <c r="J64" s="195"/>
      <c r="K64" s="195"/>
      <c r="L64" s="195"/>
      <c r="M64" s="195"/>
      <c r="N64" s="195"/>
      <c r="O64" s="195"/>
      <c r="P64" s="195"/>
      <c r="Q64" s="195"/>
      <c r="R64" s="195"/>
      <c r="S64" s="195"/>
      <c r="T64" s="195"/>
      <c r="U64" s="195"/>
      <c r="V64" s="195"/>
      <c r="W64" s="195"/>
      <c r="X64" s="195"/>
      <c r="Y64" s="195"/>
      <c r="Z64" s="195"/>
    </row>
    <row r="65" spans="1:26" ht="15.75" customHeight="1">
      <c r="A65" s="195" t="s">
        <v>1043</v>
      </c>
      <c r="B65" s="195" t="s">
        <v>275</v>
      </c>
      <c r="C65" s="195" t="s">
        <v>0</v>
      </c>
      <c r="D65" s="196" t="s">
        <v>483</v>
      </c>
      <c r="E65" s="196" t="s">
        <v>1044</v>
      </c>
      <c r="F65" s="194" t="s">
        <v>1045</v>
      </c>
      <c r="G65" s="195"/>
      <c r="H65" s="195"/>
      <c r="I65" s="195"/>
      <c r="J65" s="195"/>
      <c r="K65" s="195"/>
      <c r="L65" s="195"/>
      <c r="M65" s="195"/>
      <c r="N65" s="195"/>
      <c r="O65" s="195"/>
      <c r="P65" s="195"/>
      <c r="Q65" s="195"/>
      <c r="R65" s="195"/>
      <c r="S65" s="195"/>
      <c r="T65" s="195"/>
      <c r="U65" s="195"/>
      <c r="V65" s="195"/>
      <c r="W65" s="195"/>
      <c r="X65" s="195"/>
      <c r="Y65" s="195"/>
      <c r="Z65" s="195"/>
    </row>
    <row r="66" spans="1:26" ht="15.75" customHeight="1">
      <c r="A66" s="195" t="s">
        <v>728</v>
      </c>
      <c r="B66" s="195" t="s">
        <v>300</v>
      </c>
      <c r="C66" s="195" t="s">
        <v>0</v>
      </c>
      <c r="D66" s="196" t="s">
        <v>483</v>
      </c>
      <c r="E66" s="196" t="s">
        <v>1046</v>
      </c>
      <c r="F66" s="197" t="s">
        <v>1047</v>
      </c>
      <c r="G66" s="195"/>
      <c r="H66" s="195"/>
      <c r="I66" s="195"/>
      <c r="J66" s="195"/>
      <c r="K66" s="195"/>
      <c r="L66" s="195"/>
      <c r="M66" s="195"/>
      <c r="N66" s="195"/>
      <c r="O66" s="195"/>
      <c r="P66" s="195"/>
      <c r="Q66" s="195"/>
      <c r="R66" s="195"/>
      <c r="S66" s="195"/>
      <c r="T66" s="195"/>
      <c r="U66" s="195"/>
      <c r="V66" s="195"/>
      <c r="W66" s="195"/>
      <c r="X66" s="195"/>
      <c r="Y66" s="195"/>
      <c r="Z66" s="195"/>
    </row>
    <row r="67" spans="1:26" ht="15.75" customHeight="1">
      <c r="A67" s="195" t="s">
        <v>1048</v>
      </c>
      <c r="B67" s="194" t="s">
        <v>319</v>
      </c>
      <c r="C67" s="195" t="s">
        <v>0</v>
      </c>
      <c r="D67" s="196" t="s">
        <v>520</v>
      </c>
      <c r="E67" s="196" t="s">
        <v>28</v>
      </c>
      <c r="F67" s="194"/>
      <c r="G67" s="195"/>
      <c r="H67" s="195"/>
      <c r="I67" s="195"/>
      <c r="J67" s="195"/>
      <c r="K67" s="195"/>
      <c r="L67" s="195"/>
      <c r="M67" s="195"/>
      <c r="N67" s="195"/>
      <c r="O67" s="195"/>
      <c r="P67" s="195"/>
      <c r="Q67" s="195"/>
      <c r="R67" s="195"/>
      <c r="S67" s="195"/>
      <c r="T67" s="195"/>
      <c r="U67" s="195"/>
      <c r="V67" s="195"/>
      <c r="W67" s="195"/>
      <c r="X67" s="195"/>
      <c r="Y67" s="195"/>
      <c r="Z67" s="195"/>
    </row>
    <row r="68" spans="1:26" ht="15.75" customHeight="1">
      <c r="A68" s="195" t="s">
        <v>1049</v>
      </c>
      <c r="B68" s="195" t="s">
        <v>326</v>
      </c>
      <c r="C68" s="195" t="s">
        <v>0</v>
      </c>
      <c r="D68" s="196" t="s">
        <v>483</v>
      </c>
      <c r="E68" s="196" t="s">
        <v>1050</v>
      </c>
      <c r="F68" s="197" t="s">
        <v>1051</v>
      </c>
      <c r="G68" s="195"/>
      <c r="H68" s="195"/>
      <c r="I68" s="195"/>
      <c r="J68" s="195"/>
      <c r="K68" s="195"/>
      <c r="L68" s="195"/>
      <c r="M68" s="195"/>
      <c r="N68" s="195"/>
      <c r="O68" s="195"/>
      <c r="P68" s="195"/>
      <c r="Q68" s="195"/>
      <c r="R68" s="195"/>
      <c r="S68" s="195"/>
      <c r="T68" s="195"/>
      <c r="U68" s="195"/>
      <c r="V68" s="195"/>
      <c r="W68" s="195"/>
      <c r="X68" s="195"/>
      <c r="Y68" s="195"/>
      <c r="Z68" s="195"/>
    </row>
    <row r="69" spans="1:26" ht="15.75" customHeight="1">
      <c r="A69" s="196" t="s">
        <v>1052</v>
      </c>
      <c r="B69" s="196" t="s">
        <v>333</v>
      </c>
      <c r="C69" s="196" t="s">
        <v>0</v>
      </c>
      <c r="D69" s="196" t="s">
        <v>483</v>
      </c>
      <c r="E69" s="205" t="s">
        <v>1053</v>
      </c>
      <c r="F69" s="197" t="str">
        <f>HYPERLINK("https://drive.google.com/file/d/1Oz7gW3j8k55niHq3G1plGj0pXooaF8N6/view","Executive Order")</f>
        <v>Executive Order</v>
      </c>
      <c r="G69" s="195"/>
      <c r="H69" s="195"/>
      <c r="I69" s="195"/>
      <c r="J69" s="195"/>
      <c r="K69" s="195"/>
      <c r="L69" s="195"/>
      <c r="M69" s="195"/>
      <c r="N69" s="195"/>
      <c r="O69" s="195"/>
      <c r="P69" s="195"/>
      <c r="Q69" s="195"/>
      <c r="R69" s="195"/>
      <c r="S69" s="195"/>
      <c r="T69" s="195"/>
      <c r="U69" s="195"/>
      <c r="V69" s="195"/>
      <c r="W69" s="195"/>
      <c r="X69" s="195"/>
      <c r="Y69" s="195"/>
      <c r="Z69" s="195"/>
    </row>
    <row r="70" spans="1:26" ht="15.75" customHeight="1">
      <c r="A70" s="195" t="s">
        <v>1054</v>
      </c>
      <c r="B70" s="195" t="s">
        <v>344</v>
      </c>
      <c r="C70" s="195" t="s">
        <v>0</v>
      </c>
      <c r="D70" s="196" t="s">
        <v>483</v>
      </c>
      <c r="E70" s="196" t="s">
        <v>1055</v>
      </c>
      <c r="F70" s="206" t="s">
        <v>1056</v>
      </c>
      <c r="G70" s="195"/>
      <c r="H70" s="195"/>
      <c r="I70" s="195"/>
      <c r="J70" s="195"/>
      <c r="K70" s="195"/>
      <c r="L70" s="195"/>
      <c r="M70" s="195"/>
      <c r="N70" s="195"/>
      <c r="O70" s="195"/>
      <c r="P70" s="195"/>
      <c r="Q70" s="195"/>
      <c r="R70" s="195"/>
      <c r="S70" s="195"/>
      <c r="T70" s="195"/>
      <c r="U70" s="195"/>
      <c r="V70" s="195"/>
      <c r="W70" s="195"/>
      <c r="X70" s="195"/>
      <c r="Y70" s="195"/>
      <c r="Z70" s="195"/>
    </row>
    <row r="71" spans="1:26" ht="15.75" customHeight="1">
      <c r="A71" s="195" t="s">
        <v>744</v>
      </c>
      <c r="B71" s="194" t="s">
        <v>350</v>
      </c>
      <c r="C71" s="195" t="s">
        <v>0</v>
      </c>
      <c r="D71" s="196" t="s">
        <v>520</v>
      </c>
      <c r="E71" s="196" t="s">
        <v>28</v>
      </c>
      <c r="F71" s="194"/>
      <c r="G71" s="195"/>
      <c r="H71" s="195"/>
      <c r="I71" s="195"/>
      <c r="J71" s="195"/>
      <c r="K71" s="195"/>
      <c r="L71" s="195"/>
      <c r="M71" s="195"/>
      <c r="N71" s="195"/>
      <c r="O71" s="195"/>
      <c r="P71" s="195"/>
      <c r="Q71" s="195"/>
      <c r="R71" s="195"/>
      <c r="S71" s="195"/>
      <c r="T71" s="195"/>
      <c r="U71" s="195"/>
      <c r="V71" s="195"/>
      <c r="W71" s="195"/>
      <c r="X71" s="195"/>
      <c r="Y71" s="195"/>
      <c r="Z71" s="195"/>
    </row>
    <row r="72" spans="1:26" ht="15.75" customHeight="1">
      <c r="A72" s="195" t="s">
        <v>1057</v>
      </c>
      <c r="B72" s="194" t="s">
        <v>359</v>
      </c>
      <c r="C72" s="195" t="s">
        <v>0</v>
      </c>
      <c r="D72" s="196" t="s">
        <v>520</v>
      </c>
      <c r="E72" s="196" t="s">
        <v>28</v>
      </c>
      <c r="F72" s="194"/>
      <c r="G72" s="195"/>
      <c r="H72" s="195"/>
      <c r="I72" s="195"/>
      <c r="J72" s="195"/>
      <c r="K72" s="195"/>
      <c r="L72" s="195"/>
      <c r="M72" s="195"/>
      <c r="N72" s="195"/>
      <c r="O72" s="195"/>
      <c r="P72" s="195"/>
      <c r="Q72" s="195"/>
      <c r="R72" s="195"/>
      <c r="S72" s="195"/>
      <c r="T72" s="195"/>
      <c r="U72" s="195"/>
      <c r="V72" s="195"/>
      <c r="W72" s="195"/>
      <c r="X72" s="195"/>
      <c r="Y72" s="195"/>
      <c r="Z72" s="195"/>
    </row>
    <row r="73" spans="1:26" ht="15.75" customHeight="1">
      <c r="A73" s="195" t="s">
        <v>819</v>
      </c>
      <c r="B73" s="195" t="s">
        <v>1058</v>
      </c>
      <c r="C73" s="195" t="s">
        <v>986</v>
      </c>
      <c r="D73" s="196" t="s">
        <v>483</v>
      </c>
      <c r="E73" s="196" t="s">
        <v>1059</v>
      </c>
      <c r="F73" s="194"/>
      <c r="G73" s="195"/>
      <c r="H73" s="195"/>
      <c r="I73" s="195"/>
      <c r="J73" s="195"/>
      <c r="K73" s="195"/>
      <c r="L73" s="195"/>
      <c r="M73" s="195"/>
      <c r="N73" s="195"/>
      <c r="O73" s="195"/>
      <c r="P73" s="195"/>
      <c r="Q73" s="195"/>
      <c r="R73" s="195"/>
      <c r="S73" s="195"/>
      <c r="T73" s="195"/>
      <c r="U73" s="195"/>
      <c r="V73" s="195"/>
      <c r="W73" s="195"/>
      <c r="X73" s="195"/>
      <c r="Y73" s="195"/>
      <c r="Z73" s="195"/>
    </row>
    <row r="74" spans="1:26" ht="15.75" customHeight="1">
      <c r="A74" s="195" t="s">
        <v>819</v>
      </c>
      <c r="B74" s="195" t="s">
        <v>1060</v>
      </c>
      <c r="C74" s="195" t="s">
        <v>986</v>
      </c>
      <c r="D74" s="196" t="s">
        <v>483</v>
      </c>
      <c r="E74" s="196" t="s">
        <v>1061</v>
      </c>
      <c r="F74" s="197" t="s">
        <v>1062</v>
      </c>
      <c r="G74" s="195"/>
      <c r="H74" s="195"/>
      <c r="I74" s="195"/>
      <c r="J74" s="195"/>
      <c r="K74" s="195"/>
      <c r="L74" s="195"/>
      <c r="M74" s="195"/>
      <c r="N74" s="195"/>
      <c r="O74" s="195"/>
      <c r="P74" s="195"/>
      <c r="Q74" s="195"/>
      <c r="R74" s="195"/>
      <c r="S74" s="195"/>
      <c r="T74" s="195"/>
      <c r="U74" s="195"/>
      <c r="V74" s="195"/>
      <c r="W74" s="195"/>
      <c r="X74" s="195"/>
      <c r="Y74" s="195"/>
      <c r="Z74" s="195"/>
    </row>
    <row r="75" spans="1:26" ht="15.75" customHeight="1">
      <c r="A75" s="195" t="s">
        <v>819</v>
      </c>
      <c r="B75" s="195" t="s">
        <v>1063</v>
      </c>
      <c r="C75" s="195" t="s">
        <v>986</v>
      </c>
      <c r="D75" s="196" t="s">
        <v>483</v>
      </c>
      <c r="E75" s="196" t="s">
        <v>1064</v>
      </c>
      <c r="F75" s="197" t="s">
        <v>1065</v>
      </c>
      <c r="G75" s="195"/>
      <c r="H75" s="195"/>
      <c r="I75" s="195"/>
      <c r="J75" s="195"/>
      <c r="K75" s="195"/>
      <c r="L75" s="195"/>
      <c r="M75" s="195"/>
      <c r="N75" s="195"/>
      <c r="O75" s="195"/>
      <c r="P75" s="195"/>
      <c r="Q75" s="195"/>
      <c r="R75" s="195"/>
      <c r="S75" s="195"/>
      <c r="T75" s="195"/>
      <c r="U75" s="195"/>
      <c r="V75" s="195"/>
      <c r="W75" s="195"/>
      <c r="X75" s="195"/>
      <c r="Y75" s="195"/>
      <c r="Z75" s="195"/>
    </row>
    <row r="76" spans="1:26" ht="15.75" customHeight="1">
      <c r="A76" s="195" t="s">
        <v>819</v>
      </c>
      <c r="B76" s="194" t="s">
        <v>372</v>
      </c>
      <c r="C76" s="195" t="s">
        <v>0</v>
      </c>
      <c r="D76" s="196" t="s">
        <v>520</v>
      </c>
      <c r="E76" s="196" t="s">
        <v>28</v>
      </c>
      <c r="F76" s="194"/>
      <c r="G76" s="195"/>
      <c r="H76" s="195"/>
      <c r="I76" s="195"/>
      <c r="J76" s="195"/>
      <c r="K76" s="195"/>
      <c r="L76" s="195"/>
      <c r="M76" s="195"/>
      <c r="N76" s="195"/>
      <c r="O76" s="195"/>
      <c r="P76" s="195"/>
      <c r="Q76" s="195"/>
      <c r="R76" s="195"/>
      <c r="S76" s="195"/>
      <c r="T76" s="195"/>
      <c r="U76" s="195"/>
      <c r="V76" s="195"/>
      <c r="W76" s="195"/>
      <c r="X76" s="195"/>
      <c r="Y76" s="195"/>
      <c r="Z76" s="195"/>
    </row>
    <row r="77" spans="1:26" ht="15.75" customHeight="1">
      <c r="A77" s="195" t="s">
        <v>1066</v>
      </c>
      <c r="B77" s="194" t="s">
        <v>380</v>
      </c>
      <c r="C77" s="195" t="s">
        <v>0</v>
      </c>
      <c r="D77" s="196" t="s">
        <v>520</v>
      </c>
      <c r="E77" s="196" t="s">
        <v>28</v>
      </c>
      <c r="F77" s="194"/>
      <c r="G77" s="195"/>
      <c r="H77" s="195"/>
      <c r="I77" s="195"/>
      <c r="J77" s="195"/>
      <c r="K77" s="195"/>
      <c r="L77" s="195"/>
      <c r="M77" s="195"/>
      <c r="N77" s="195"/>
      <c r="O77" s="195"/>
      <c r="P77" s="195"/>
      <c r="Q77" s="195"/>
      <c r="R77" s="195"/>
      <c r="S77" s="195"/>
      <c r="T77" s="195"/>
      <c r="U77" s="195"/>
      <c r="V77" s="195"/>
      <c r="W77" s="195"/>
      <c r="X77" s="195"/>
      <c r="Y77" s="195"/>
      <c r="Z77" s="195"/>
    </row>
    <row r="78" spans="1:26" ht="15.75" customHeight="1">
      <c r="A78" s="195" t="s">
        <v>1067</v>
      </c>
      <c r="B78" s="195" t="s">
        <v>393</v>
      </c>
      <c r="C78" s="195" t="s">
        <v>0</v>
      </c>
      <c r="D78" s="196" t="s">
        <v>1002</v>
      </c>
      <c r="E78" s="196" t="s">
        <v>1068</v>
      </c>
      <c r="F78" s="203" t="s">
        <v>1069</v>
      </c>
      <c r="G78" s="195"/>
      <c r="H78" s="195"/>
      <c r="I78" s="195"/>
      <c r="J78" s="195"/>
      <c r="K78" s="195"/>
      <c r="L78" s="195"/>
      <c r="M78" s="195"/>
      <c r="N78" s="195"/>
      <c r="O78" s="195"/>
      <c r="P78" s="195"/>
      <c r="Q78" s="195"/>
      <c r="R78" s="195"/>
      <c r="S78" s="195"/>
      <c r="T78" s="195"/>
      <c r="U78" s="195"/>
      <c r="V78" s="195"/>
      <c r="W78" s="195"/>
      <c r="X78" s="195"/>
      <c r="Y78" s="195"/>
      <c r="Z78" s="195"/>
    </row>
    <row r="79" spans="1:26" ht="15.75" customHeight="1">
      <c r="A79" s="195" t="s">
        <v>1070</v>
      </c>
      <c r="B79" s="194" t="s">
        <v>387</v>
      </c>
      <c r="C79" s="195" t="s">
        <v>0</v>
      </c>
      <c r="D79" s="196" t="s">
        <v>520</v>
      </c>
      <c r="E79" s="196" t="s">
        <v>28</v>
      </c>
      <c r="F79" s="194"/>
      <c r="G79" s="195"/>
      <c r="H79" s="195"/>
      <c r="I79" s="195"/>
      <c r="J79" s="195"/>
      <c r="K79" s="195"/>
      <c r="L79" s="195"/>
      <c r="M79" s="195"/>
      <c r="N79" s="195"/>
      <c r="O79" s="195"/>
      <c r="P79" s="195"/>
      <c r="Q79" s="195"/>
      <c r="R79" s="195"/>
      <c r="S79" s="195"/>
      <c r="T79" s="195"/>
      <c r="U79" s="195"/>
      <c r="V79" s="195"/>
      <c r="W79" s="195"/>
      <c r="X79" s="195"/>
      <c r="Y79" s="195"/>
      <c r="Z79" s="195"/>
    </row>
    <row r="80" spans="1:26" ht="15.75" customHeight="1">
      <c r="A80" s="195" t="s">
        <v>1071</v>
      </c>
      <c r="B80" s="194" t="s">
        <v>399</v>
      </c>
      <c r="C80" s="195" t="s">
        <v>0</v>
      </c>
      <c r="D80" s="196" t="s">
        <v>483</v>
      </c>
      <c r="E80" s="196" t="s">
        <v>1072</v>
      </c>
      <c r="F80" s="194"/>
      <c r="G80" s="195"/>
      <c r="H80" s="195"/>
      <c r="I80" s="195"/>
      <c r="J80" s="195"/>
      <c r="K80" s="195"/>
      <c r="L80" s="195"/>
      <c r="M80" s="195"/>
      <c r="N80" s="195"/>
      <c r="O80" s="195"/>
      <c r="P80" s="195"/>
      <c r="Q80" s="195"/>
      <c r="R80" s="195"/>
      <c r="S80" s="195"/>
      <c r="T80" s="195"/>
      <c r="U80" s="195"/>
      <c r="V80" s="195"/>
      <c r="W80" s="195"/>
      <c r="X80" s="195"/>
      <c r="Y80" s="195"/>
      <c r="Z80" s="195"/>
    </row>
    <row r="81" spans="1:26" ht="15.75" customHeight="1">
      <c r="A81" s="195" t="s">
        <v>823</v>
      </c>
      <c r="B81" s="194" t="s">
        <v>411</v>
      </c>
      <c r="C81" s="195" t="s">
        <v>0</v>
      </c>
      <c r="D81" s="196" t="s">
        <v>520</v>
      </c>
      <c r="E81" s="196" t="s">
        <v>28</v>
      </c>
      <c r="F81" s="194"/>
      <c r="G81" s="195"/>
      <c r="H81" s="195"/>
      <c r="I81" s="195"/>
      <c r="J81" s="195"/>
      <c r="K81" s="195"/>
      <c r="L81" s="195"/>
      <c r="M81" s="195"/>
      <c r="N81" s="195"/>
      <c r="O81" s="195"/>
      <c r="P81" s="195"/>
      <c r="Q81" s="195"/>
      <c r="R81" s="195"/>
      <c r="S81" s="195"/>
      <c r="T81" s="195"/>
      <c r="U81" s="195"/>
      <c r="V81" s="195"/>
      <c r="W81" s="195"/>
      <c r="X81" s="195"/>
      <c r="Y81" s="195"/>
      <c r="Z81" s="195"/>
    </row>
    <row r="82" spans="1:26" ht="15.75" customHeight="1">
      <c r="A82" s="195" t="s">
        <v>1073</v>
      </c>
      <c r="B82" s="194" t="s">
        <v>405</v>
      </c>
      <c r="C82" s="195" t="s">
        <v>0</v>
      </c>
      <c r="D82" s="196" t="s">
        <v>520</v>
      </c>
      <c r="E82" s="196" t="s">
        <v>28</v>
      </c>
      <c r="F82" s="194"/>
      <c r="G82" s="195"/>
      <c r="H82" s="195"/>
      <c r="I82" s="195"/>
      <c r="J82" s="195"/>
      <c r="K82" s="195"/>
      <c r="L82" s="195"/>
      <c r="M82" s="195"/>
      <c r="N82" s="195"/>
      <c r="O82" s="195"/>
      <c r="P82" s="195"/>
      <c r="Q82" s="195"/>
      <c r="R82" s="195"/>
      <c r="S82" s="195"/>
      <c r="T82" s="195"/>
      <c r="U82" s="195"/>
      <c r="V82" s="195"/>
      <c r="W82" s="195"/>
      <c r="X82" s="195"/>
      <c r="Y82" s="195"/>
      <c r="Z82" s="195"/>
    </row>
    <row r="83" spans="1:26" ht="15.75" customHeight="1">
      <c r="A83" s="195" t="s">
        <v>1074</v>
      </c>
      <c r="B83" s="194" t="s">
        <v>419</v>
      </c>
      <c r="C83" s="195" t="s">
        <v>0</v>
      </c>
      <c r="D83" s="196" t="s">
        <v>1002</v>
      </c>
      <c r="E83" s="196" t="s">
        <v>1075</v>
      </c>
      <c r="F83" s="194"/>
      <c r="G83" s="195"/>
      <c r="H83" s="195"/>
      <c r="I83" s="195"/>
      <c r="J83" s="195"/>
      <c r="K83" s="195"/>
      <c r="L83" s="195"/>
      <c r="M83" s="195"/>
      <c r="N83" s="195"/>
      <c r="O83" s="195"/>
      <c r="P83" s="195"/>
      <c r="Q83" s="195"/>
      <c r="R83" s="195"/>
      <c r="S83" s="195"/>
      <c r="T83" s="195"/>
      <c r="U83" s="195"/>
      <c r="V83" s="195"/>
      <c r="W83" s="195"/>
      <c r="X83" s="195"/>
      <c r="Y83" s="195"/>
      <c r="Z83" s="195"/>
    </row>
    <row r="84" spans="1:26" ht="15.75" customHeight="1">
      <c r="A84" s="195" t="s">
        <v>628</v>
      </c>
      <c r="B84" s="196" t="s">
        <v>632</v>
      </c>
      <c r="C84" s="207" t="s">
        <v>986</v>
      </c>
      <c r="D84" s="207" t="s">
        <v>483</v>
      </c>
      <c r="E84" s="196" t="s">
        <v>633</v>
      </c>
      <c r="F84" s="194"/>
      <c r="G84" s="195"/>
      <c r="H84" s="195"/>
      <c r="I84" s="195"/>
      <c r="J84" s="195"/>
      <c r="K84" s="195"/>
      <c r="L84" s="195"/>
      <c r="M84" s="195"/>
      <c r="N84" s="195"/>
      <c r="O84" s="195"/>
      <c r="P84" s="195"/>
      <c r="Q84" s="195"/>
      <c r="R84" s="195"/>
      <c r="S84" s="195"/>
      <c r="T84" s="195"/>
      <c r="U84" s="195"/>
      <c r="V84" s="195"/>
      <c r="W84" s="195"/>
      <c r="X84" s="195"/>
      <c r="Y84" s="195"/>
      <c r="Z84" s="195"/>
    </row>
    <row r="85" spans="1:26" ht="15.75" customHeight="1">
      <c r="A85" s="195"/>
      <c r="B85" s="196" t="s">
        <v>1076</v>
      </c>
      <c r="C85" s="207" t="s">
        <v>0</v>
      </c>
      <c r="D85" s="207" t="s">
        <v>1077</v>
      </c>
      <c r="E85" s="196" t="s">
        <v>1078</v>
      </c>
      <c r="F85" s="201" t="s">
        <v>1079</v>
      </c>
      <c r="G85" s="195"/>
      <c r="H85" s="195"/>
      <c r="I85" s="195"/>
      <c r="J85" s="195"/>
      <c r="K85" s="195"/>
      <c r="L85" s="195"/>
      <c r="M85" s="195"/>
      <c r="N85" s="195"/>
      <c r="O85" s="195"/>
      <c r="P85" s="195"/>
      <c r="Q85" s="195"/>
      <c r="R85" s="195"/>
      <c r="S85" s="195"/>
      <c r="T85" s="195"/>
      <c r="U85" s="195"/>
      <c r="V85" s="195"/>
      <c r="W85" s="195"/>
      <c r="X85" s="195"/>
      <c r="Y85" s="195"/>
      <c r="Z85" s="195"/>
    </row>
    <row r="86" spans="1:26" ht="15.75" customHeight="1">
      <c r="A86" s="195" t="s">
        <v>533</v>
      </c>
      <c r="B86" s="196" t="s">
        <v>1080</v>
      </c>
      <c r="C86" s="207" t="s">
        <v>477</v>
      </c>
      <c r="D86" s="207" t="s">
        <v>483</v>
      </c>
      <c r="E86" s="196" t="s">
        <v>1081</v>
      </c>
      <c r="F86" s="194"/>
      <c r="G86" s="195"/>
      <c r="H86" s="195"/>
      <c r="I86" s="195"/>
      <c r="J86" s="195"/>
      <c r="K86" s="195"/>
      <c r="L86" s="195"/>
      <c r="M86" s="195"/>
      <c r="N86" s="195"/>
      <c r="O86" s="195"/>
      <c r="P86" s="195"/>
      <c r="Q86" s="195"/>
      <c r="R86" s="195"/>
      <c r="S86" s="195"/>
      <c r="T86" s="195"/>
      <c r="U86" s="195"/>
      <c r="V86" s="195"/>
      <c r="W86" s="195"/>
      <c r="X86" s="195"/>
      <c r="Y86" s="195"/>
      <c r="Z86" s="195"/>
    </row>
    <row r="87" spans="1:26" ht="15.75" customHeight="1">
      <c r="A87" s="195" t="s">
        <v>480</v>
      </c>
      <c r="B87" s="196" t="s">
        <v>532</v>
      </c>
      <c r="C87" s="207" t="s">
        <v>986</v>
      </c>
      <c r="D87" s="207" t="s">
        <v>483</v>
      </c>
      <c r="E87" s="196"/>
      <c r="F87" s="194"/>
      <c r="G87" s="195"/>
      <c r="H87" s="195"/>
      <c r="I87" s="195"/>
      <c r="J87" s="195"/>
      <c r="K87" s="195"/>
      <c r="L87" s="195"/>
      <c r="M87" s="195"/>
      <c r="N87" s="195"/>
      <c r="O87" s="195"/>
      <c r="P87" s="195"/>
      <c r="Q87" s="195"/>
      <c r="R87" s="195"/>
      <c r="S87" s="195"/>
      <c r="T87" s="195"/>
      <c r="U87" s="195"/>
      <c r="V87" s="195"/>
      <c r="W87" s="195"/>
      <c r="X87" s="195"/>
      <c r="Y87" s="195"/>
      <c r="Z87" s="195"/>
    </row>
    <row r="88" spans="1:26" ht="15.75" customHeight="1">
      <c r="A88" s="195"/>
      <c r="B88" s="196"/>
      <c r="C88" s="207"/>
      <c r="D88" s="207"/>
      <c r="E88" s="196"/>
      <c r="F88" s="194"/>
      <c r="G88" s="195"/>
      <c r="H88" s="195"/>
      <c r="I88" s="195"/>
      <c r="J88" s="195"/>
      <c r="K88" s="195"/>
      <c r="L88" s="195"/>
      <c r="M88" s="195"/>
      <c r="N88" s="195"/>
      <c r="O88" s="195"/>
      <c r="P88" s="195"/>
      <c r="Q88" s="195"/>
      <c r="R88" s="195"/>
      <c r="S88" s="195"/>
      <c r="T88" s="195"/>
      <c r="U88" s="195"/>
      <c r="V88" s="195"/>
      <c r="W88" s="195"/>
      <c r="X88" s="195"/>
      <c r="Y88" s="195"/>
      <c r="Z88" s="195"/>
    </row>
    <row r="89" spans="1:26" ht="15.75" customHeight="1">
      <c r="A89" s="195"/>
      <c r="B89" s="196"/>
      <c r="C89" s="207"/>
      <c r="D89" s="207"/>
      <c r="E89" s="196"/>
      <c r="F89" s="194"/>
      <c r="G89" s="195"/>
      <c r="H89" s="195"/>
      <c r="I89" s="195"/>
      <c r="J89" s="195"/>
      <c r="K89" s="195"/>
      <c r="L89" s="195"/>
      <c r="M89" s="195"/>
      <c r="N89" s="195"/>
      <c r="O89" s="195"/>
      <c r="P89" s="195"/>
      <c r="Q89" s="195"/>
      <c r="R89" s="195"/>
      <c r="S89" s="195"/>
      <c r="T89" s="195"/>
      <c r="U89" s="195"/>
      <c r="V89" s="195"/>
      <c r="W89" s="195"/>
      <c r="X89" s="195"/>
      <c r="Y89" s="195"/>
      <c r="Z89" s="195"/>
    </row>
    <row r="90" spans="1:26" ht="15.75" customHeight="1">
      <c r="A90" s="195"/>
      <c r="B90" s="196"/>
      <c r="C90" s="207"/>
      <c r="D90" s="207"/>
      <c r="E90" s="196"/>
      <c r="F90" s="194"/>
      <c r="G90" s="195"/>
      <c r="H90" s="195"/>
      <c r="I90" s="195"/>
      <c r="J90" s="195"/>
      <c r="K90" s="195"/>
      <c r="L90" s="195"/>
      <c r="M90" s="195"/>
      <c r="N90" s="195"/>
      <c r="O90" s="195"/>
      <c r="P90" s="195"/>
      <c r="Q90" s="195"/>
      <c r="R90" s="195"/>
      <c r="S90" s="195"/>
      <c r="T90" s="195"/>
      <c r="U90" s="195"/>
      <c r="V90" s="195"/>
      <c r="W90" s="195"/>
      <c r="X90" s="195"/>
      <c r="Y90" s="195"/>
      <c r="Z90" s="195"/>
    </row>
    <row r="91" spans="1:26" ht="15.75" customHeight="1">
      <c r="A91" s="195"/>
      <c r="B91" s="196"/>
      <c r="C91" s="207"/>
      <c r="D91" s="207"/>
      <c r="E91" s="196"/>
      <c r="F91" s="194"/>
      <c r="G91" s="195"/>
      <c r="H91" s="195"/>
      <c r="I91" s="195"/>
      <c r="J91" s="195"/>
      <c r="K91" s="195"/>
      <c r="L91" s="195"/>
      <c r="M91" s="195"/>
      <c r="N91" s="195"/>
      <c r="O91" s="195"/>
      <c r="P91" s="195"/>
      <c r="Q91" s="195"/>
      <c r="R91" s="195"/>
      <c r="S91" s="195"/>
      <c r="T91" s="195"/>
      <c r="U91" s="195"/>
      <c r="V91" s="195"/>
      <c r="W91" s="195"/>
      <c r="X91" s="195"/>
      <c r="Y91" s="195"/>
      <c r="Z91" s="195"/>
    </row>
    <row r="92" spans="1:26" ht="15.75" customHeight="1">
      <c r="A92" s="195"/>
      <c r="B92" s="196"/>
      <c r="C92" s="207"/>
      <c r="D92" s="207"/>
      <c r="E92" s="196"/>
      <c r="F92" s="194"/>
      <c r="G92" s="195"/>
      <c r="H92" s="195"/>
      <c r="I92" s="195"/>
      <c r="J92" s="195"/>
      <c r="K92" s="195"/>
      <c r="L92" s="195"/>
      <c r="M92" s="195"/>
      <c r="N92" s="195"/>
      <c r="O92" s="195"/>
      <c r="P92" s="195"/>
      <c r="Q92" s="195"/>
      <c r="R92" s="195"/>
      <c r="S92" s="195"/>
      <c r="T92" s="195"/>
      <c r="U92" s="195"/>
      <c r="V92" s="195"/>
      <c r="W92" s="195"/>
      <c r="X92" s="195"/>
      <c r="Y92" s="195"/>
      <c r="Z92" s="195"/>
    </row>
    <row r="93" spans="1:26" ht="15.75" customHeight="1">
      <c r="A93" s="195"/>
      <c r="B93" s="196"/>
      <c r="C93" s="207"/>
      <c r="D93" s="207"/>
      <c r="E93" s="196"/>
      <c r="F93" s="194"/>
      <c r="G93" s="195"/>
      <c r="H93" s="195"/>
      <c r="I93" s="195"/>
      <c r="J93" s="195"/>
      <c r="K93" s="195"/>
      <c r="L93" s="195"/>
      <c r="M93" s="195"/>
      <c r="N93" s="195"/>
      <c r="O93" s="195"/>
      <c r="P93" s="195"/>
      <c r="Q93" s="195"/>
      <c r="R93" s="195"/>
      <c r="S93" s="195"/>
      <c r="T93" s="195"/>
      <c r="U93" s="195"/>
      <c r="V93" s="195"/>
      <c r="W93" s="195"/>
      <c r="X93" s="195"/>
      <c r="Y93" s="195"/>
      <c r="Z93" s="195"/>
    </row>
    <row r="94" spans="1:26" ht="15.75" customHeight="1">
      <c r="A94" s="195"/>
      <c r="B94" s="196"/>
      <c r="C94" s="207"/>
      <c r="D94" s="207"/>
      <c r="E94" s="196"/>
      <c r="F94" s="194"/>
      <c r="G94" s="195"/>
      <c r="H94" s="195"/>
      <c r="I94" s="195"/>
      <c r="J94" s="195"/>
      <c r="K94" s="195"/>
      <c r="L94" s="195"/>
      <c r="M94" s="195"/>
      <c r="N94" s="195"/>
      <c r="O94" s="195"/>
      <c r="P94" s="195"/>
      <c r="Q94" s="195"/>
      <c r="R94" s="195"/>
      <c r="S94" s="195"/>
      <c r="T94" s="195"/>
      <c r="U94" s="195"/>
      <c r="V94" s="195"/>
      <c r="W94" s="195"/>
      <c r="X94" s="195"/>
      <c r="Y94" s="195"/>
      <c r="Z94" s="195"/>
    </row>
    <row r="95" spans="1:26" ht="15.75" customHeight="1">
      <c r="A95" s="195"/>
      <c r="B95" s="196"/>
      <c r="C95" s="207"/>
      <c r="D95" s="207"/>
      <c r="E95" s="196"/>
      <c r="F95" s="194"/>
      <c r="G95" s="195"/>
      <c r="H95" s="195"/>
      <c r="I95" s="195"/>
      <c r="J95" s="195"/>
      <c r="K95" s="195"/>
      <c r="L95" s="195"/>
      <c r="M95" s="195"/>
      <c r="N95" s="195"/>
      <c r="O95" s="195"/>
      <c r="P95" s="195"/>
      <c r="Q95" s="195"/>
      <c r="R95" s="195"/>
      <c r="S95" s="195"/>
      <c r="T95" s="195"/>
      <c r="U95" s="195"/>
      <c r="V95" s="195"/>
      <c r="W95" s="195"/>
      <c r="X95" s="195"/>
      <c r="Y95" s="195"/>
      <c r="Z95" s="195"/>
    </row>
    <row r="96" spans="1:26" ht="15.75" customHeight="1">
      <c r="A96" s="195"/>
      <c r="B96" s="196"/>
      <c r="C96" s="207"/>
      <c r="D96" s="207"/>
      <c r="E96" s="196"/>
      <c r="F96" s="194"/>
      <c r="G96" s="195"/>
      <c r="H96" s="195"/>
      <c r="I96" s="195"/>
      <c r="J96" s="195"/>
      <c r="K96" s="195"/>
      <c r="L96" s="195"/>
      <c r="M96" s="195"/>
      <c r="N96" s="195"/>
      <c r="O96" s="195"/>
      <c r="P96" s="195"/>
      <c r="Q96" s="195"/>
      <c r="R96" s="195"/>
      <c r="S96" s="195"/>
      <c r="T96" s="195"/>
      <c r="U96" s="195"/>
      <c r="V96" s="195"/>
      <c r="W96" s="195"/>
      <c r="X96" s="195"/>
      <c r="Y96" s="195"/>
      <c r="Z96" s="195"/>
    </row>
    <row r="97" spans="1:26" ht="15.75" customHeight="1">
      <c r="A97" s="195"/>
      <c r="B97" s="196"/>
      <c r="C97" s="207"/>
      <c r="D97" s="207"/>
      <c r="E97" s="196"/>
      <c r="F97" s="194"/>
      <c r="G97" s="195"/>
      <c r="H97" s="195"/>
      <c r="I97" s="195"/>
      <c r="J97" s="195"/>
      <c r="K97" s="195"/>
      <c r="L97" s="195"/>
      <c r="M97" s="195"/>
      <c r="N97" s="195"/>
      <c r="O97" s="195"/>
      <c r="P97" s="195"/>
      <c r="Q97" s="195"/>
      <c r="R97" s="195"/>
      <c r="S97" s="195"/>
      <c r="T97" s="195"/>
      <c r="U97" s="195"/>
      <c r="V97" s="195"/>
      <c r="W97" s="195"/>
      <c r="X97" s="195"/>
      <c r="Y97" s="195"/>
      <c r="Z97" s="195"/>
    </row>
    <row r="98" spans="1:26" ht="15.75" customHeight="1">
      <c r="A98" s="195"/>
      <c r="B98" s="196"/>
      <c r="C98" s="207"/>
      <c r="D98" s="207"/>
      <c r="E98" s="196"/>
      <c r="F98" s="194"/>
      <c r="G98" s="195"/>
      <c r="H98" s="195"/>
      <c r="I98" s="195"/>
      <c r="J98" s="195"/>
      <c r="K98" s="195"/>
      <c r="L98" s="195"/>
      <c r="M98" s="195"/>
      <c r="N98" s="195"/>
      <c r="O98" s="195"/>
      <c r="P98" s="195"/>
      <c r="Q98" s="195"/>
      <c r="R98" s="195"/>
      <c r="S98" s="195"/>
      <c r="T98" s="195"/>
      <c r="U98" s="195"/>
      <c r="V98" s="195"/>
      <c r="W98" s="195"/>
      <c r="X98" s="195"/>
      <c r="Y98" s="195"/>
      <c r="Z98" s="195"/>
    </row>
    <row r="99" spans="1:26" ht="15.75" customHeight="1">
      <c r="A99" s="195"/>
      <c r="B99" s="196"/>
      <c r="C99" s="207"/>
      <c r="D99" s="207"/>
      <c r="E99" s="196"/>
      <c r="F99" s="194"/>
      <c r="G99" s="195"/>
      <c r="H99" s="195"/>
      <c r="I99" s="195"/>
      <c r="J99" s="195"/>
      <c r="K99" s="195"/>
      <c r="L99" s="195"/>
      <c r="M99" s="195"/>
      <c r="N99" s="195"/>
      <c r="O99" s="195"/>
      <c r="P99" s="195"/>
      <c r="Q99" s="195"/>
      <c r="R99" s="195"/>
      <c r="S99" s="195"/>
      <c r="T99" s="195"/>
      <c r="U99" s="195"/>
      <c r="V99" s="195"/>
      <c r="W99" s="195"/>
      <c r="X99" s="195"/>
      <c r="Y99" s="195"/>
      <c r="Z99" s="195"/>
    </row>
    <row r="100" spans="1:26" ht="15.75" customHeight="1">
      <c r="A100" s="195"/>
      <c r="B100" s="196"/>
      <c r="C100" s="207"/>
      <c r="D100" s="207"/>
      <c r="E100" s="196"/>
      <c r="F100" s="194"/>
      <c r="G100" s="195"/>
      <c r="H100" s="195"/>
      <c r="I100" s="195"/>
      <c r="J100" s="195"/>
      <c r="K100" s="195"/>
      <c r="L100" s="195"/>
      <c r="M100" s="195"/>
      <c r="N100" s="195"/>
      <c r="O100" s="195"/>
      <c r="P100" s="195"/>
      <c r="Q100" s="195"/>
      <c r="R100" s="195"/>
      <c r="S100" s="195"/>
      <c r="T100" s="195"/>
      <c r="U100" s="195"/>
      <c r="V100" s="195"/>
      <c r="W100" s="195"/>
      <c r="X100" s="195"/>
      <c r="Y100" s="195"/>
      <c r="Z100" s="195"/>
    </row>
    <row r="101" spans="1:26" ht="15.75" customHeight="1">
      <c r="A101" s="195"/>
      <c r="B101" s="196"/>
      <c r="C101" s="207"/>
      <c r="D101" s="207"/>
      <c r="E101" s="196"/>
      <c r="F101" s="194"/>
      <c r="G101" s="195"/>
      <c r="H101" s="195"/>
      <c r="I101" s="195"/>
      <c r="J101" s="195"/>
      <c r="K101" s="195"/>
      <c r="L101" s="195"/>
      <c r="M101" s="195"/>
      <c r="N101" s="195"/>
      <c r="O101" s="195"/>
      <c r="P101" s="195"/>
      <c r="Q101" s="195"/>
      <c r="R101" s="195"/>
      <c r="S101" s="195"/>
      <c r="T101" s="195"/>
      <c r="U101" s="195"/>
      <c r="V101" s="195"/>
      <c r="W101" s="195"/>
      <c r="X101" s="195"/>
      <c r="Y101" s="195"/>
      <c r="Z101" s="195"/>
    </row>
    <row r="102" spans="1:26" ht="15.75" customHeight="1">
      <c r="A102" s="195"/>
      <c r="B102" s="196"/>
      <c r="C102" s="207"/>
      <c r="D102" s="207"/>
      <c r="E102" s="196"/>
      <c r="F102" s="194"/>
      <c r="G102" s="195"/>
      <c r="H102" s="195"/>
      <c r="I102" s="195"/>
      <c r="J102" s="195"/>
      <c r="K102" s="195"/>
      <c r="L102" s="195"/>
      <c r="M102" s="195"/>
      <c r="N102" s="195"/>
      <c r="O102" s="195"/>
      <c r="P102" s="195"/>
      <c r="Q102" s="195"/>
      <c r="R102" s="195"/>
      <c r="S102" s="195"/>
      <c r="T102" s="195"/>
      <c r="U102" s="195"/>
      <c r="V102" s="195"/>
      <c r="W102" s="195"/>
      <c r="X102" s="195"/>
      <c r="Y102" s="195"/>
      <c r="Z102" s="195"/>
    </row>
    <row r="103" spans="1:26" ht="15.75" customHeight="1">
      <c r="A103" s="195"/>
      <c r="B103" s="196"/>
      <c r="C103" s="207"/>
      <c r="D103" s="207"/>
      <c r="E103" s="196"/>
      <c r="F103" s="194"/>
      <c r="G103" s="195"/>
      <c r="H103" s="195"/>
      <c r="I103" s="195"/>
      <c r="J103" s="195"/>
      <c r="K103" s="195"/>
      <c r="L103" s="195"/>
      <c r="M103" s="195"/>
      <c r="N103" s="195"/>
      <c r="O103" s="195"/>
      <c r="P103" s="195"/>
      <c r="Q103" s="195"/>
      <c r="R103" s="195"/>
      <c r="S103" s="195"/>
      <c r="T103" s="195"/>
      <c r="U103" s="195"/>
      <c r="V103" s="195"/>
      <c r="W103" s="195"/>
      <c r="X103" s="195"/>
      <c r="Y103" s="195"/>
      <c r="Z103" s="195"/>
    </row>
    <row r="104" spans="1:26" ht="15.75" customHeight="1">
      <c r="A104" s="283" t="s">
        <v>1082</v>
      </c>
      <c r="B104" s="283" t="s">
        <v>470</v>
      </c>
      <c r="C104" s="284"/>
      <c r="D104" s="284"/>
      <c r="E104" s="285"/>
      <c r="F104" s="194"/>
      <c r="G104" s="195"/>
      <c r="H104" s="195"/>
      <c r="I104" s="195"/>
      <c r="J104" s="195"/>
      <c r="K104" s="195"/>
      <c r="L104" s="195"/>
      <c r="M104" s="195"/>
      <c r="N104" s="195"/>
      <c r="O104" s="195"/>
      <c r="P104" s="195"/>
      <c r="Q104" s="195"/>
      <c r="R104" s="195"/>
      <c r="S104" s="195"/>
      <c r="T104" s="195"/>
      <c r="U104" s="195"/>
      <c r="V104" s="195"/>
      <c r="W104" s="195"/>
      <c r="X104" s="195"/>
      <c r="Y104" s="195"/>
      <c r="Z104" s="195"/>
    </row>
    <row r="105" spans="1:26" ht="15.75" customHeight="1">
      <c r="A105" s="283" t="s">
        <v>981</v>
      </c>
      <c r="B105" s="286" t="s">
        <v>477</v>
      </c>
      <c r="C105" s="287" t="s">
        <v>986</v>
      </c>
      <c r="D105" s="287" t="s">
        <v>0</v>
      </c>
      <c r="E105" s="288" t="s">
        <v>1083</v>
      </c>
      <c r="F105" s="194"/>
      <c r="G105" s="195"/>
      <c r="H105" s="195"/>
      <c r="I105" s="195"/>
      <c r="J105" s="195"/>
      <c r="K105" s="195"/>
      <c r="L105" s="195"/>
      <c r="M105" s="195"/>
      <c r="N105" s="195"/>
      <c r="O105" s="195"/>
      <c r="P105" s="195"/>
      <c r="Q105" s="195"/>
      <c r="R105" s="195"/>
      <c r="S105" s="195"/>
      <c r="T105" s="195"/>
      <c r="U105" s="195"/>
      <c r="V105" s="195"/>
      <c r="W105" s="195"/>
      <c r="X105" s="195"/>
      <c r="Y105" s="195"/>
      <c r="Z105" s="195"/>
    </row>
    <row r="106" spans="1:26" ht="15.75" customHeight="1">
      <c r="A106" s="286" t="s">
        <v>1002</v>
      </c>
      <c r="B106" s="289"/>
      <c r="C106" s="290"/>
      <c r="D106" s="290">
        <v>8</v>
      </c>
      <c r="E106" s="291">
        <v>8</v>
      </c>
      <c r="F106" s="194"/>
      <c r="G106" s="195"/>
      <c r="H106" s="195"/>
      <c r="I106" s="195"/>
      <c r="J106" s="195"/>
      <c r="K106" s="195"/>
      <c r="L106" s="195"/>
      <c r="M106" s="195"/>
      <c r="N106" s="195"/>
      <c r="O106" s="195"/>
      <c r="P106" s="195"/>
      <c r="Q106" s="195"/>
      <c r="R106" s="195"/>
      <c r="S106" s="195"/>
      <c r="T106" s="195"/>
      <c r="U106" s="195"/>
      <c r="V106" s="195"/>
      <c r="W106" s="195"/>
      <c r="X106" s="195"/>
      <c r="Y106" s="195"/>
      <c r="Z106" s="195"/>
    </row>
    <row r="107" spans="1:26" ht="15.75" customHeight="1">
      <c r="A107" s="292" t="s">
        <v>483</v>
      </c>
      <c r="B107" s="293">
        <v>11</v>
      </c>
      <c r="C107" s="294">
        <v>14</v>
      </c>
      <c r="D107" s="294">
        <v>15</v>
      </c>
      <c r="E107" s="295">
        <v>40</v>
      </c>
      <c r="F107" s="194"/>
      <c r="G107" s="195"/>
      <c r="H107" s="195"/>
      <c r="I107" s="195"/>
      <c r="J107" s="195"/>
      <c r="K107" s="195"/>
      <c r="L107" s="195"/>
      <c r="M107" s="195"/>
      <c r="N107" s="195"/>
      <c r="O107" s="195"/>
      <c r="P107" s="195"/>
      <c r="Q107" s="195"/>
      <c r="R107" s="195"/>
      <c r="S107" s="195"/>
      <c r="T107" s="195"/>
      <c r="U107" s="195"/>
      <c r="V107" s="195"/>
      <c r="W107" s="195"/>
      <c r="X107" s="195"/>
      <c r="Y107" s="195"/>
      <c r="Z107" s="195"/>
    </row>
    <row r="108" spans="1:26" ht="15.75" customHeight="1">
      <c r="A108" s="292" t="s">
        <v>478</v>
      </c>
      <c r="B108" s="293">
        <v>1</v>
      </c>
      <c r="C108" s="294"/>
      <c r="D108" s="294">
        <v>1</v>
      </c>
      <c r="E108" s="295">
        <v>2</v>
      </c>
      <c r="F108" s="194"/>
      <c r="G108" s="195"/>
      <c r="H108" s="195"/>
      <c r="I108" s="195"/>
      <c r="J108" s="195"/>
      <c r="K108" s="195"/>
      <c r="L108" s="195"/>
      <c r="M108" s="195"/>
      <c r="N108" s="195"/>
      <c r="O108" s="195"/>
      <c r="P108" s="195"/>
      <c r="Q108" s="195"/>
      <c r="R108" s="195"/>
      <c r="S108" s="195"/>
      <c r="T108" s="195"/>
      <c r="U108" s="195"/>
      <c r="V108" s="195"/>
      <c r="W108" s="195"/>
      <c r="X108" s="195"/>
      <c r="Y108" s="195"/>
      <c r="Z108" s="195"/>
    </row>
    <row r="109" spans="1:26" ht="15.75" customHeight="1">
      <c r="A109" s="292" t="s">
        <v>520</v>
      </c>
      <c r="B109" s="293">
        <v>2</v>
      </c>
      <c r="C109" s="294">
        <v>1</v>
      </c>
      <c r="D109" s="294">
        <v>28</v>
      </c>
      <c r="E109" s="295">
        <v>31</v>
      </c>
      <c r="F109" s="194"/>
      <c r="G109" s="195"/>
      <c r="H109" s="195"/>
      <c r="I109" s="195"/>
      <c r="J109" s="195"/>
      <c r="K109" s="195"/>
      <c r="L109" s="195"/>
      <c r="M109" s="195"/>
      <c r="N109" s="195"/>
      <c r="O109" s="195"/>
      <c r="P109" s="195"/>
      <c r="Q109" s="195"/>
      <c r="R109" s="195"/>
      <c r="S109" s="195"/>
      <c r="T109" s="195"/>
      <c r="U109" s="195"/>
      <c r="V109" s="195"/>
      <c r="W109" s="195"/>
      <c r="X109" s="195"/>
      <c r="Y109" s="195"/>
      <c r="Z109" s="195"/>
    </row>
    <row r="110" spans="1:26" ht="15.75" customHeight="1">
      <c r="A110" s="296" t="s">
        <v>990</v>
      </c>
      <c r="B110" s="297"/>
      <c r="C110" s="298">
        <v>1</v>
      </c>
      <c r="D110" s="298"/>
      <c r="E110" s="299">
        <v>1</v>
      </c>
      <c r="F110" s="194"/>
      <c r="G110" s="195"/>
      <c r="H110" s="195"/>
      <c r="I110" s="195"/>
      <c r="J110" s="195"/>
      <c r="K110" s="195"/>
      <c r="L110" s="195"/>
      <c r="M110" s="195"/>
      <c r="N110" s="195"/>
      <c r="O110" s="195"/>
      <c r="P110" s="195"/>
      <c r="Q110" s="195"/>
      <c r="R110" s="195"/>
      <c r="S110" s="195"/>
      <c r="T110" s="195"/>
      <c r="U110" s="195"/>
      <c r="V110" s="195"/>
      <c r="W110" s="195"/>
      <c r="X110" s="195"/>
      <c r="Y110" s="195"/>
      <c r="Z110" s="195"/>
    </row>
    <row r="111" spans="1:26" ht="15.75" customHeight="1">
      <c r="F111" s="194"/>
      <c r="G111" s="195"/>
      <c r="H111" s="195"/>
      <c r="I111" s="195"/>
      <c r="J111" s="195"/>
      <c r="K111" s="195"/>
      <c r="L111" s="195"/>
      <c r="M111" s="195"/>
      <c r="N111" s="195"/>
      <c r="O111" s="195"/>
      <c r="P111" s="195"/>
      <c r="Q111" s="195"/>
      <c r="R111" s="195"/>
      <c r="S111" s="195"/>
      <c r="T111" s="195"/>
      <c r="U111" s="195"/>
      <c r="V111" s="195"/>
      <c r="W111" s="195"/>
      <c r="X111" s="195"/>
      <c r="Y111" s="195"/>
      <c r="Z111" s="195"/>
    </row>
    <row r="112" spans="1:26" ht="15.75" customHeight="1">
      <c r="A112" s="194"/>
      <c r="B112" s="194"/>
      <c r="C112" s="195"/>
      <c r="D112" s="196"/>
      <c r="E112" s="196"/>
      <c r="F112" s="194"/>
      <c r="G112" s="195"/>
      <c r="H112" s="195"/>
      <c r="I112" s="195"/>
      <c r="J112" s="195"/>
      <c r="K112" s="195"/>
      <c r="L112" s="195"/>
      <c r="M112" s="195"/>
      <c r="N112" s="195"/>
      <c r="O112" s="195"/>
      <c r="P112" s="195"/>
      <c r="Q112" s="195"/>
      <c r="R112" s="195"/>
      <c r="S112" s="195"/>
      <c r="T112" s="195"/>
      <c r="U112" s="195"/>
      <c r="V112" s="195"/>
      <c r="W112" s="195"/>
      <c r="X112" s="195"/>
      <c r="Y112" s="195"/>
      <c r="Z112" s="195"/>
    </row>
    <row r="113" spans="1:26" ht="15.75" customHeight="1">
      <c r="A113" s="194"/>
      <c r="B113" s="194"/>
      <c r="C113" s="195"/>
      <c r="D113" s="196"/>
      <c r="E113" s="196"/>
      <c r="F113" s="194"/>
      <c r="G113" s="195"/>
      <c r="H113" s="195"/>
      <c r="I113" s="195"/>
      <c r="J113" s="195"/>
      <c r="K113" s="195"/>
      <c r="L113" s="195"/>
      <c r="M113" s="195"/>
      <c r="N113" s="195"/>
      <c r="O113" s="195"/>
      <c r="P113" s="195"/>
      <c r="Q113" s="195"/>
      <c r="R113" s="195"/>
      <c r="S113" s="195"/>
      <c r="T113" s="195"/>
      <c r="U113" s="195"/>
      <c r="V113" s="195"/>
      <c r="W113" s="195"/>
      <c r="X113" s="195"/>
      <c r="Y113" s="195"/>
      <c r="Z113" s="195"/>
    </row>
    <row r="114" spans="1:26" ht="15.75" customHeight="1">
      <c r="A114" s="194"/>
      <c r="B114" s="194"/>
      <c r="C114" s="195"/>
      <c r="D114" s="196"/>
      <c r="E114" s="196"/>
      <c r="F114" s="194"/>
      <c r="G114" s="195"/>
      <c r="H114" s="195"/>
      <c r="I114" s="195"/>
      <c r="J114" s="195"/>
      <c r="K114" s="195"/>
      <c r="L114" s="195"/>
      <c r="M114" s="195"/>
      <c r="N114" s="195"/>
      <c r="O114" s="195"/>
      <c r="P114" s="195"/>
      <c r="Q114" s="195"/>
      <c r="R114" s="195"/>
      <c r="S114" s="195"/>
      <c r="T114" s="195"/>
      <c r="U114" s="195"/>
      <c r="V114" s="195"/>
      <c r="W114" s="195"/>
      <c r="X114" s="195"/>
      <c r="Y114" s="195"/>
      <c r="Z114" s="195"/>
    </row>
    <row r="115" spans="1:26" ht="15.75" customHeight="1">
      <c r="A115" s="194"/>
      <c r="B115" s="194"/>
      <c r="C115" s="195"/>
      <c r="D115" s="196"/>
      <c r="E115" s="196"/>
      <c r="F115" s="194"/>
      <c r="G115" s="195"/>
      <c r="H115" s="195"/>
      <c r="I115" s="195"/>
      <c r="J115" s="195"/>
      <c r="K115" s="195"/>
      <c r="L115" s="195"/>
      <c r="M115" s="195"/>
      <c r="N115" s="195"/>
      <c r="O115" s="195"/>
      <c r="P115" s="195"/>
      <c r="Q115" s="195"/>
      <c r="R115" s="195"/>
      <c r="S115" s="195"/>
      <c r="T115" s="195"/>
      <c r="U115" s="195"/>
      <c r="V115" s="195"/>
      <c r="W115" s="195"/>
      <c r="X115" s="195"/>
      <c r="Y115" s="195"/>
      <c r="Z115" s="195"/>
    </row>
    <row r="116" spans="1:26" ht="15.75" customHeight="1">
      <c r="A116" s="194"/>
      <c r="B116" s="194"/>
      <c r="C116" s="195"/>
      <c r="D116" s="196"/>
      <c r="E116" s="196"/>
      <c r="F116" s="194"/>
      <c r="G116" s="195"/>
      <c r="H116" s="195"/>
      <c r="I116" s="195"/>
      <c r="J116" s="195"/>
      <c r="K116" s="195"/>
      <c r="L116" s="195"/>
      <c r="M116" s="195"/>
      <c r="N116" s="195"/>
      <c r="O116" s="195"/>
      <c r="P116" s="195"/>
      <c r="Q116" s="195"/>
      <c r="R116" s="195"/>
      <c r="S116" s="195"/>
      <c r="T116" s="195"/>
      <c r="U116" s="195"/>
      <c r="V116" s="195"/>
      <c r="W116" s="195"/>
      <c r="X116" s="195"/>
      <c r="Y116" s="195"/>
      <c r="Z116" s="195"/>
    </row>
    <row r="117" spans="1:26" ht="15.75" customHeight="1">
      <c r="A117" s="194"/>
      <c r="B117" s="194"/>
      <c r="C117" s="195"/>
      <c r="D117" s="196"/>
      <c r="E117" s="196"/>
      <c r="F117" s="194"/>
      <c r="G117" s="195"/>
      <c r="H117" s="195"/>
      <c r="I117" s="195"/>
      <c r="J117" s="195"/>
      <c r="K117" s="195"/>
      <c r="L117" s="195"/>
      <c r="M117" s="195"/>
      <c r="N117" s="195"/>
      <c r="O117" s="195"/>
      <c r="P117" s="195"/>
      <c r="Q117" s="195"/>
      <c r="R117" s="195"/>
      <c r="S117" s="195"/>
      <c r="T117" s="195"/>
      <c r="U117" s="195"/>
      <c r="V117" s="195"/>
      <c r="W117" s="195"/>
      <c r="X117" s="195"/>
      <c r="Y117" s="195"/>
      <c r="Z117" s="195"/>
    </row>
    <row r="118" spans="1:26" ht="15.75" customHeight="1">
      <c r="A118" s="194"/>
      <c r="B118" s="194"/>
      <c r="C118" s="195"/>
      <c r="D118" s="196"/>
      <c r="E118" s="196"/>
      <c r="F118" s="194"/>
      <c r="G118" s="195"/>
      <c r="H118" s="195"/>
      <c r="I118" s="195"/>
      <c r="J118" s="195"/>
      <c r="K118" s="195"/>
      <c r="L118" s="195"/>
      <c r="M118" s="195"/>
      <c r="N118" s="195"/>
      <c r="O118" s="195"/>
      <c r="P118" s="195"/>
      <c r="Q118" s="195"/>
      <c r="R118" s="195"/>
      <c r="S118" s="195"/>
      <c r="T118" s="195"/>
      <c r="U118" s="195"/>
      <c r="V118" s="195"/>
      <c r="W118" s="195"/>
      <c r="X118" s="195"/>
      <c r="Y118" s="195"/>
      <c r="Z118" s="195"/>
    </row>
    <row r="119" spans="1:26" ht="15.75" customHeight="1">
      <c r="A119" s="194"/>
      <c r="B119" s="194"/>
      <c r="C119" s="195"/>
      <c r="D119" s="196"/>
      <c r="E119" s="196"/>
      <c r="F119" s="194"/>
      <c r="G119" s="195"/>
      <c r="H119" s="195"/>
      <c r="I119" s="195"/>
      <c r="J119" s="195"/>
      <c r="K119" s="195"/>
      <c r="L119" s="195"/>
      <c r="M119" s="195"/>
      <c r="N119" s="195"/>
      <c r="O119" s="195"/>
      <c r="P119" s="195"/>
      <c r="Q119" s="195"/>
      <c r="R119" s="195"/>
      <c r="S119" s="195"/>
      <c r="T119" s="195"/>
      <c r="U119" s="195"/>
      <c r="V119" s="195"/>
      <c r="W119" s="195"/>
      <c r="X119" s="195"/>
      <c r="Y119" s="195"/>
      <c r="Z119" s="195"/>
    </row>
    <row r="120" spans="1:26" ht="15.75" customHeight="1">
      <c r="A120" s="194"/>
      <c r="B120" s="194"/>
      <c r="C120" s="195"/>
      <c r="D120" s="196"/>
      <c r="E120" s="196"/>
      <c r="F120" s="194"/>
      <c r="G120" s="195"/>
      <c r="H120" s="195"/>
      <c r="I120" s="195"/>
      <c r="J120" s="195"/>
      <c r="K120" s="195"/>
      <c r="L120" s="195"/>
      <c r="M120" s="195"/>
      <c r="N120" s="195"/>
      <c r="O120" s="195"/>
      <c r="P120" s="195"/>
      <c r="Q120" s="195"/>
      <c r="R120" s="195"/>
      <c r="S120" s="195"/>
      <c r="T120" s="195"/>
      <c r="U120" s="195"/>
      <c r="V120" s="195"/>
      <c r="W120" s="195"/>
      <c r="X120" s="195"/>
      <c r="Y120" s="195"/>
      <c r="Z120" s="195"/>
    </row>
    <row r="121" spans="1:26" ht="15.75" customHeight="1">
      <c r="A121" s="194"/>
      <c r="B121" s="194"/>
      <c r="C121" s="195"/>
      <c r="D121" s="196"/>
      <c r="E121" s="196"/>
      <c r="F121" s="194"/>
      <c r="G121" s="195"/>
      <c r="H121" s="195"/>
      <c r="I121" s="195"/>
      <c r="J121" s="195"/>
      <c r="K121" s="195"/>
      <c r="L121" s="195"/>
      <c r="M121" s="195"/>
      <c r="N121" s="195"/>
      <c r="O121" s="195"/>
      <c r="P121" s="195"/>
      <c r="Q121" s="195"/>
      <c r="R121" s="195"/>
      <c r="S121" s="195"/>
      <c r="T121" s="195"/>
      <c r="U121" s="195"/>
      <c r="V121" s="195"/>
      <c r="W121" s="195"/>
      <c r="X121" s="195"/>
      <c r="Y121" s="195"/>
      <c r="Z121" s="195"/>
    </row>
    <row r="122" spans="1:26" ht="15.75" customHeight="1">
      <c r="A122" s="194"/>
      <c r="B122" s="194"/>
      <c r="C122" s="195"/>
      <c r="D122" s="196"/>
      <c r="E122" s="196"/>
      <c r="F122" s="194"/>
      <c r="G122" s="195"/>
      <c r="H122" s="195"/>
      <c r="I122" s="195"/>
      <c r="J122" s="195"/>
      <c r="K122" s="195"/>
      <c r="L122" s="195"/>
      <c r="M122" s="195"/>
      <c r="N122" s="195"/>
      <c r="O122" s="195"/>
      <c r="P122" s="195"/>
      <c r="Q122" s="195"/>
      <c r="R122" s="195"/>
      <c r="S122" s="195"/>
      <c r="T122" s="195"/>
      <c r="U122" s="195"/>
      <c r="V122" s="195"/>
      <c r="W122" s="195"/>
      <c r="X122" s="195"/>
      <c r="Y122" s="195"/>
      <c r="Z122" s="195"/>
    </row>
    <row r="123" spans="1:26" ht="15.75" customHeight="1">
      <c r="A123" s="194"/>
      <c r="B123" s="194"/>
      <c r="C123" s="195"/>
      <c r="D123" s="196"/>
      <c r="E123" s="196"/>
      <c r="F123" s="194"/>
      <c r="G123" s="195"/>
      <c r="H123" s="195"/>
      <c r="I123" s="195"/>
      <c r="J123" s="195"/>
      <c r="K123" s="195"/>
      <c r="L123" s="195"/>
      <c r="M123" s="195"/>
      <c r="N123" s="195"/>
      <c r="O123" s="195"/>
      <c r="P123" s="195"/>
      <c r="Q123" s="195"/>
      <c r="R123" s="195"/>
      <c r="S123" s="195"/>
      <c r="T123" s="195"/>
      <c r="U123" s="195"/>
      <c r="V123" s="195"/>
      <c r="W123" s="195"/>
      <c r="X123" s="195"/>
      <c r="Y123" s="195"/>
      <c r="Z123" s="195"/>
    </row>
    <row r="124" spans="1:26" ht="15.75" customHeight="1">
      <c r="A124" s="194"/>
      <c r="B124" s="194"/>
      <c r="C124" s="195"/>
      <c r="D124" s="196"/>
      <c r="E124" s="196"/>
      <c r="F124" s="194"/>
      <c r="G124" s="195"/>
      <c r="H124" s="195"/>
      <c r="I124" s="195"/>
      <c r="J124" s="195"/>
      <c r="K124" s="195"/>
      <c r="L124" s="195"/>
      <c r="M124" s="195"/>
      <c r="N124" s="195"/>
      <c r="O124" s="195"/>
      <c r="P124" s="195"/>
      <c r="Q124" s="195"/>
      <c r="R124" s="195"/>
      <c r="S124" s="195"/>
      <c r="T124" s="195"/>
      <c r="U124" s="195"/>
      <c r="V124" s="195"/>
      <c r="W124" s="195"/>
      <c r="X124" s="195"/>
      <c r="Y124" s="195"/>
      <c r="Z124" s="195"/>
    </row>
    <row r="125" spans="1:26" ht="15.75" customHeight="1">
      <c r="A125" s="194"/>
      <c r="B125" s="194"/>
      <c r="C125" s="195"/>
      <c r="D125" s="196"/>
      <c r="E125" s="196"/>
      <c r="F125" s="194"/>
      <c r="G125" s="195"/>
      <c r="H125" s="195"/>
      <c r="I125" s="195"/>
      <c r="J125" s="195"/>
      <c r="K125" s="195"/>
      <c r="L125" s="195"/>
      <c r="M125" s="195"/>
      <c r="N125" s="195"/>
      <c r="O125" s="195"/>
      <c r="P125" s="195"/>
      <c r="Q125" s="195"/>
      <c r="R125" s="195"/>
      <c r="S125" s="195"/>
      <c r="T125" s="195"/>
      <c r="U125" s="195"/>
      <c r="V125" s="195"/>
      <c r="W125" s="195"/>
      <c r="X125" s="195"/>
      <c r="Y125" s="195"/>
      <c r="Z125" s="195"/>
    </row>
    <row r="126" spans="1:26" ht="15.75" customHeight="1">
      <c r="A126" s="194"/>
      <c r="B126" s="194"/>
      <c r="C126" s="195"/>
      <c r="D126" s="196"/>
      <c r="E126" s="196"/>
      <c r="F126" s="194"/>
      <c r="G126" s="195"/>
      <c r="H126" s="195"/>
      <c r="I126" s="195"/>
      <c r="J126" s="195"/>
      <c r="K126" s="195"/>
      <c r="L126" s="195"/>
      <c r="M126" s="195"/>
      <c r="N126" s="195"/>
      <c r="O126" s="195"/>
      <c r="P126" s="195"/>
      <c r="Q126" s="195"/>
      <c r="R126" s="195"/>
      <c r="S126" s="195"/>
      <c r="T126" s="195"/>
      <c r="U126" s="195"/>
      <c r="V126" s="195"/>
      <c r="W126" s="195"/>
      <c r="X126" s="195"/>
      <c r="Y126" s="195"/>
      <c r="Z126" s="195"/>
    </row>
    <row r="127" spans="1:26" ht="15.75" customHeight="1">
      <c r="A127" s="195"/>
      <c r="B127" s="196"/>
      <c r="C127" s="207"/>
      <c r="D127" s="207"/>
      <c r="E127" s="196"/>
      <c r="F127" s="194"/>
      <c r="G127" s="195"/>
      <c r="H127" s="195"/>
      <c r="I127" s="195"/>
      <c r="J127" s="195"/>
      <c r="K127" s="195"/>
      <c r="L127" s="195"/>
      <c r="M127" s="195"/>
      <c r="N127" s="195"/>
      <c r="O127" s="195"/>
      <c r="P127" s="195"/>
      <c r="Q127" s="195"/>
      <c r="R127" s="195"/>
      <c r="S127" s="195"/>
      <c r="T127" s="195"/>
      <c r="U127" s="195"/>
      <c r="V127" s="195"/>
      <c r="W127" s="195"/>
      <c r="X127" s="195"/>
      <c r="Y127" s="195"/>
      <c r="Z127" s="195"/>
    </row>
    <row r="128" spans="1:26" ht="15.75" customHeight="1">
      <c r="A128" s="195"/>
      <c r="B128" s="196"/>
      <c r="C128" s="207"/>
      <c r="D128" s="207"/>
      <c r="E128" s="196"/>
      <c r="F128" s="194"/>
      <c r="G128" s="195"/>
      <c r="H128" s="195"/>
      <c r="I128" s="195"/>
      <c r="J128" s="195"/>
      <c r="K128" s="195"/>
      <c r="L128" s="195"/>
      <c r="M128" s="195"/>
      <c r="N128" s="195"/>
      <c r="O128" s="195"/>
      <c r="P128" s="195"/>
      <c r="Q128" s="195"/>
      <c r="R128" s="195"/>
      <c r="S128" s="195"/>
      <c r="T128" s="195"/>
      <c r="U128" s="195"/>
      <c r="V128" s="195"/>
      <c r="W128" s="195"/>
      <c r="X128" s="195"/>
      <c r="Y128" s="195"/>
      <c r="Z128" s="195"/>
    </row>
    <row r="129" spans="1:26" ht="15.75" customHeight="1">
      <c r="A129" s="195"/>
      <c r="B129" s="196"/>
      <c r="C129" s="207"/>
      <c r="D129" s="207"/>
      <c r="E129" s="196"/>
      <c r="F129" s="194"/>
      <c r="G129" s="195"/>
      <c r="H129" s="195"/>
      <c r="I129" s="195"/>
      <c r="J129" s="195"/>
      <c r="K129" s="195"/>
      <c r="L129" s="195"/>
      <c r="M129" s="195"/>
      <c r="N129" s="195"/>
      <c r="O129" s="195"/>
      <c r="P129" s="195"/>
      <c r="Q129" s="195"/>
      <c r="R129" s="195"/>
      <c r="S129" s="195"/>
      <c r="T129" s="195"/>
      <c r="U129" s="195"/>
      <c r="V129" s="195"/>
      <c r="W129" s="195"/>
      <c r="X129" s="195"/>
      <c r="Y129" s="195"/>
      <c r="Z129" s="195"/>
    </row>
    <row r="130" spans="1:26" ht="15.75" customHeight="1">
      <c r="A130" s="195"/>
      <c r="B130" s="196"/>
      <c r="C130" s="207"/>
      <c r="D130" s="207"/>
      <c r="E130" s="196"/>
      <c r="F130" s="194"/>
      <c r="G130" s="195"/>
      <c r="H130" s="195"/>
      <c r="I130" s="195"/>
      <c r="J130" s="195"/>
      <c r="K130" s="195"/>
      <c r="L130" s="195"/>
      <c r="M130" s="195"/>
      <c r="N130" s="195"/>
      <c r="O130" s="195"/>
      <c r="P130" s="195"/>
      <c r="Q130" s="195"/>
      <c r="R130" s="195"/>
      <c r="S130" s="195"/>
      <c r="T130" s="195"/>
      <c r="U130" s="195"/>
      <c r="V130" s="195"/>
      <c r="W130" s="195"/>
      <c r="X130" s="195"/>
      <c r="Y130" s="195"/>
      <c r="Z130" s="195"/>
    </row>
    <row r="131" spans="1:26" ht="15.75" customHeight="1">
      <c r="A131" s="195"/>
      <c r="B131" s="196"/>
      <c r="C131" s="207"/>
      <c r="D131" s="207"/>
      <c r="E131" s="196"/>
      <c r="F131" s="194"/>
      <c r="G131" s="195"/>
      <c r="H131" s="195"/>
      <c r="I131" s="195"/>
      <c r="J131" s="195"/>
      <c r="K131" s="195"/>
      <c r="L131" s="195"/>
      <c r="M131" s="195"/>
      <c r="N131" s="195"/>
      <c r="O131" s="195"/>
      <c r="P131" s="195"/>
      <c r="Q131" s="195"/>
      <c r="R131" s="195"/>
      <c r="S131" s="195"/>
      <c r="T131" s="195"/>
      <c r="U131" s="195"/>
      <c r="V131" s="195"/>
      <c r="W131" s="195"/>
      <c r="X131" s="195"/>
      <c r="Y131" s="195"/>
      <c r="Z131" s="195"/>
    </row>
    <row r="132" spans="1:26" ht="15.75" customHeight="1">
      <c r="A132" s="195"/>
      <c r="B132" s="196"/>
      <c r="C132" s="207"/>
      <c r="D132" s="207"/>
      <c r="E132" s="196"/>
      <c r="F132" s="194"/>
      <c r="G132" s="195"/>
      <c r="H132" s="195"/>
      <c r="I132" s="195"/>
      <c r="J132" s="195"/>
      <c r="K132" s="195"/>
      <c r="L132" s="195"/>
      <c r="M132" s="195"/>
      <c r="N132" s="195"/>
      <c r="O132" s="195"/>
      <c r="P132" s="195"/>
      <c r="Q132" s="195"/>
      <c r="R132" s="195"/>
      <c r="S132" s="195"/>
      <c r="T132" s="195"/>
      <c r="U132" s="195"/>
      <c r="V132" s="195"/>
      <c r="W132" s="195"/>
      <c r="X132" s="195"/>
      <c r="Y132" s="195"/>
      <c r="Z132" s="195"/>
    </row>
    <row r="133" spans="1:26" ht="15.75" customHeight="1">
      <c r="A133" s="195"/>
      <c r="B133" s="196"/>
      <c r="C133" s="207"/>
      <c r="D133" s="207"/>
      <c r="E133" s="196"/>
      <c r="F133" s="194"/>
      <c r="G133" s="195"/>
      <c r="H133" s="195"/>
      <c r="I133" s="195"/>
      <c r="J133" s="195"/>
      <c r="K133" s="195"/>
      <c r="L133" s="195"/>
      <c r="M133" s="195"/>
      <c r="N133" s="195"/>
      <c r="O133" s="195"/>
      <c r="P133" s="195"/>
      <c r="Q133" s="195"/>
      <c r="R133" s="195"/>
      <c r="S133" s="195"/>
      <c r="T133" s="195"/>
      <c r="U133" s="195"/>
      <c r="V133" s="195"/>
      <c r="W133" s="195"/>
      <c r="X133" s="195"/>
      <c r="Y133" s="195"/>
      <c r="Z133" s="195"/>
    </row>
    <row r="134" spans="1:26" ht="15.75" customHeight="1">
      <c r="A134" s="195"/>
      <c r="B134" s="195"/>
      <c r="C134" s="195"/>
      <c r="D134" s="196"/>
      <c r="E134" s="196"/>
      <c r="F134" s="194"/>
      <c r="G134" s="195"/>
      <c r="H134" s="195"/>
      <c r="I134" s="195"/>
      <c r="J134" s="195"/>
      <c r="K134" s="195"/>
      <c r="L134" s="195"/>
      <c r="M134" s="195"/>
      <c r="N134" s="195"/>
      <c r="O134" s="195"/>
      <c r="P134" s="195"/>
      <c r="Q134" s="195"/>
      <c r="R134" s="195"/>
      <c r="S134" s="195"/>
      <c r="T134" s="195"/>
      <c r="U134" s="195"/>
      <c r="V134" s="195"/>
      <c r="W134" s="195"/>
      <c r="X134" s="195"/>
      <c r="Y134" s="195"/>
      <c r="Z134" s="195"/>
    </row>
    <row r="135" spans="1:26" ht="15.75" customHeight="1">
      <c r="A135" s="195"/>
      <c r="B135" s="195"/>
      <c r="C135" s="195"/>
      <c r="D135" s="196"/>
      <c r="E135" s="196"/>
      <c r="F135" s="194"/>
      <c r="G135" s="195"/>
      <c r="H135" s="195"/>
      <c r="I135" s="195"/>
      <c r="J135" s="195"/>
      <c r="K135" s="195"/>
      <c r="L135" s="195"/>
      <c r="M135" s="195"/>
      <c r="N135" s="195"/>
      <c r="O135" s="195"/>
      <c r="P135" s="195"/>
      <c r="Q135" s="195"/>
      <c r="R135" s="195"/>
      <c r="S135" s="195"/>
      <c r="T135" s="195"/>
      <c r="U135" s="195"/>
      <c r="V135" s="195"/>
      <c r="W135" s="195"/>
      <c r="X135" s="195"/>
      <c r="Y135" s="195"/>
      <c r="Z135" s="195"/>
    </row>
    <row r="136" spans="1:26" ht="15.75" customHeight="1">
      <c r="A136" s="195"/>
      <c r="B136" s="195"/>
      <c r="C136" s="195"/>
      <c r="D136" s="196"/>
      <c r="E136" s="196"/>
      <c r="F136" s="194"/>
      <c r="G136" s="195"/>
      <c r="H136" s="195"/>
      <c r="I136" s="195"/>
      <c r="J136" s="195"/>
      <c r="K136" s="195"/>
      <c r="L136" s="195"/>
      <c r="M136" s="195"/>
      <c r="N136" s="195"/>
      <c r="O136" s="195"/>
      <c r="P136" s="195"/>
      <c r="Q136" s="195"/>
      <c r="R136" s="195"/>
      <c r="S136" s="195"/>
      <c r="T136" s="195"/>
      <c r="U136" s="195"/>
      <c r="V136" s="195"/>
      <c r="W136" s="195"/>
      <c r="X136" s="195"/>
      <c r="Y136" s="195"/>
      <c r="Z136" s="195"/>
    </row>
    <row r="137" spans="1:26" ht="15.75" customHeight="1">
      <c r="A137" s="195"/>
      <c r="B137" s="195"/>
      <c r="C137" s="195"/>
      <c r="D137" s="196"/>
      <c r="E137" s="196"/>
      <c r="F137" s="194"/>
      <c r="G137" s="195"/>
      <c r="H137" s="195"/>
      <c r="I137" s="195"/>
      <c r="J137" s="195"/>
      <c r="K137" s="195"/>
      <c r="L137" s="195"/>
      <c r="M137" s="195"/>
      <c r="N137" s="195"/>
      <c r="O137" s="195"/>
      <c r="P137" s="195"/>
      <c r="Q137" s="195"/>
      <c r="R137" s="195"/>
      <c r="S137" s="195"/>
      <c r="T137" s="195"/>
      <c r="U137" s="195"/>
      <c r="V137" s="195"/>
      <c r="W137" s="195"/>
      <c r="X137" s="195"/>
      <c r="Y137" s="195"/>
      <c r="Z137" s="195"/>
    </row>
    <row r="138" spans="1:26" ht="15.75" customHeight="1">
      <c r="A138" s="195"/>
      <c r="B138" s="195"/>
      <c r="C138" s="195"/>
      <c r="D138" s="196"/>
      <c r="E138" s="196"/>
      <c r="F138" s="194"/>
      <c r="G138" s="195"/>
      <c r="H138" s="195"/>
      <c r="I138" s="195"/>
      <c r="J138" s="195"/>
      <c r="K138" s="195"/>
      <c r="L138" s="195"/>
      <c r="M138" s="195"/>
      <c r="N138" s="195"/>
      <c r="O138" s="195"/>
      <c r="P138" s="195"/>
      <c r="Q138" s="195"/>
      <c r="R138" s="195"/>
      <c r="S138" s="195"/>
      <c r="T138" s="195"/>
      <c r="U138" s="195"/>
      <c r="V138" s="195"/>
      <c r="W138" s="195"/>
      <c r="X138" s="195"/>
      <c r="Y138" s="195"/>
      <c r="Z138" s="195"/>
    </row>
    <row r="139" spans="1:26" ht="15.75" customHeight="1">
      <c r="A139" s="195"/>
      <c r="B139" s="195"/>
      <c r="C139" s="195"/>
      <c r="D139" s="196"/>
      <c r="E139" s="196"/>
      <c r="F139" s="194"/>
      <c r="G139" s="195"/>
      <c r="H139" s="195"/>
      <c r="I139" s="195"/>
      <c r="J139" s="195"/>
      <c r="K139" s="195"/>
      <c r="L139" s="195"/>
      <c r="M139" s="195"/>
      <c r="N139" s="195"/>
      <c r="O139" s="195"/>
      <c r="P139" s="195"/>
      <c r="Q139" s="195"/>
      <c r="R139" s="195"/>
      <c r="S139" s="195"/>
      <c r="T139" s="195"/>
      <c r="U139" s="195"/>
      <c r="V139" s="195"/>
      <c r="W139" s="195"/>
      <c r="X139" s="195"/>
      <c r="Y139" s="195"/>
      <c r="Z139" s="195"/>
    </row>
    <row r="140" spans="1:26" ht="15.75" customHeight="1">
      <c r="A140" s="195"/>
      <c r="B140" s="195"/>
      <c r="C140" s="195"/>
      <c r="D140" s="196"/>
      <c r="E140" s="196"/>
      <c r="F140" s="194"/>
      <c r="G140" s="195"/>
      <c r="H140" s="195"/>
      <c r="I140" s="195"/>
      <c r="J140" s="195"/>
      <c r="K140" s="195"/>
      <c r="L140" s="195"/>
      <c r="M140" s="195"/>
      <c r="N140" s="195"/>
      <c r="O140" s="195"/>
      <c r="P140" s="195"/>
      <c r="Q140" s="195"/>
      <c r="R140" s="195"/>
      <c r="S140" s="195"/>
      <c r="T140" s="195"/>
      <c r="U140" s="195"/>
      <c r="V140" s="195"/>
      <c r="W140" s="195"/>
      <c r="X140" s="195"/>
      <c r="Y140" s="195"/>
      <c r="Z140" s="195"/>
    </row>
    <row r="141" spans="1:26" ht="15.75" customHeight="1">
      <c r="A141" s="195"/>
      <c r="B141" s="195"/>
      <c r="C141" s="195"/>
      <c r="D141" s="196"/>
      <c r="E141" s="196"/>
      <c r="F141" s="194"/>
      <c r="G141" s="195"/>
      <c r="H141" s="195"/>
      <c r="I141" s="195"/>
      <c r="J141" s="195"/>
      <c r="K141" s="195"/>
      <c r="L141" s="195"/>
      <c r="M141" s="195"/>
      <c r="N141" s="195"/>
      <c r="O141" s="195"/>
      <c r="P141" s="195"/>
      <c r="Q141" s="195"/>
      <c r="R141" s="195"/>
      <c r="S141" s="195"/>
      <c r="T141" s="195"/>
      <c r="U141" s="195"/>
      <c r="V141" s="195"/>
      <c r="W141" s="195"/>
      <c r="X141" s="195"/>
      <c r="Y141" s="195"/>
      <c r="Z141" s="195"/>
    </row>
    <row r="142" spans="1:26" ht="15.75" customHeight="1">
      <c r="A142" s="195"/>
      <c r="B142" s="195"/>
      <c r="C142" s="195"/>
      <c r="D142" s="196"/>
      <c r="E142" s="196"/>
      <c r="F142" s="194"/>
      <c r="G142" s="195"/>
      <c r="H142" s="195"/>
      <c r="I142" s="195"/>
      <c r="J142" s="195"/>
      <c r="K142" s="195"/>
      <c r="L142" s="195"/>
      <c r="M142" s="195"/>
      <c r="N142" s="195"/>
      <c r="O142" s="195"/>
      <c r="P142" s="195"/>
      <c r="Q142" s="195"/>
      <c r="R142" s="195"/>
      <c r="S142" s="195"/>
      <c r="T142" s="195"/>
      <c r="U142" s="195"/>
      <c r="V142" s="195"/>
      <c r="W142" s="195"/>
      <c r="X142" s="195"/>
      <c r="Y142" s="195"/>
      <c r="Z142" s="195"/>
    </row>
    <row r="143" spans="1:26" ht="15.75" customHeight="1">
      <c r="A143" s="195"/>
      <c r="B143" s="195"/>
      <c r="C143" s="195"/>
      <c r="D143" s="196"/>
      <c r="E143" s="196"/>
      <c r="F143" s="194"/>
      <c r="G143" s="195"/>
      <c r="H143" s="195"/>
      <c r="I143" s="195"/>
      <c r="J143" s="195"/>
      <c r="K143" s="195"/>
      <c r="L143" s="195"/>
      <c r="M143" s="195"/>
      <c r="N143" s="195"/>
      <c r="O143" s="195"/>
      <c r="P143" s="195"/>
      <c r="Q143" s="195"/>
      <c r="R143" s="195"/>
      <c r="S143" s="195"/>
      <c r="T143" s="195"/>
      <c r="U143" s="195"/>
      <c r="V143" s="195"/>
      <c r="W143" s="195"/>
      <c r="X143" s="195"/>
      <c r="Y143" s="195"/>
      <c r="Z143" s="195"/>
    </row>
    <row r="144" spans="1:26" ht="15.75" customHeight="1">
      <c r="A144" s="195"/>
      <c r="B144" s="195"/>
      <c r="C144" s="195"/>
      <c r="D144" s="196"/>
      <c r="E144" s="196"/>
      <c r="F144" s="194"/>
      <c r="G144" s="195"/>
      <c r="H144" s="195"/>
      <c r="I144" s="195"/>
      <c r="J144" s="195"/>
      <c r="K144" s="195"/>
      <c r="L144" s="195"/>
      <c r="M144" s="195"/>
      <c r="N144" s="195"/>
      <c r="O144" s="195"/>
      <c r="P144" s="195"/>
      <c r="Q144" s="195"/>
      <c r="R144" s="195"/>
      <c r="S144" s="195"/>
      <c r="T144" s="195"/>
      <c r="U144" s="195"/>
      <c r="V144" s="195"/>
      <c r="W144" s="195"/>
      <c r="X144" s="195"/>
      <c r="Y144" s="195"/>
      <c r="Z144" s="195"/>
    </row>
    <row r="145" spans="1:26" ht="15.75" customHeight="1">
      <c r="A145" s="195"/>
      <c r="B145" s="195"/>
      <c r="C145" s="195"/>
      <c r="D145" s="196"/>
      <c r="E145" s="196"/>
      <c r="F145" s="194"/>
      <c r="G145" s="195"/>
      <c r="H145" s="195"/>
      <c r="I145" s="195"/>
      <c r="J145" s="195"/>
      <c r="K145" s="195"/>
      <c r="L145" s="195"/>
      <c r="M145" s="195"/>
      <c r="N145" s="195"/>
      <c r="O145" s="195"/>
      <c r="P145" s="195"/>
      <c r="Q145" s="195"/>
      <c r="R145" s="195"/>
      <c r="S145" s="195"/>
      <c r="T145" s="195"/>
      <c r="U145" s="195"/>
      <c r="V145" s="195"/>
      <c r="W145" s="195"/>
      <c r="X145" s="195"/>
      <c r="Y145" s="195"/>
      <c r="Z145" s="195"/>
    </row>
    <row r="146" spans="1:26" ht="15.75" customHeight="1">
      <c r="A146" s="195"/>
      <c r="B146" s="195"/>
      <c r="C146" s="195"/>
      <c r="D146" s="196"/>
      <c r="E146" s="196"/>
      <c r="F146" s="194"/>
      <c r="G146" s="195"/>
      <c r="H146" s="195"/>
      <c r="I146" s="195"/>
      <c r="J146" s="195"/>
      <c r="K146" s="195"/>
      <c r="L146" s="195"/>
      <c r="M146" s="195"/>
      <c r="N146" s="195"/>
      <c r="O146" s="195"/>
      <c r="P146" s="195"/>
      <c r="Q146" s="195"/>
      <c r="R146" s="195"/>
      <c r="S146" s="195"/>
      <c r="T146" s="195"/>
      <c r="U146" s="195"/>
      <c r="V146" s="195"/>
      <c r="W146" s="195"/>
      <c r="X146" s="195"/>
      <c r="Y146" s="195"/>
      <c r="Z146" s="195"/>
    </row>
    <row r="147" spans="1:26" ht="15.75" customHeight="1">
      <c r="A147" s="195"/>
      <c r="B147" s="195"/>
      <c r="C147" s="195"/>
      <c r="D147" s="196"/>
      <c r="E147" s="196"/>
      <c r="F147" s="194"/>
      <c r="G147" s="195"/>
      <c r="H147" s="195"/>
      <c r="I147" s="195"/>
      <c r="J147" s="195"/>
      <c r="K147" s="195"/>
      <c r="L147" s="195"/>
      <c r="M147" s="195"/>
      <c r="N147" s="195"/>
      <c r="O147" s="195"/>
      <c r="P147" s="195"/>
      <c r="Q147" s="195"/>
      <c r="R147" s="195"/>
      <c r="S147" s="195"/>
      <c r="T147" s="195"/>
      <c r="U147" s="195"/>
      <c r="V147" s="195"/>
      <c r="W147" s="195"/>
      <c r="X147" s="195"/>
      <c r="Y147" s="195"/>
      <c r="Z147" s="195"/>
    </row>
    <row r="148" spans="1:26" ht="15.75" customHeight="1">
      <c r="A148" s="195"/>
      <c r="B148" s="195"/>
      <c r="C148" s="195"/>
      <c r="D148" s="196"/>
      <c r="E148" s="196"/>
      <c r="F148" s="194"/>
      <c r="G148" s="195"/>
      <c r="H148" s="195"/>
      <c r="I148" s="195"/>
      <c r="J148" s="195"/>
      <c r="K148" s="195"/>
      <c r="L148" s="195"/>
      <c r="M148" s="195"/>
      <c r="N148" s="195"/>
      <c r="O148" s="195"/>
      <c r="P148" s="195"/>
      <c r="Q148" s="195"/>
      <c r="R148" s="195"/>
      <c r="S148" s="195"/>
      <c r="T148" s="195"/>
      <c r="U148" s="195"/>
      <c r="V148" s="195"/>
      <c r="W148" s="195"/>
      <c r="X148" s="195"/>
      <c r="Y148" s="195"/>
      <c r="Z148" s="195"/>
    </row>
    <row r="149" spans="1:26" ht="15.75" customHeight="1">
      <c r="A149" s="195"/>
      <c r="B149" s="195"/>
      <c r="C149" s="195"/>
      <c r="D149" s="196"/>
      <c r="E149" s="196"/>
      <c r="F149" s="194"/>
      <c r="G149" s="195"/>
      <c r="H149" s="195"/>
      <c r="I149" s="195"/>
      <c r="J149" s="195"/>
      <c r="K149" s="195"/>
      <c r="L149" s="195"/>
      <c r="M149" s="195"/>
      <c r="N149" s="195"/>
      <c r="O149" s="195"/>
      <c r="P149" s="195"/>
      <c r="Q149" s="195"/>
      <c r="R149" s="195"/>
      <c r="S149" s="195"/>
      <c r="T149" s="195"/>
      <c r="U149" s="195"/>
      <c r="V149" s="195"/>
      <c r="W149" s="195"/>
      <c r="X149" s="195"/>
      <c r="Y149" s="195"/>
      <c r="Z149" s="195"/>
    </row>
    <row r="150" spans="1:26" ht="15.75" customHeight="1">
      <c r="A150" s="195"/>
      <c r="B150" s="195"/>
      <c r="C150" s="195"/>
      <c r="D150" s="196"/>
      <c r="E150" s="196"/>
      <c r="F150" s="194"/>
      <c r="G150" s="195"/>
      <c r="H150" s="195"/>
      <c r="I150" s="195"/>
      <c r="J150" s="195"/>
      <c r="K150" s="195"/>
      <c r="L150" s="195"/>
      <c r="M150" s="195"/>
      <c r="N150" s="195"/>
      <c r="O150" s="195"/>
      <c r="P150" s="195"/>
      <c r="Q150" s="195"/>
      <c r="R150" s="195"/>
      <c r="S150" s="195"/>
      <c r="T150" s="195"/>
      <c r="U150" s="195"/>
      <c r="V150" s="195"/>
      <c r="W150" s="195"/>
      <c r="X150" s="195"/>
      <c r="Y150" s="195"/>
      <c r="Z150" s="195"/>
    </row>
    <row r="151" spans="1:26" ht="15.75" customHeight="1">
      <c r="A151" s="195"/>
      <c r="B151" s="195"/>
      <c r="C151" s="195"/>
      <c r="D151" s="196"/>
      <c r="E151" s="196"/>
      <c r="F151" s="194"/>
      <c r="G151" s="195"/>
      <c r="H151" s="195"/>
      <c r="I151" s="195"/>
      <c r="J151" s="195"/>
      <c r="K151" s="195"/>
      <c r="L151" s="195"/>
      <c r="M151" s="195"/>
      <c r="N151" s="195"/>
      <c r="O151" s="195"/>
      <c r="P151" s="195"/>
      <c r="Q151" s="195"/>
      <c r="R151" s="195"/>
      <c r="S151" s="195"/>
      <c r="T151" s="195"/>
      <c r="U151" s="195"/>
      <c r="V151" s="195"/>
      <c r="W151" s="195"/>
      <c r="X151" s="195"/>
      <c r="Y151" s="195"/>
      <c r="Z151" s="195"/>
    </row>
    <row r="152" spans="1:26" ht="15.75" customHeight="1">
      <c r="A152" s="195"/>
      <c r="B152" s="195"/>
      <c r="C152" s="195"/>
      <c r="D152" s="196"/>
      <c r="E152" s="196"/>
      <c r="F152" s="194"/>
      <c r="G152" s="195"/>
      <c r="H152" s="195"/>
      <c r="I152" s="195"/>
      <c r="J152" s="195"/>
      <c r="K152" s="195"/>
      <c r="L152" s="195"/>
      <c r="M152" s="195"/>
      <c r="N152" s="195"/>
      <c r="O152" s="195"/>
      <c r="P152" s="195"/>
      <c r="Q152" s="195"/>
      <c r="R152" s="195"/>
      <c r="S152" s="195"/>
      <c r="T152" s="195"/>
      <c r="U152" s="195"/>
      <c r="V152" s="195"/>
      <c r="W152" s="195"/>
      <c r="X152" s="195"/>
      <c r="Y152" s="195"/>
      <c r="Z152" s="195"/>
    </row>
    <row r="153" spans="1:26" ht="15.75" customHeight="1">
      <c r="A153" s="195"/>
      <c r="B153" s="195"/>
      <c r="C153" s="195"/>
      <c r="D153" s="196"/>
      <c r="E153" s="196"/>
      <c r="F153" s="194"/>
      <c r="G153" s="195"/>
      <c r="H153" s="195"/>
      <c r="I153" s="195"/>
      <c r="J153" s="195"/>
      <c r="K153" s="195"/>
      <c r="L153" s="195"/>
      <c r="M153" s="195"/>
      <c r="N153" s="195"/>
      <c r="O153" s="195"/>
      <c r="P153" s="195"/>
      <c r="Q153" s="195"/>
      <c r="R153" s="195"/>
      <c r="S153" s="195"/>
      <c r="T153" s="195"/>
      <c r="U153" s="195"/>
      <c r="V153" s="195"/>
      <c r="W153" s="195"/>
      <c r="X153" s="195"/>
      <c r="Y153" s="195"/>
      <c r="Z153" s="195"/>
    </row>
    <row r="154" spans="1:26" ht="15.75" customHeight="1">
      <c r="A154" s="195"/>
      <c r="B154" s="195"/>
      <c r="C154" s="195"/>
      <c r="D154" s="196"/>
      <c r="E154" s="196"/>
      <c r="F154" s="194"/>
      <c r="G154" s="195"/>
      <c r="H154" s="195"/>
      <c r="I154" s="195"/>
      <c r="J154" s="195"/>
      <c r="K154" s="195"/>
      <c r="L154" s="195"/>
      <c r="M154" s="195"/>
      <c r="N154" s="195"/>
      <c r="O154" s="195"/>
      <c r="P154" s="195"/>
      <c r="Q154" s="195"/>
      <c r="R154" s="195"/>
      <c r="S154" s="195"/>
      <c r="T154" s="195"/>
      <c r="U154" s="195"/>
      <c r="V154" s="195"/>
      <c r="W154" s="195"/>
      <c r="X154" s="195"/>
      <c r="Y154" s="195"/>
      <c r="Z154" s="195"/>
    </row>
    <row r="155" spans="1:26" ht="15.75" customHeight="1">
      <c r="A155" s="195"/>
      <c r="B155" s="195"/>
      <c r="C155" s="195"/>
      <c r="D155" s="196"/>
      <c r="E155" s="196"/>
      <c r="F155" s="194"/>
      <c r="G155" s="195"/>
      <c r="H155" s="195"/>
      <c r="I155" s="195"/>
      <c r="J155" s="195"/>
      <c r="K155" s="195"/>
      <c r="L155" s="195"/>
      <c r="M155" s="195"/>
      <c r="N155" s="195"/>
      <c r="O155" s="195"/>
      <c r="P155" s="195"/>
      <c r="Q155" s="195"/>
      <c r="R155" s="195"/>
      <c r="S155" s="195"/>
      <c r="T155" s="195"/>
      <c r="U155" s="195"/>
      <c r="V155" s="195"/>
      <c r="W155" s="195"/>
      <c r="X155" s="195"/>
      <c r="Y155" s="195"/>
      <c r="Z155" s="195"/>
    </row>
    <row r="156" spans="1:26" ht="15.75" customHeight="1">
      <c r="A156" s="195"/>
      <c r="B156" s="195"/>
      <c r="C156" s="195"/>
      <c r="D156" s="196"/>
      <c r="E156" s="196"/>
      <c r="F156" s="194"/>
      <c r="G156" s="195"/>
      <c r="H156" s="195"/>
      <c r="I156" s="195"/>
      <c r="J156" s="195"/>
      <c r="K156" s="195"/>
      <c r="L156" s="195"/>
      <c r="M156" s="195"/>
      <c r="N156" s="195"/>
      <c r="O156" s="195"/>
      <c r="P156" s="195"/>
      <c r="Q156" s="195"/>
      <c r="R156" s="195"/>
      <c r="S156" s="195"/>
      <c r="T156" s="195"/>
      <c r="U156" s="195"/>
      <c r="V156" s="195"/>
      <c r="W156" s="195"/>
      <c r="X156" s="195"/>
      <c r="Y156" s="195"/>
      <c r="Z156" s="195"/>
    </row>
    <row r="157" spans="1:26" ht="15.75" customHeight="1">
      <c r="A157" s="195"/>
      <c r="B157" s="195"/>
      <c r="C157" s="195"/>
      <c r="D157" s="196"/>
      <c r="E157" s="196"/>
      <c r="F157" s="194"/>
      <c r="G157" s="195"/>
      <c r="H157" s="195"/>
      <c r="I157" s="195"/>
      <c r="J157" s="195"/>
      <c r="K157" s="195"/>
      <c r="L157" s="195"/>
      <c r="M157" s="195"/>
      <c r="N157" s="195"/>
      <c r="O157" s="195"/>
      <c r="P157" s="195"/>
      <c r="Q157" s="195"/>
      <c r="R157" s="195"/>
      <c r="S157" s="195"/>
      <c r="T157" s="195"/>
      <c r="U157" s="195"/>
      <c r="V157" s="195"/>
      <c r="W157" s="195"/>
      <c r="X157" s="195"/>
      <c r="Y157" s="195"/>
      <c r="Z157" s="195"/>
    </row>
    <row r="158" spans="1:26" ht="15.75" customHeight="1">
      <c r="A158" s="195"/>
      <c r="B158" s="195"/>
      <c r="C158" s="195"/>
      <c r="D158" s="196"/>
      <c r="E158" s="196"/>
      <c r="F158" s="194"/>
      <c r="G158" s="195"/>
      <c r="H158" s="195"/>
      <c r="I158" s="195"/>
      <c r="J158" s="195"/>
      <c r="K158" s="195"/>
      <c r="L158" s="195"/>
      <c r="M158" s="195"/>
      <c r="N158" s="195"/>
      <c r="O158" s="195"/>
      <c r="P158" s="195"/>
      <c r="Q158" s="195"/>
      <c r="R158" s="195"/>
      <c r="S158" s="195"/>
      <c r="T158" s="195"/>
      <c r="U158" s="195"/>
      <c r="V158" s="195"/>
      <c r="W158" s="195"/>
      <c r="X158" s="195"/>
      <c r="Y158" s="195"/>
      <c r="Z158" s="195"/>
    </row>
    <row r="159" spans="1:26" ht="15.75" customHeight="1">
      <c r="A159" s="195"/>
      <c r="B159" s="195"/>
      <c r="C159" s="195"/>
      <c r="D159" s="196"/>
      <c r="E159" s="196"/>
      <c r="F159" s="194"/>
      <c r="G159" s="195"/>
      <c r="H159" s="195"/>
      <c r="I159" s="195"/>
      <c r="J159" s="195"/>
      <c r="K159" s="195"/>
      <c r="L159" s="195"/>
      <c r="M159" s="195"/>
      <c r="N159" s="195"/>
      <c r="O159" s="195"/>
      <c r="P159" s="195"/>
      <c r="Q159" s="195"/>
      <c r="R159" s="195"/>
      <c r="S159" s="195"/>
      <c r="T159" s="195"/>
      <c r="U159" s="195"/>
      <c r="V159" s="195"/>
      <c r="W159" s="195"/>
      <c r="X159" s="195"/>
      <c r="Y159" s="195"/>
      <c r="Z159" s="195"/>
    </row>
    <row r="160" spans="1:26" ht="15.75" customHeight="1">
      <c r="A160" s="195"/>
      <c r="B160" s="195"/>
      <c r="C160" s="195"/>
      <c r="D160" s="196"/>
      <c r="E160" s="196"/>
      <c r="F160" s="194"/>
      <c r="G160" s="195"/>
      <c r="H160" s="195"/>
      <c r="I160" s="195"/>
      <c r="J160" s="195"/>
      <c r="K160" s="195"/>
      <c r="L160" s="195"/>
      <c r="M160" s="195"/>
      <c r="N160" s="195"/>
      <c r="O160" s="195"/>
      <c r="P160" s="195"/>
      <c r="Q160" s="195"/>
      <c r="R160" s="195"/>
      <c r="S160" s="195"/>
      <c r="T160" s="195"/>
      <c r="U160" s="195"/>
      <c r="V160" s="195"/>
      <c r="W160" s="195"/>
      <c r="X160" s="195"/>
      <c r="Y160" s="195"/>
      <c r="Z160" s="195"/>
    </row>
    <row r="161" spans="1:26" ht="15.75" customHeight="1">
      <c r="A161" s="195"/>
      <c r="B161" s="195"/>
      <c r="C161" s="195"/>
      <c r="D161" s="196"/>
      <c r="E161" s="196"/>
      <c r="F161" s="194"/>
      <c r="G161" s="195"/>
      <c r="H161" s="195"/>
      <c r="I161" s="195"/>
      <c r="J161" s="195"/>
      <c r="K161" s="195"/>
      <c r="L161" s="195"/>
      <c r="M161" s="195"/>
      <c r="N161" s="195"/>
      <c r="O161" s="195"/>
      <c r="P161" s="195"/>
      <c r="Q161" s="195"/>
      <c r="R161" s="195"/>
      <c r="S161" s="195"/>
      <c r="T161" s="195"/>
      <c r="U161" s="195"/>
      <c r="V161" s="195"/>
      <c r="W161" s="195"/>
      <c r="X161" s="195"/>
      <c r="Y161" s="195"/>
      <c r="Z161" s="195"/>
    </row>
    <row r="162" spans="1:26" ht="15.75" customHeight="1">
      <c r="A162" s="195"/>
      <c r="B162" s="195"/>
      <c r="C162" s="195"/>
      <c r="D162" s="196"/>
      <c r="E162" s="196"/>
      <c r="F162" s="194"/>
      <c r="G162" s="195"/>
      <c r="H162" s="195"/>
      <c r="I162" s="195"/>
      <c r="J162" s="195"/>
      <c r="K162" s="195"/>
      <c r="L162" s="195"/>
      <c r="M162" s="195"/>
      <c r="N162" s="195"/>
      <c r="O162" s="195"/>
      <c r="P162" s="195"/>
      <c r="Q162" s="195"/>
      <c r="R162" s="195"/>
      <c r="S162" s="195"/>
      <c r="T162" s="195"/>
      <c r="U162" s="195"/>
      <c r="V162" s="195"/>
      <c r="W162" s="195"/>
      <c r="X162" s="195"/>
      <c r="Y162" s="195"/>
      <c r="Z162" s="195"/>
    </row>
    <row r="163" spans="1:26" ht="15.75" customHeight="1">
      <c r="A163" s="195"/>
      <c r="B163" s="195"/>
      <c r="C163" s="195"/>
      <c r="D163" s="196"/>
      <c r="E163" s="196"/>
      <c r="F163" s="194"/>
      <c r="G163" s="195"/>
      <c r="H163" s="195"/>
      <c r="I163" s="195"/>
      <c r="J163" s="195"/>
      <c r="K163" s="195"/>
      <c r="L163" s="195"/>
      <c r="M163" s="195"/>
      <c r="N163" s="195"/>
      <c r="O163" s="195"/>
      <c r="P163" s="195"/>
      <c r="Q163" s="195"/>
      <c r="R163" s="195"/>
      <c r="S163" s="195"/>
      <c r="T163" s="195"/>
      <c r="U163" s="195"/>
      <c r="V163" s="195"/>
      <c r="W163" s="195"/>
      <c r="X163" s="195"/>
      <c r="Y163" s="195"/>
      <c r="Z163" s="195"/>
    </row>
    <row r="164" spans="1:26" ht="15.75" customHeight="1">
      <c r="A164" s="195"/>
      <c r="B164" s="195"/>
      <c r="C164" s="195"/>
      <c r="D164" s="196"/>
      <c r="E164" s="196"/>
      <c r="F164" s="194"/>
      <c r="G164" s="195"/>
      <c r="H164" s="195"/>
      <c r="I164" s="195"/>
      <c r="J164" s="195"/>
      <c r="K164" s="195"/>
      <c r="L164" s="195"/>
      <c r="M164" s="195"/>
      <c r="N164" s="195"/>
      <c r="O164" s="195"/>
      <c r="P164" s="195"/>
      <c r="Q164" s="195"/>
      <c r="R164" s="195"/>
      <c r="S164" s="195"/>
      <c r="T164" s="195"/>
      <c r="U164" s="195"/>
      <c r="V164" s="195"/>
      <c r="W164" s="195"/>
      <c r="X164" s="195"/>
      <c r="Y164" s="195"/>
      <c r="Z164" s="195"/>
    </row>
    <row r="165" spans="1:26" ht="15.75" customHeight="1">
      <c r="A165" s="195"/>
      <c r="B165" s="195"/>
      <c r="C165" s="195"/>
      <c r="D165" s="196"/>
      <c r="E165" s="196"/>
      <c r="F165" s="194"/>
      <c r="G165" s="195"/>
      <c r="H165" s="195"/>
      <c r="I165" s="195"/>
      <c r="J165" s="195"/>
      <c r="K165" s="195"/>
      <c r="L165" s="195"/>
      <c r="M165" s="195"/>
      <c r="N165" s="195"/>
      <c r="O165" s="195"/>
      <c r="P165" s="195"/>
      <c r="Q165" s="195"/>
      <c r="R165" s="195"/>
      <c r="S165" s="195"/>
      <c r="T165" s="195"/>
      <c r="U165" s="195"/>
      <c r="V165" s="195"/>
      <c r="W165" s="195"/>
      <c r="X165" s="195"/>
      <c r="Y165" s="195"/>
      <c r="Z165" s="195"/>
    </row>
    <row r="166" spans="1:26" ht="15.75" customHeight="1">
      <c r="A166" s="195"/>
      <c r="B166" s="195"/>
      <c r="C166" s="195"/>
      <c r="D166" s="196"/>
      <c r="E166" s="196"/>
      <c r="F166" s="194"/>
      <c r="G166" s="195"/>
      <c r="H166" s="195"/>
      <c r="I166" s="195"/>
      <c r="J166" s="195"/>
      <c r="K166" s="195"/>
      <c r="L166" s="195"/>
      <c r="M166" s="195"/>
      <c r="N166" s="195"/>
      <c r="O166" s="195"/>
      <c r="P166" s="195"/>
      <c r="Q166" s="195"/>
      <c r="R166" s="195"/>
      <c r="S166" s="195"/>
      <c r="T166" s="195"/>
      <c r="U166" s="195"/>
      <c r="V166" s="195"/>
      <c r="W166" s="195"/>
      <c r="X166" s="195"/>
      <c r="Y166" s="195"/>
      <c r="Z166" s="195"/>
    </row>
    <row r="167" spans="1:26" ht="15.75" customHeight="1">
      <c r="A167" s="195"/>
      <c r="B167" s="195"/>
      <c r="C167" s="195"/>
      <c r="D167" s="196"/>
      <c r="E167" s="196"/>
      <c r="F167" s="194"/>
      <c r="G167" s="195"/>
      <c r="H167" s="195"/>
      <c r="I167" s="195"/>
      <c r="J167" s="195"/>
      <c r="K167" s="195"/>
      <c r="L167" s="195"/>
      <c r="M167" s="195"/>
      <c r="N167" s="195"/>
      <c r="O167" s="195"/>
      <c r="P167" s="195"/>
      <c r="Q167" s="195"/>
      <c r="R167" s="195"/>
      <c r="S167" s="195"/>
      <c r="T167" s="195"/>
      <c r="U167" s="195"/>
      <c r="V167" s="195"/>
      <c r="W167" s="195"/>
      <c r="X167" s="195"/>
      <c r="Y167" s="195"/>
      <c r="Z167" s="195"/>
    </row>
    <row r="168" spans="1:26" ht="15.75" customHeight="1">
      <c r="A168" s="195"/>
      <c r="B168" s="195"/>
      <c r="C168" s="195"/>
      <c r="D168" s="196"/>
      <c r="E168" s="196"/>
      <c r="F168" s="194"/>
      <c r="G168" s="195"/>
      <c r="H168" s="195"/>
      <c r="I168" s="195"/>
      <c r="J168" s="195"/>
      <c r="K168" s="195"/>
      <c r="L168" s="195"/>
      <c r="M168" s="195"/>
      <c r="N168" s="195"/>
      <c r="O168" s="195"/>
      <c r="P168" s="195"/>
      <c r="Q168" s="195"/>
      <c r="R168" s="195"/>
      <c r="S168" s="195"/>
      <c r="T168" s="195"/>
      <c r="U168" s="195"/>
      <c r="V168" s="195"/>
      <c r="W168" s="195"/>
      <c r="X168" s="195"/>
      <c r="Y168" s="195"/>
      <c r="Z168" s="195"/>
    </row>
    <row r="169" spans="1:26" ht="15.75" customHeight="1">
      <c r="A169" s="195"/>
      <c r="B169" s="195"/>
      <c r="C169" s="195"/>
      <c r="D169" s="196"/>
      <c r="E169" s="196"/>
      <c r="F169" s="194"/>
      <c r="G169" s="195"/>
      <c r="H169" s="195"/>
      <c r="I169" s="195"/>
      <c r="J169" s="195"/>
      <c r="K169" s="195"/>
      <c r="L169" s="195"/>
      <c r="M169" s="195"/>
      <c r="N169" s="195"/>
      <c r="O169" s="195"/>
      <c r="P169" s="195"/>
      <c r="Q169" s="195"/>
      <c r="R169" s="195"/>
      <c r="S169" s="195"/>
      <c r="T169" s="195"/>
      <c r="U169" s="195"/>
      <c r="V169" s="195"/>
      <c r="W169" s="195"/>
      <c r="X169" s="195"/>
      <c r="Y169" s="195"/>
      <c r="Z169" s="195"/>
    </row>
    <row r="170" spans="1:26" ht="15.75" customHeight="1">
      <c r="A170" s="195"/>
      <c r="B170" s="195"/>
      <c r="C170" s="195"/>
      <c r="D170" s="196"/>
      <c r="E170" s="196"/>
      <c r="F170" s="194"/>
      <c r="G170" s="195"/>
      <c r="H170" s="195"/>
      <c r="I170" s="195"/>
      <c r="J170" s="195"/>
      <c r="K170" s="195"/>
      <c r="L170" s="195"/>
      <c r="M170" s="195"/>
      <c r="N170" s="195"/>
      <c r="O170" s="195"/>
      <c r="P170" s="195"/>
      <c r="Q170" s="195"/>
      <c r="R170" s="195"/>
      <c r="S170" s="195"/>
      <c r="T170" s="195"/>
      <c r="U170" s="195"/>
      <c r="V170" s="195"/>
      <c r="W170" s="195"/>
      <c r="X170" s="195"/>
      <c r="Y170" s="195"/>
      <c r="Z170" s="195"/>
    </row>
    <row r="171" spans="1:26" ht="15.75" customHeight="1">
      <c r="A171" s="195"/>
      <c r="B171" s="195"/>
      <c r="C171" s="195"/>
      <c r="D171" s="196"/>
      <c r="E171" s="196"/>
      <c r="F171" s="194"/>
      <c r="G171" s="195"/>
      <c r="H171" s="195"/>
      <c r="I171" s="195"/>
      <c r="J171" s="195"/>
      <c r="K171" s="195"/>
      <c r="L171" s="195"/>
      <c r="M171" s="195"/>
      <c r="N171" s="195"/>
      <c r="O171" s="195"/>
      <c r="P171" s="195"/>
      <c r="Q171" s="195"/>
      <c r="R171" s="195"/>
      <c r="S171" s="195"/>
      <c r="T171" s="195"/>
      <c r="U171" s="195"/>
      <c r="V171" s="195"/>
      <c r="W171" s="195"/>
      <c r="X171" s="195"/>
      <c r="Y171" s="195"/>
      <c r="Z171" s="195"/>
    </row>
    <row r="172" spans="1:26" ht="15.75" customHeight="1">
      <c r="A172" s="195"/>
      <c r="B172" s="195"/>
      <c r="C172" s="195"/>
      <c r="D172" s="196"/>
      <c r="E172" s="196"/>
      <c r="F172" s="194"/>
      <c r="G172" s="195"/>
      <c r="H172" s="195"/>
      <c r="I172" s="195"/>
      <c r="J172" s="195"/>
      <c r="K172" s="195"/>
      <c r="L172" s="195"/>
      <c r="M172" s="195"/>
      <c r="N172" s="195"/>
      <c r="O172" s="195"/>
      <c r="P172" s="195"/>
      <c r="Q172" s="195"/>
      <c r="R172" s="195"/>
      <c r="S172" s="195"/>
      <c r="T172" s="195"/>
      <c r="U172" s="195"/>
      <c r="V172" s="195"/>
      <c r="W172" s="195"/>
      <c r="X172" s="195"/>
      <c r="Y172" s="195"/>
      <c r="Z172" s="195"/>
    </row>
    <row r="173" spans="1:26" ht="15.75" customHeight="1">
      <c r="A173" s="195"/>
      <c r="B173" s="195"/>
      <c r="C173" s="195"/>
      <c r="D173" s="196"/>
      <c r="E173" s="196"/>
      <c r="F173" s="194"/>
      <c r="G173" s="195"/>
      <c r="H173" s="195"/>
      <c r="I173" s="195"/>
      <c r="J173" s="195"/>
      <c r="K173" s="195"/>
      <c r="L173" s="195"/>
      <c r="M173" s="195"/>
      <c r="N173" s="195"/>
      <c r="O173" s="195"/>
      <c r="P173" s="195"/>
      <c r="Q173" s="195"/>
      <c r="R173" s="195"/>
      <c r="S173" s="195"/>
      <c r="T173" s="195"/>
      <c r="U173" s="195"/>
      <c r="V173" s="195"/>
      <c r="W173" s="195"/>
      <c r="X173" s="195"/>
      <c r="Y173" s="195"/>
      <c r="Z173" s="195"/>
    </row>
    <row r="174" spans="1:26" ht="15.75" customHeight="1">
      <c r="A174" s="195"/>
      <c r="B174" s="195"/>
      <c r="C174" s="195"/>
      <c r="D174" s="196"/>
      <c r="E174" s="196"/>
      <c r="F174" s="194"/>
      <c r="G174" s="195"/>
      <c r="H174" s="195"/>
      <c r="I174" s="195"/>
      <c r="J174" s="195"/>
      <c r="K174" s="195"/>
      <c r="L174" s="195"/>
      <c r="M174" s="195"/>
      <c r="N174" s="195"/>
      <c r="O174" s="195"/>
      <c r="P174" s="195"/>
      <c r="Q174" s="195"/>
      <c r="R174" s="195"/>
      <c r="S174" s="195"/>
      <c r="T174" s="195"/>
      <c r="U174" s="195"/>
      <c r="V174" s="195"/>
      <c r="W174" s="195"/>
      <c r="X174" s="195"/>
      <c r="Y174" s="195"/>
      <c r="Z174" s="195"/>
    </row>
    <row r="175" spans="1:26" ht="15.75" customHeight="1">
      <c r="A175" s="195"/>
      <c r="B175" s="195"/>
      <c r="C175" s="195"/>
      <c r="D175" s="196"/>
      <c r="E175" s="196"/>
      <c r="F175" s="194"/>
      <c r="G175" s="195"/>
      <c r="H175" s="195"/>
      <c r="I175" s="195"/>
      <c r="J175" s="195"/>
      <c r="K175" s="195"/>
      <c r="L175" s="195"/>
      <c r="M175" s="195"/>
      <c r="N175" s="195"/>
      <c r="O175" s="195"/>
      <c r="P175" s="195"/>
      <c r="Q175" s="195"/>
      <c r="R175" s="195"/>
      <c r="S175" s="195"/>
      <c r="T175" s="195"/>
      <c r="U175" s="195"/>
      <c r="V175" s="195"/>
      <c r="W175" s="195"/>
      <c r="X175" s="195"/>
      <c r="Y175" s="195"/>
      <c r="Z175" s="195"/>
    </row>
    <row r="176" spans="1:26" ht="15.75" customHeight="1">
      <c r="A176" s="195"/>
      <c r="B176" s="195"/>
      <c r="C176" s="195"/>
      <c r="D176" s="196"/>
      <c r="E176" s="196"/>
      <c r="F176" s="194"/>
      <c r="G176" s="195"/>
      <c r="H176" s="195"/>
      <c r="I176" s="195"/>
      <c r="J176" s="195"/>
      <c r="K176" s="195"/>
      <c r="L176" s="195"/>
      <c r="M176" s="195"/>
      <c r="N176" s="195"/>
      <c r="O176" s="195"/>
      <c r="P176" s="195"/>
      <c r="Q176" s="195"/>
      <c r="R176" s="195"/>
      <c r="S176" s="195"/>
      <c r="T176" s="195"/>
      <c r="U176" s="195"/>
      <c r="V176" s="195"/>
      <c r="W176" s="195"/>
      <c r="X176" s="195"/>
      <c r="Y176" s="195"/>
      <c r="Z176" s="195"/>
    </row>
    <row r="177" spans="1:26" ht="15.75" customHeight="1">
      <c r="A177" s="195"/>
      <c r="B177" s="195"/>
      <c r="C177" s="195"/>
      <c r="D177" s="196"/>
      <c r="E177" s="196"/>
      <c r="F177" s="194"/>
      <c r="G177" s="195"/>
      <c r="H177" s="195"/>
      <c r="I177" s="195"/>
      <c r="J177" s="195"/>
      <c r="K177" s="195"/>
      <c r="L177" s="195"/>
      <c r="M177" s="195"/>
      <c r="N177" s="195"/>
      <c r="O177" s="195"/>
      <c r="P177" s="195"/>
      <c r="Q177" s="195"/>
      <c r="R177" s="195"/>
      <c r="S177" s="195"/>
      <c r="T177" s="195"/>
      <c r="U177" s="195"/>
      <c r="V177" s="195"/>
      <c r="W177" s="195"/>
      <c r="X177" s="195"/>
      <c r="Y177" s="195"/>
      <c r="Z177" s="195"/>
    </row>
    <row r="178" spans="1:26" ht="15.75" customHeight="1">
      <c r="A178" s="195"/>
      <c r="B178" s="195"/>
      <c r="C178" s="195"/>
      <c r="D178" s="196"/>
      <c r="E178" s="196"/>
      <c r="F178" s="194"/>
      <c r="G178" s="195"/>
      <c r="H178" s="195"/>
      <c r="I178" s="195"/>
      <c r="J178" s="195"/>
      <c r="K178" s="195"/>
      <c r="L178" s="195"/>
      <c r="M178" s="195"/>
      <c r="N178" s="195"/>
      <c r="O178" s="195"/>
      <c r="P178" s="195"/>
      <c r="Q178" s="195"/>
      <c r="R178" s="195"/>
      <c r="S178" s="195"/>
      <c r="T178" s="195"/>
      <c r="U178" s="195"/>
      <c r="V178" s="195"/>
      <c r="W178" s="195"/>
      <c r="X178" s="195"/>
      <c r="Y178" s="195"/>
      <c r="Z178" s="195"/>
    </row>
    <row r="179" spans="1:26" ht="15.75" customHeight="1">
      <c r="A179" s="195"/>
      <c r="B179" s="195"/>
      <c r="C179" s="195"/>
      <c r="D179" s="196"/>
      <c r="E179" s="196"/>
      <c r="F179" s="194"/>
      <c r="G179" s="195"/>
      <c r="H179" s="195"/>
      <c r="I179" s="195"/>
      <c r="J179" s="195"/>
      <c r="K179" s="195"/>
      <c r="L179" s="195"/>
      <c r="M179" s="195"/>
      <c r="N179" s="195"/>
      <c r="O179" s="195"/>
      <c r="P179" s="195"/>
      <c r="Q179" s="195"/>
      <c r="R179" s="195"/>
      <c r="S179" s="195"/>
      <c r="T179" s="195"/>
      <c r="U179" s="195"/>
      <c r="V179" s="195"/>
      <c r="W179" s="195"/>
      <c r="X179" s="195"/>
      <c r="Y179" s="195"/>
      <c r="Z179" s="195"/>
    </row>
    <row r="180" spans="1:26" ht="15.75" customHeight="1">
      <c r="A180" s="195"/>
      <c r="B180" s="195"/>
      <c r="C180" s="195"/>
      <c r="D180" s="196"/>
      <c r="E180" s="196"/>
      <c r="F180" s="194"/>
      <c r="G180" s="195"/>
      <c r="H180" s="195"/>
      <c r="I180" s="195"/>
      <c r="J180" s="195"/>
      <c r="K180" s="195"/>
      <c r="L180" s="195"/>
      <c r="M180" s="195"/>
      <c r="N180" s="195"/>
      <c r="O180" s="195"/>
      <c r="P180" s="195"/>
      <c r="Q180" s="195"/>
      <c r="R180" s="195"/>
      <c r="S180" s="195"/>
      <c r="T180" s="195"/>
      <c r="U180" s="195"/>
      <c r="V180" s="195"/>
      <c r="W180" s="195"/>
      <c r="X180" s="195"/>
      <c r="Y180" s="195"/>
      <c r="Z180" s="195"/>
    </row>
    <row r="181" spans="1:26" ht="15.75" customHeight="1">
      <c r="A181" s="195"/>
      <c r="B181" s="195"/>
      <c r="C181" s="195"/>
      <c r="D181" s="196"/>
      <c r="E181" s="196"/>
      <c r="F181" s="194"/>
      <c r="G181" s="195"/>
      <c r="H181" s="195"/>
      <c r="I181" s="195"/>
      <c r="J181" s="195"/>
      <c r="K181" s="195"/>
      <c r="L181" s="195"/>
      <c r="M181" s="195"/>
      <c r="N181" s="195"/>
      <c r="O181" s="195"/>
      <c r="P181" s="195"/>
      <c r="Q181" s="195"/>
      <c r="R181" s="195"/>
      <c r="S181" s="195"/>
      <c r="T181" s="195"/>
      <c r="U181" s="195"/>
      <c r="V181" s="195"/>
      <c r="W181" s="195"/>
      <c r="X181" s="195"/>
      <c r="Y181" s="195"/>
      <c r="Z181" s="195"/>
    </row>
    <row r="182" spans="1:26" ht="15.75" customHeight="1">
      <c r="A182" s="195"/>
      <c r="B182" s="195"/>
      <c r="C182" s="195"/>
      <c r="D182" s="196"/>
      <c r="E182" s="196"/>
      <c r="F182" s="194"/>
      <c r="G182" s="195"/>
      <c r="H182" s="195"/>
      <c r="I182" s="195"/>
      <c r="J182" s="195"/>
      <c r="K182" s="195"/>
      <c r="L182" s="195"/>
      <c r="M182" s="195"/>
      <c r="N182" s="195"/>
      <c r="O182" s="195"/>
      <c r="P182" s="195"/>
      <c r="Q182" s="195"/>
      <c r="R182" s="195"/>
      <c r="S182" s="195"/>
      <c r="T182" s="195"/>
      <c r="U182" s="195"/>
      <c r="V182" s="195"/>
      <c r="W182" s="195"/>
      <c r="X182" s="195"/>
      <c r="Y182" s="195"/>
      <c r="Z182" s="195"/>
    </row>
    <row r="183" spans="1:26" ht="15.75" customHeight="1">
      <c r="A183" s="195"/>
      <c r="B183" s="195"/>
      <c r="C183" s="195"/>
      <c r="D183" s="196"/>
      <c r="E183" s="196"/>
      <c r="F183" s="194"/>
      <c r="G183" s="195"/>
      <c r="H183" s="195"/>
      <c r="I183" s="195"/>
      <c r="J183" s="195"/>
      <c r="K183" s="195"/>
      <c r="L183" s="195"/>
      <c r="M183" s="195"/>
      <c r="N183" s="195"/>
      <c r="O183" s="195"/>
      <c r="P183" s="195"/>
      <c r="Q183" s="195"/>
      <c r="R183" s="195"/>
      <c r="S183" s="195"/>
      <c r="T183" s="195"/>
      <c r="U183" s="195"/>
      <c r="V183" s="195"/>
      <c r="W183" s="195"/>
      <c r="X183" s="195"/>
      <c r="Y183" s="195"/>
      <c r="Z183" s="195"/>
    </row>
    <row r="184" spans="1:26" ht="15.75" customHeight="1">
      <c r="A184" s="195"/>
      <c r="B184" s="195"/>
      <c r="C184" s="195"/>
      <c r="D184" s="196"/>
      <c r="E184" s="196"/>
      <c r="F184" s="194"/>
      <c r="G184" s="195"/>
      <c r="H184" s="195"/>
      <c r="I184" s="195"/>
      <c r="J184" s="195"/>
      <c r="K184" s="195"/>
      <c r="L184" s="195"/>
      <c r="M184" s="195"/>
      <c r="N184" s="195"/>
      <c r="O184" s="195"/>
      <c r="P184" s="195"/>
      <c r="Q184" s="195"/>
      <c r="R184" s="195"/>
      <c r="S184" s="195"/>
      <c r="T184" s="195"/>
      <c r="U184" s="195"/>
      <c r="V184" s="195"/>
      <c r="W184" s="195"/>
      <c r="X184" s="195"/>
      <c r="Y184" s="195"/>
      <c r="Z184" s="195"/>
    </row>
    <row r="185" spans="1:26" ht="15.75" customHeight="1">
      <c r="A185" s="195"/>
      <c r="B185" s="195"/>
      <c r="C185" s="195"/>
      <c r="D185" s="196"/>
      <c r="E185" s="196"/>
      <c r="F185" s="194"/>
      <c r="G185" s="195"/>
      <c r="H185" s="195"/>
      <c r="I185" s="195"/>
      <c r="J185" s="195"/>
      <c r="K185" s="195"/>
      <c r="L185" s="195"/>
      <c r="M185" s="195"/>
      <c r="N185" s="195"/>
      <c r="O185" s="195"/>
      <c r="P185" s="195"/>
      <c r="Q185" s="195"/>
      <c r="R185" s="195"/>
      <c r="S185" s="195"/>
      <c r="T185" s="195"/>
      <c r="U185" s="195"/>
      <c r="V185" s="195"/>
      <c r="W185" s="195"/>
      <c r="X185" s="195"/>
      <c r="Y185" s="195"/>
      <c r="Z185" s="195"/>
    </row>
    <row r="186" spans="1:26" ht="15.75" customHeight="1">
      <c r="A186" s="195"/>
      <c r="B186" s="195"/>
      <c r="C186" s="195"/>
      <c r="D186" s="196"/>
      <c r="E186" s="196"/>
      <c r="F186" s="194"/>
      <c r="G186" s="195"/>
      <c r="H186" s="195"/>
      <c r="I186" s="195"/>
      <c r="J186" s="195"/>
      <c r="K186" s="195"/>
      <c r="L186" s="195"/>
      <c r="M186" s="195"/>
      <c r="N186" s="195"/>
      <c r="O186" s="195"/>
      <c r="P186" s="195"/>
      <c r="Q186" s="195"/>
      <c r="R186" s="195"/>
      <c r="S186" s="195"/>
      <c r="T186" s="195"/>
      <c r="U186" s="195"/>
      <c r="V186" s="195"/>
      <c r="W186" s="195"/>
      <c r="X186" s="195"/>
      <c r="Y186" s="195"/>
      <c r="Z186" s="195"/>
    </row>
    <row r="187" spans="1:26" ht="15.75" customHeight="1">
      <c r="A187" s="195"/>
      <c r="B187" s="195"/>
      <c r="C187" s="195"/>
      <c r="D187" s="196"/>
      <c r="E187" s="196"/>
      <c r="F187" s="194"/>
      <c r="G187" s="195"/>
      <c r="H187" s="195"/>
      <c r="I187" s="195"/>
      <c r="J187" s="195"/>
      <c r="K187" s="195"/>
      <c r="L187" s="195"/>
      <c r="M187" s="195"/>
      <c r="N187" s="195"/>
      <c r="O187" s="195"/>
      <c r="P187" s="195"/>
      <c r="Q187" s="195"/>
      <c r="R187" s="195"/>
      <c r="S187" s="195"/>
      <c r="T187" s="195"/>
      <c r="U187" s="195"/>
      <c r="V187" s="195"/>
      <c r="W187" s="195"/>
      <c r="X187" s="195"/>
      <c r="Y187" s="195"/>
      <c r="Z187" s="195"/>
    </row>
    <row r="188" spans="1:26" ht="15.75" customHeight="1">
      <c r="A188" s="195"/>
      <c r="B188" s="195"/>
      <c r="C188" s="195"/>
      <c r="D188" s="196"/>
      <c r="E188" s="196"/>
      <c r="F188" s="194"/>
      <c r="G188" s="195"/>
      <c r="H188" s="195"/>
      <c r="I188" s="195"/>
      <c r="J188" s="195"/>
      <c r="K188" s="195"/>
      <c r="L188" s="195"/>
      <c r="M188" s="195"/>
      <c r="N188" s="195"/>
      <c r="O188" s="195"/>
      <c r="P188" s="195"/>
      <c r="Q188" s="195"/>
      <c r="R188" s="195"/>
      <c r="S188" s="195"/>
      <c r="T188" s="195"/>
      <c r="U188" s="195"/>
      <c r="V188" s="195"/>
      <c r="W188" s="195"/>
      <c r="X188" s="195"/>
      <c r="Y188" s="195"/>
      <c r="Z188" s="195"/>
    </row>
    <row r="189" spans="1:26" ht="15.75" customHeight="1">
      <c r="A189" s="195"/>
      <c r="B189" s="195"/>
      <c r="C189" s="195"/>
      <c r="D189" s="196"/>
      <c r="E189" s="196"/>
      <c r="F189" s="194"/>
      <c r="G189" s="195"/>
      <c r="H189" s="195"/>
      <c r="I189" s="195"/>
      <c r="J189" s="195"/>
      <c r="K189" s="195"/>
      <c r="L189" s="195"/>
      <c r="M189" s="195"/>
      <c r="N189" s="195"/>
      <c r="O189" s="195"/>
      <c r="P189" s="195"/>
      <c r="Q189" s="195"/>
      <c r="R189" s="195"/>
      <c r="S189" s="195"/>
      <c r="T189" s="195"/>
      <c r="U189" s="195"/>
      <c r="V189" s="195"/>
      <c r="W189" s="195"/>
      <c r="X189" s="195"/>
      <c r="Y189" s="195"/>
      <c r="Z189" s="195"/>
    </row>
    <row r="190" spans="1:26" ht="15.75" customHeight="1">
      <c r="A190" s="195"/>
      <c r="B190" s="195"/>
      <c r="C190" s="195"/>
      <c r="D190" s="196"/>
      <c r="E190" s="196"/>
      <c r="F190" s="194"/>
      <c r="G190" s="195"/>
      <c r="H190" s="195"/>
      <c r="I190" s="195"/>
      <c r="J190" s="195"/>
      <c r="K190" s="195"/>
      <c r="L190" s="195"/>
      <c r="M190" s="195"/>
      <c r="N190" s="195"/>
      <c r="O190" s="195"/>
      <c r="P190" s="195"/>
      <c r="Q190" s="195"/>
      <c r="R190" s="195"/>
      <c r="S190" s="195"/>
      <c r="T190" s="195"/>
      <c r="U190" s="195"/>
      <c r="V190" s="195"/>
      <c r="W190" s="195"/>
      <c r="X190" s="195"/>
      <c r="Y190" s="195"/>
      <c r="Z190" s="195"/>
    </row>
    <row r="191" spans="1:26" ht="15.75" customHeight="1">
      <c r="A191" s="195"/>
      <c r="B191" s="195"/>
      <c r="C191" s="195"/>
      <c r="D191" s="196"/>
      <c r="E191" s="196"/>
      <c r="F191" s="194"/>
      <c r="G191" s="195"/>
      <c r="H191" s="195"/>
      <c r="I191" s="195"/>
      <c r="J191" s="195"/>
      <c r="K191" s="195"/>
      <c r="L191" s="195"/>
      <c r="M191" s="195"/>
      <c r="N191" s="195"/>
      <c r="O191" s="195"/>
      <c r="P191" s="195"/>
      <c r="Q191" s="195"/>
      <c r="R191" s="195"/>
      <c r="S191" s="195"/>
      <c r="T191" s="195"/>
      <c r="U191" s="195"/>
      <c r="V191" s="195"/>
      <c r="W191" s="195"/>
      <c r="X191" s="195"/>
      <c r="Y191" s="195"/>
      <c r="Z191" s="195"/>
    </row>
    <row r="192" spans="1:26" ht="15.75" customHeight="1">
      <c r="A192" s="195"/>
      <c r="B192" s="195"/>
      <c r="C192" s="195"/>
      <c r="D192" s="196"/>
      <c r="E192" s="196"/>
      <c r="F192" s="194"/>
      <c r="G192" s="195"/>
      <c r="H192" s="195"/>
      <c r="I192" s="195"/>
      <c r="J192" s="195"/>
      <c r="K192" s="195"/>
      <c r="L192" s="195"/>
      <c r="M192" s="195"/>
      <c r="N192" s="195"/>
      <c r="O192" s="195"/>
      <c r="P192" s="195"/>
      <c r="Q192" s="195"/>
      <c r="R192" s="195"/>
      <c r="S192" s="195"/>
      <c r="T192" s="195"/>
      <c r="U192" s="195"/>
      <c r="V192" s="195"/>
      <c r="W192" s="195"/>
      <c r="X192" s="195"/>
      <c r="Y192" s="195"/>
      <c r="Z192" s="195"/>
    </row>
    <row r="193" spans="1:26" ht="15.75" customHeight="1">
      <c r="A193" s="195"/>
      <c r="B193" s="195"/>
      <c r="C193" s="195"/>
      <c r="D193" s="196"/>
      <c r="E193" s="196"/>
      <c r="F193" s="194"/>
      <c r="G193" s="195"/>
      <c r="H193" s="195"/>
      <c r="I193" s="195"/>
      <c r="J193" s="195"/>
      <c r="K193" s="195"/>
      <c r="L193" s="195"/>
      <c r="M193" s="195"/>
      <c r="N193" s="195"/>
      <c r="O193" s="195"/>
      <c r="P193" s="195"/>
      <c r="Q193" s="195"/>
      <c r="R193" s="195"/>
      <c r="S193" s="195"/>
      <c r="T193" s="195"/>
      <c r="U193" s="195"/>
      <c r="V193" s="195"/>
      <c r="W193" s="195"/>
      <c r="X193" s="195"/>
      <c r="Y193" s="195"/>
      <c r="Z193" s="195"/>
    </row>
    <row r="194" spans="1:26" ht="15.75" customHeight="1">
      <c r="A194" s="195"/>
      <c r="B194" s="195"/>
      <c r="C194" s="195"/>
      <c r="D194" s="196"/>
      <c r="E194" s="196"/>
      <c r="F194" s="194"/>
      <c r="G194" s="195"/>
      <c r="H194" s="195"/>
      <c r="I194" s="195"/>
      <c r="J194" s="195"/>
      <c r="K194" s="195"/>
      <c r="L194" s="195"/>
      <c r="M194" s="195"/>
      <c r="N194" s="195"/>
      <c r="O194" s="195"/>
      <c r="P194" s="195"/>
      <c r="Q194" s="195"/>
      <c r="R194" s="195"/>
      <c r="S194" s="195"/>
      <c r="T194" s="195"/>
      <c r="U194" s="195"/>
      <c r="V194" s="195"/>
      <c r="W194" s="195"/>
      <c r="X194" s="195"/>
      <c r="Y194" s="195"/>
      <c r="Z194" s="195"/>
    </row>
    <row r="195" spans="1:26" ht="15.75" customHeight="1">
      <c r="A195" s="195"/>
      <c r="B195" s="195"/>
      <c r="C195" s="195"/>
      <c r="D195" s="196"/>
      <c r="E195" s="196"/>
      <c r="F195" s="194"/>
      <c r="G195" s="195"/>
      <c r="H195" s="195"/>
      <c r="I195" s="195"/>
      <c r="J195" s="195"/>
      <c r="K195" s="195"/>
      <c r="L195" s="195"/>
      <c r="M195" s="195"/>
      <c r="N195" s="195"/>
      <c r="O195" s="195"/>
      <c r="P195" s="195"/>
      <c r="Q195" s="195"/>
      <c r="R195" s="195"/>
      <c r="S195" s="195"/>
      <c r="T195" s="195"/>
      <c r="U195" s="195"/>
      <c r="V195" s="195"/>
      <c r="W195" s="195"/>
      <c r="X195" s="195"/>
      <c r="Y195" s="195"/>
      <c r="Z195" s="195"/>
    </row>
    <row r="196" spans="1:26" ht="15.75" customHeight="1">
      <c r="A196" s="195"/>
      <c r="B196" s="195"/>
      <c r="C196" s="195"/>
      <c r="D196" s="196"/>
      <c r="E196" s="196"/>
      <c r="F196" s="194"/>
      <c r="G196" s="195"/>
      <c r="H196" s="195"/>
      <c r="I196" s="195"/>
      <c r="J196" s="195"/>
      <c r="K196" s="195"/>
      <c r="L196" s="195"/>
      <c r="M196" s="195"/>
      <c r="N196" s="195"/>
      <c r="O196" s="195"/>
      <c r="P196" s="195"/>
      <c r="Q196" s="195"/>
      <c r="R196" s="195"/>
      <c r="S196" s="195"/>
      <c r="T196" s="195"/>
      <c r="U196" s="195"/>
      <c r="V196" s="195"/>
      <c r="W196" s="195"/>
      <c r="X196" s="195"/>
      <c r="Y196" s="195"/>
      <c r="Z196" s="195"/>
    </row>
    <row r="197" spans="1:26" ht="15.75" customHeight="1">
      <c r="A197" s="195"/>
      <c r="B197" s="195"/>
      <c r="C197" s="195"/>
      <c r="D197" s="196"/>
      <c r="E197" s="196"/>
      <c r="F197" s="194"/>
      <c r="G197" s="195"/>
      <c r="H197" s="195"/>
      <c r="I197" s="195"/>
      <c r="J197" s="195"/>
      <c r="K197" s="195"/>
      <c r="L197" s="195"/>
      <c r="M197" s="195"/>
      <c r="N197" s="195"/>
      <c r="O197" s="195"/>
      <c r="P197" s="195"/>
      <c r="Q197" s="195"/>
      <c r="R197" s="195"/>
      <c r="S197" s="195"/>
      <c r="T197" s="195"/>
      <c r="U197" s="195"/>
      <c r="V197" s="195"/>
      <c r="W197" s="195"/>
      <c r="X197" s="195"/>
      <c r="Y197" s="195"/>
      <c r="Z197" s="195"/>
    </row>
    <row r="198" spans="1:26" ht="15.75" customHeight="1">
      <c r="A198" s="195"/>
      <c r="B198" s="195"/>
      <c r="C198" s="195"/>
      <c r="D198" s="196"/>
      <c r="E198" s="196"/>
      <c r="F198" s="194"/>
      <c r="G198" s="195"/>
      <c r="H198" s="195"/>
      <c r="I198" s="195"/>
      <c r="J198" s="195"/>
      <c r="K198" s="195"/>
      <c r="L198" s="195"/>
      <c r="M198" s="195"/>
      <c r="N198" s="195"/>
      <c r="O198" s="195"/>
      <c r="P198" s="195"/>
      <c r="Q198" s="195"/>
      <c r="R198" s="195"/>
      <c r="S198" s="195"/>
      <c r="T198" s="195"/>
      <c r="U198" s="195"/>
      <c r="V198" s="195"/>
      <c r="W198" s="195"/>
      <c r="X198" s="195"/>
      <c r="Y198" s="195"/>
      <c r="Z198" s="195"/>
    </row>
    <row r="199" spans="1:26" ht="15.75" customHeight="1">
      <c r="A199" s="195"/>
      <c r="B199" s="195"/>
      <c r="C199" s="195"/>
      <c r="D199" s="196"/>
      <c r="E199" s="196"/>
      <c r="F199" s="194"/>
      <c r="G199" s="195"/>
      <c r="H199" s="195"/>
      <c r="I199" s="195"/>
      <c r="J199" s="195"/>
      <c r="K199" s="195"/>
      <c r="L199" s="195"/>
      <c r="M199" s="195"/>
      <c r="N199" s="195"/>
      <c r="O199" s="195"/>
      <c r="P199" s="195"/>
      <c r="Q199" s="195"/>
      <c r="R199" s="195"/>
      <c r="S199" s="195"/>
      <c r="T199" s="195"/>
      <c r="U199" s="195"/>
      <c r="V199" s="195"/>
      <c r="W199" s="195"/>
      <c r="X199" s="195"/>
      <c r="Y199" s="195"/>
      <c r="Z199" s="195"/>
    </row>
    <row r="200" spans="1:26" ht="15.75" customHeight="1">
      <c r="A200" s="195"/>
      <c r="B200" s="195"/>
      <c r="C200" s="195"/>
      <c r="D200" s="196"/>
      <c r="E200" s="196"/>
      <c r="F200" s="194"/>
      <c r="G200" s="195"/>
      <c r="H200" s="195"/>
      <c r="I200" s="195"/>
      <c r="J200" s="195"/>
      <c r="K200" s="195"/>
      <c r="L200" s="195"/>
      <c r="M200" s="195"/>
      <c r="N200" s="195"/>
      <c r="O200" s="195"/>
      <c r="P200" s="195"/>
      <c r="Q200" s="195"/>
      <c r="R200" s="195"/>
      <c r="S200" s="195"/>
      <c r="T200" s="195"/>
      <c r="U200" s="195"/>
      <c r="V200" s="195"/>
      <c r="W200" s="195"/>
      <c r="X200" s="195"/>
      <c r="Y200" s="195"/>
      <c r="Z200" s="195"/>
    </row>
    <row r="201" spans="1:26" ht="15.75" customHeight="1">
      <c r="A201" s="195"/>
      <c r="B201" s="195"/>
      <c r="C201" s="195"/>
      <c r="D201" s="196"/>
      <c r="E201" s="196"/>
      <c r="F201" s="194"/>
      <c r="G201" s="195"/>
      <c r="H201" s="195"/>
      <c r="I201" s="195"/>
      <c r="J201" s="195"/>
      <c r="K201" s="195"/>
      <c r="L201" s="195"/>
      <c r="M201" s="195"/>
      <c r="N201" s="195"/>
      <c r="O201" s="195"/>
      <c r="P201" s="195"/>
      <c r="Q201" s="195"/>
      <c r="R201" s="195"/>
      <c r="S201" s="195"/>
      <c r="T201" s="195"/>
      <c r="U201" s="195"/>
      <c r="V201" s="195"/>
      <c r="W201" s="195"/>
      <c r="X201" s="195"/>
      <c r="Y201" s="195"/>
      <c r="Z201" s="195"/>
    </row>
    <row r="202" spans="1:26" ht="15.75" customHeight="1">
      <c r="A202" s="195"/>
      <c r="B202" s="195"/>
      <c r="C202" s="195"/>
      <c r="D202" s="196"/>
      <c r="E202" s="196"/>
      <c r="F202" s="194"/>
      <c r="G202" s="195"/>
      <c r="H202" s="195"/>
      <c r="I202" s="195"/>
      <c r="J202" s="195"/>
      <c r="K202" s="195"/>
      <c r="L202" s="195"/>
      <c r="M202" s="195"/>
      <c r="N202" s="195"/>
      <c r="O202" s="195"/>
      <c r="P202" s="195"/>
      <c r="Q202" s="195"/>
      <c r="R202" s="195"/>
      <c r="S202" s="195"/>
      <c r="T202" s="195"/>
      <c r="U202" s="195"/>
      <c r="V202" s="195"/>
      <c r="W202" s="195"/>
      <c r="X202" s="195"/>
      <c r="Y202" s="195"/>
      <c r="Z202" s="195"/>
    </row>
    <row r="203" spans="1:26" ht="15.75" customHeight="1">
      <c r="A203" s="195"/>
      <c r="B203" s="195"/>
      <c r="C203" s="195"/>
      <c r="D203" s="196"/>
      <c r="E203" s="196"/>
      <c r="F203" s="194"/>
      <c r="G203" s="195"/>
      <c r="H203" s="195"/>
      <c r="I203" s="195"/>
      <c r="J203" s="195"/>
      <c r="K203" s="195"/>
      <c r="L203" s="195"/>
      <c r="M203" s="195"/>
      <c r="N203" s="195"/>
      <c r="O203" s="195"/>
      <c r="P203" s="195"/>
      <c r="Q203" s="195"/>
      <c r="R203" s="195"/>
      <c r="S203" s="195"/>
      <c r="T203" s="195"/>
      <c r="U203" s="195"/>
      <c r="V203" s="195"/>
      <c r="W203" s="195"/>
      <c r="X203" s="195"/>
      <c r="Y203" s="195"/>
      <c r="Z203" s="195"/>
    </row>
    <row r="204" spans="1:26" ht="15.75" customHeight="1">
      <c r="A204" s="195"/>
      <c r="B204" s="195"/>
      <c r="C204" s="195"/>
      <c r="D204" s="196"/>
      <c r="E204" s="196"/>
      <c r="F204" s="194"/>
      <c r="G204" s="195"/>
      <c r="H204" s="195"/>
      <c r="I204" s="195"/>
      <c r="J204" s="195"/>
      <c r="K204" s="195"/>
      <c r="L204" s="195"/>
      <c r="M204" s="195"/>
      <c r="N204" s="195"/>
      <c r="O204" s="195"/>
      <c r="P204" s="195"/>
      <c r="Q204" s="195"/>
      <c r="R204" s="195"/>
      <c r="S204" s="195"/>
      <c r="T204" s="195"/>
      <c r="U204" s="195"/>
      <c r="V204" s="195"/>
      <c r="W204" s="195"/>
      <c r="X204" s="195"/>
      <c r="Y204" s="195"/>
      <c r="Z204" s="195"/>
    </row>
    <row r="205" spans="1:26" ht="15.75" customHeight="1">
      <c r="A205" s="195"/>
      <c r="B205" s="195"/>
      <c r="C205" s="195"/>
      <c r="D205" s="196"/>
      <c r="E205" s="196"/>
      <c r="F205" s="194"/>
      <c r="G205" s="195"/>
      <c r="H205" s="195"/>
      <c r="I205" s="195"/>
      <c r="J205" s="195"/>
      <c r="K205" s="195"/>
      <c r="L205" s="195"/>
      <c r="M205" s="195"/>
      <c r="N205" s="195"/>
      <c r="O205" s="195"/>
      <c r="P205" s="195"/>
      <c r="Q205" s="195"/>
      <c r="R205" s="195"/>
      <c r="S205" s="195"/>
      <c r="T205" s="195"/>
      <c r="U205" s="195"/>
      <c r="V205" s="195"/>
      <c r="W205" s="195"/>
      <c r="X205" s="195"/>
      <c r="Y205" s="195"/>
      <c r="Z205" s="195"/>
    </row>
    <row r="206" spans="1:26" ht="15.75" customHeight="1">
      <c r="A206" s="195"/>
      <c r="B206" s="195"/>
      <c r="C206" s="195"/>
      <c r="D206" s="196"/>
      <c r="E206" s="196"/>
      <c r="F206" s="194"/>
      <c r="G206" s="195"/>
      <c r="H206" s="195"/>
      <c r="I206" s="195"/>
      <c r="J206" s="195"/>
      <c r="K206" s="195"/>
      <c r="L206" s="195"/>
      <c r="M206" s="195"/>
      <c r="N206" s="195"/>
      <c r="O206" s="195"/>
      <c r="P206" s="195"/>
      <c r="Q206" s="195"/>
      <c r="R206" s="195"/>
      <c r="S206" s="195"/>
      <c r="T206" s="195"/>
      <c r="U206" s="195"/>
      <c r="V206" s="195"/>
      <c r="W206" s="195"/>
      <c r="X206" s="195"/>
      <c r="Y206" s="195"/>
      <c r="Z206" s="195"/>
    </row>
    <row r="207" spans="1:26" ht="15.75" customHeight="1">
      <c r="A207" s="195"/>
      <c r="B207" s="195"/>
      <c r="C207" s="195"/>
      <c r="D207" s="196"/>
      <c r="E207" s="196"/>
      <c r="F207" s="194"/>
      <c r="G207" s="195"/>
      <c r="H207" s="195"/>
      <c r="I207" s="195"/>
      <c r="J207" s="195"/>
      <c r="K207" s="195"/>
      <c r="L207" s="195"/>
      <c r="M207" s="195"/>
      <c r="N207" s="195"/>
      <c r="O207" s="195"/>
      <c r="P207" s="195"/>
      <c r="Q207" s="195"/>
      <c r="R207" s="195"/>
      <c r="S207" s="195"/>
      <c r="T207" s="195"/>
      <c r="U207" s="195"/>
      <c r="V207" s="195"/>
      <c r="W207" s="195"/>
      <c r="X207" s="195"/>
      <c r="Y207" s="195"/>
      <c r="Z207" s="195"/>
    </row>
    <row r="208" spans="1:26" ht="15.75" customHeight="1">
      <c r="A208" s="195"/>
      <c r="B208" s="195"/>
      <c r="C208" s="195"/>
      <c r="D208" s="196"/>
      <c r="E208" s="196"/>
      <c r="F208" s="194"/>
      <c r="G208" s="195"/>
      <c r="H208" s="195"/>
      <c r="I208" s="195"/>
      <c r="J208" s="195"/>
      <c r="K208" s="195"/>
      <c r="L208" s="195"/>
      <c r="M208" s="195"/>
      <c r="N208" s="195"/>
      <c r="O208" s="195"/>
      <c r="P208" s="195"/>
      <c r="Q208" s="195"/>
      <c r="R208" s="195"/>
      <c r="S208" s="195"/>
      <c r="T208" s="195"/>
      <c r="U208" s="195"/>
      <c r="V208" s="195"/>
      <c r="W208" s="195"/>
      <c r="X208" s="195"/>
      <c r="Y208" s="195"/>
      <c r="Z208" s="195"/>
    </row>
    <row r="209" spans="1:26" ht="15.75" customHeight="1">
      <c r="A209" s="195"/>
      <c r="B209" s="195"/>
      <c r="C209" s="195"/>
      <c r="D209" s="196"/>
      <c r="E209" s="196"/>
      <c r="F209" s="194"/>
      <c r="G209" s="195"/>
      <c r="H209" s="195"/>
      <c r="I209" s="195"/>
      <c r="J209" s="195"/>
      <c r="K209" s="195"/>
      <c r="L209" s="195"/>
      <c r="M209" s="195"/>
      <c r="N209" s="195"/>
      <c r="O209" s="195"/>
      <c r="P209" s="195"/>
      <c r="Q209" s="195"/>
      <c r="R209" s="195"/>
      <c r="S209" s="195"/>
      <c r="T209" s="195"/>
      <c r="U209" s="195"/>
      <c r="V209" s="195"/>
      <c r="W209" s="195"/>
      <c r="X209" s="195"/>
      <c r="Y209" s="195"/>
      <c r="Z209" s="195"/>
    </row>
    <row r="210" spans="1:26" ht="15.75" customHeight="1">
      <c r="A210" s="195"/>
      <c r="B210" s="195"/>
      <c r="C210" s="195"/>
      <c r="D210" s="196"/>
      <c r="E210" s="196"/>
      <c r="F210" s="194"/>
      <c r="G210" s="195"/>
      <c r="H210" s="195"/>
      <c r="I210" s="195"/>
      <c r="J210" s="195"/>
      <c r="K210" s="195"/>
      <c r="L210" s="195"/>
      <c r="M210" s="195"/>
      <c r="N210" s="195"/>
      <c r="O210" s="195"/>
      <c r="P210" s="195"/>
      <c r="Q210" s="195"/>
      <c r="R210" s="195"/>
      <c r="S210" s="195"/>
      <c r="T210" s="195"/>
      <c r="U210" s="195"/>
      <c r="V210" s="195"/>
      <c r="W210" s="195"/>
      <c r="X210" s="195"/>
      <c r="Y210" s="195"/>
      <c r="Z210" s="195"/>
    </row>
    <row r="211" spans="1:26" ht="15.75" customHeight="1">
      <c r="A211" s="195"/>
      <c r="B211" s="195"/>
      <c r="C211" s="195"/>
      <c r="D211" s="196"/>
      <c r="E211" s="196"/>
      <c r="F211" s="194"/>
      <c r="G211" s="195"/>
      <c r="H211" s="195"/>
      <c r="I211" s="195"/>
      <c r="J211" s="195"/>
      <c r="K211" s="195"/>
      <c r="L211" s="195"/>
      <c r="M211" s="195"/>
      <c r="N211" s="195"/>
      <c r="O211" s="195"/>
      <c r="P211" s="195"/>
      <c r="Q211" s="195"/>
      <c r="R211" s="195"/>
      <c r="S211" s="195"/>
      <c r="T211" s="195"/>
      <c r="U211" s="195"/>
      <c r="V211" s="195"/>
      <c r="W211" s="195"/>
      <c r="X211" s="195"/>
      <c r="Y211" s="195"/>
      <c r="Z211" s="195"/>
    </row>
    <row r="212" spans="1:26" ht="15.75" customHeight="1">
      <c r="A212" s="195"/>
      <c r="B212" s="195"/>
      <c r="C212" s="195"/>
      <c r="D212" s="196"/>
      <c r="E212" s="196"/>
      <c r="F212" s="194"/>
      <c r="G212" s="195"/>
      <c r="H212" s="195"/>
      <c r="I212" s="195"/>
      <c r="J212" s="195"/>
      <c r="K212" s="195"/>
      <c r="L212" s="195"/>
      <c r="M212" s="195"/>
      <c r="N212" s="195"/>
      <c r="O212" s="195"/>
      <c r="P212" s="195"/>
      <c r="Q212" s="195"/>
      <c r="R212" s="195"/>
      <c r="S212" s="195"/>
      <c r="T212" s="195"/>
      <c r="U212" s="195"/>
      <c r="V212" s="195"/>
      <c r="W212" s="195"/>
      <c r="X212" s="195"/>
      <c r="Y212" s="195"/>
      <c r="Z212" s="195"/>
    </row>
    <row r="213" spans="1:26" ht="15.75" customHeight="1">
      <c r="A213" s="195"/>
      <c r="B213" s="195"/>
      <c r="C213" s="195"/>
      <c r="D213" s="196"/>
      <c r="E213" s="196"/>
      <c r="F213" s="194"/>
      <c r="G213" s="195"/>
      <c r="H213" s="195"/>
      <c r="I213" s="195"/>
      <c r="J213" s="195"/>
      <c r="K213" s="195"/>
      <c r="L213" s="195"/>
      <c r="M213" s="195"/>
      <c r="N213" s="195"/>
      <c r="O213" s="195"/>
      <c r="P213" s="195"/>
      <c r="Q213" s="195"/>
      <c r="R213" s="195"/>
      <c r="S213" s="195"/>
      <c r="T213" s="195"/>
      <c r="U213" s="195"/>
      <c r="V213" s="195"/>
      <c r="W213" s="195"/>
      <c r="X213" s="195"/>
      <c r="Y213" s="195"/>
      <c r="Z213" s="195"/>
    </row>
    <row r="214" spans="1:26" ht="15.75" customHeight="1">
      <c r="A214" s="195"/>
      <c r="B214" s="195"/>
      <c r="C214" s="195"/>
      <c r="D214" s="196"/>
      <c r="E214" s="196"/>
      <c r="F214" s="194"/>
      <c r="G214" s="195"/>
      <c r="H214" s="195"/>
      <c r="I214" s="195"/>
      <c r="J214" s="195"/>
      <c r="K214" s="195"/>
      <c r="L214" s="195"/>
      <c r="M214" s="195"/>
      <c r="N214" s="195"/>
      <c r="O214" s="195"/>
      <c r="P214" s="195"/>
      <c r="Q214" s="195"/>
      <c r="R214" s="195"/>
      <c r="S214" s="195"/>
      <c r="T214" s="195"/>
      <c r="U214" s="195"/>
      <c r="V214" s="195"/>
      <c r="W214" s="195"/>
      <c r="X214" s="195"/>
      <c r="Y214" s="195"/>
      <c r="Z214" s="195"/>
    </row>
    <row r="215" spans="1:26" ht="15.75" customHeight="1">
      <c r="A215" s="195"/>
      <c r="B215" s="195"/>
      <c r="C215" s="195"/>
      <c r="D215" s="196"/>
      <c r="E215" s="196"/>
      <c r="F215" s="194"/>
      <c r="G215" s="195"/>
      <c r="H215" s="195"/>
      <c r="I215" s="195"/>
      <c r="J215" s="195"/>
      <c r="K215" s="195"/>
      <c r="L215" s="195"/>
      <c r="M215" s="195"/>
      <c r="N215" s="195"/>
      <c r="O215" s="195"/>
      <c r="P215" s="195"/>
      <c r="Q215" s="195"/>
      <c r="R215" s="195"/>
      <c r="S215" s="195"/>
      <c r="T215" s="195"/>
      <c r="U215" s="195"/>
      <c r="V215" s="195"/>
      <c r="W215" s="195"/>
      <c r="X215" s="195"/>
      <c r="Y215" s="195"/>
      <c r="Z215" s="195"/>
    </row>
    <row r="216" spans="1:26" ht="15.75" customHeight="1">
      <c r="A216" s="195"/>
      <c r="B216" s="195"/>
      <c r="C216" s="195"/>
      <c r="D216" s="196"/>
      <c r="E216" s="196"/>
      <c r="F216" s="194"/>
      <c r="G216" s="195"/>
      <c r="H216" s="195"/>
      <c r="I216" s="195"/>
      <c r="J216" s="195"/>
      <c r="K216" s="195"/>
      <c r="L216" s="195"/>
      <c r="M216" s="195"/>
      <c r="N216" s="195"/>
      <c r="O216" s="195"/>
      <c r="P216" s="195"/>
      <c r="Q216" s="195"/>
      <c r="R216" s="195"/>
      <c r="S216" s="195"/>
      <c r="T216" s="195"/>
      <c r="U216" s="195"/>
      <c r="V216" s="195"/>
      <c r="W216" s="195"/>
      <c r="X216" s="195"/>
      <c r="Y216" s="195"/>
      <c r="Z216" s="195"/>
    </row>
    <row r="217" spans="1:26" ht="15.75" customHeight="1">
      <c r="A217" s="195"/>
      <c r="B217" s="195"/>
      <c r="C217" s="195"/>
      <c r="D217" s="196"/>
      <c r="E217" s="196"/>
      <c r="F217" s="194"/>
      <c r="G217" s="195"/>
      <c r="H217" s="195"/>
      <c r="I217" s="195"/>
      <c r="J217" s="195"/>
      <c r="K217" s="195"/>
      <c r="L217" s="195"/>
      <c r="M217" s="195"/>
      <c r="N217" s="195"/>
      <c r="O217" s="195"/>
      <c r="P217" s="195"/>
      <c r="Q217" s="195"/>
      <c r="R217" s="195"/>
      <c r="S217" s="195"/>
      <c r="T217" s="195"/>
      <c r="U217" s="195"/>
      <c r="V217" s="195"/>
      <c r="W217" s="195"/>
      <c r="X217" s="195"/>
      <c r="Y217" s="195"/>
      <c r="Z217" s="195"/>
    </row>
    <row r="218" spans="1:26" ht="15.75" customHeight="1">
      <c r="A218" s="195"/>
      <c r="B218" s="195"/>
      <c r="C218" s="195"/>
      <c r="D218" s="196"/>
      <c r="E218" s="196"/>
      <c r="F218" s="194"/>
      <c r="G218" s="195"/>
      <c r="H218" s="195"/>
      <c r="I218" s="195"/>
      <c r="J218" s="195"/>
      <c r="K218" s="195"/>
      <c r="L218" s="195"/>
      <c r="M218" s="195"/>
      <c r="N218" s="195"/>
      <c r="O218" s="195"/>
      <c r="P218" s="195"/>
      <c r="Q218" s="195"/>
      <c r="R218" s="195"/>
      <c r="S218" s="195"/>
      <c r="T218" s="195"/>
      <c r="U218" s="195"/>
      <c r="V218" s="195"/>
      <c r="W218" s="195"/>
      <c r="X218" s="195"/>
      <c r="Y218" s="195"/>
      <c r="Z218" s="195"/>
    </row>
    <row r="219" spans="1:26" ht="15.75" customHeight="1">
      <c r="A219" s="195"/>
      <c r="B219" s="195"/>
      <c r="C219" s="195"/>
      <c r="D219" s="196"/>
      <c r="E219" s="196"/>
      <c r="F219" s="194"/>
      <c r="G219" s="195"/>
      <c r="H219" s="195"/>
      <c r="I219" s="195"/>
      <c r="J219" s="195"/>
      <c r="K219" s="195"/>
      <c r="L219" s="195"/>
      <c r="M219" s="195"/>
      <c r="N219" s="195"/>
      <c r="O219" s="195"/>
      <c r="P219" s="195"/>
      <c r="Q219" s="195"/>
      <c r="R219" s="195"/>
      <c r="S219" s="195"/>
      <c r="T219" s="195"/>
      <c r="U219" s="195"/>
      <c r="V219" s="195"/>
      <c r="W219" s="195"/>
      <c r="X219" s="195"/>
      <c r="Y219" s="195"/>
      <c r="Z219" s="195"/>
    </row>
    <row r="220" spans="1:26" ht="15.75" customHeight="1">
      <c r="A220" s="195"/>
      <c r="B220" s="195"/>
      <c r="C220" s="195"/>
      <c r="D220" s="196"/>
      <c r="E220" s="196"/>
      <c r="F220" s="194"/>
      <c r="G220" s="195"/>
      <c r="H220" s="195"/>
      <c r="I220" s="195"/>
      <c r="J220" s="195"/>
      <c r="K220" s="195"/>
      <c r="L220" s="195"/>
      <c r="M220" s="195"/>
      <c r="N220" s="195"/>
      <c r="O220" s="195"/>
      <c r="P220" s="195"/>
      <c r="Q220" s="195"/>
      <c r="R220" s="195"/>
      <c r="S220" s="195"/>
      <c r="T220" s="195"/>
      <c r="U220" s="195"/>
      <c r="V220" s="195"/>
      <c r="W220" s="195"/>
      <c r="X220" s="195"/>
      <c r="Y220" s="195"/>
      <c r="Z220" s="195"/>
    </row>
    <row r="221" spans="1:26" ht="15.75" customHeight="1">
      <c r="A221" s="195"/>
      <c r="B221" s="195"/>
      <c r="C221" s="195"/>
      <c r="D221" s="196"/>
      <c r="E221" s="196"/>
      <c r="F221" s="194"/>
      <c r="G221" s="195"/>
      <c r="H221" s="195"/>
      <c r="I221" s="195"/>
      <c r="J221" s="195"/>
      <c r="K221" s="195"/>
      <c r="L221" s="195"/>
      <c r="M221" s="195"/>
      <c r="N221" s="195"/>
      <c r="O221" s="195"/>
      <c r="P221" s="195"/>
      <c r="Q221" s="195"/>
      <c r="R221" s="195"/>
      <c r="S221" s="195"/>
      <c r="T221" s="195"/>
      <c r="U221" s="195"/>
      <c r="V221" s="195"/>
      <c r="W221" s="195"/>
      <c r="X221" s="195"/>
      <c r="Y221" s="195"/>
      <c r="Z221" s="195"/>
    </row>
    <row r="222" spans="1:26" ht="15.75" customHeight="1">
      <c r="A222" s="195"/>
      <c r="B222" s="195"/>
      <c r="C222" s="195"/>
      <c r="D222" s="196"/>
      <c r="E222" s="196"/>
      <c r="F222" s="194"/>
      <c r="G222" s="195"/>
      <c r="H222" s="195"/>
      <c r="I222" s="195"/>
      <c r="J222" s="195"/>
      <c r="K222" s="195"/>
      <c r="L222" s="195"/>
      <c r="M222" s="195"/>
      <c r="N222" s="195"/>
      <c r="O222" s="195"/>
      <c r="P222" s="195"/>
      <c r="Q222" s="195"/>
      <c r="R222" s="195"/>
      <c r="S222" s="195"/>
      <c r="T222" s="195"/>
      <c r="U222" s="195"/>
      <c r="V222" s="195"/>
      <c r="W222" s="195"/>
      <c r="X222" s="195"/>
      <c r="Y222" s="195"/>
      <c r="Z222" s="195"/>
    </row>
    <row r="223" spans="1:26" ht="15.75" customHeight="1">
      <c r="A223" s="195"/>
      <c r="B223" s="195"/>
      <c r="C223" s="195"/>
      <c r="D223" s="196"/>
      <c r="E223" s="196"/>
      <c r="F223" s="194"/>
      <c r="G223" s="195"/>
      <c r="H223" s="195"/>
      <c r="I223" s="195"/>
      <c r="J223" s="195"/>
      <c r="K223" s="195"/>
      <c r="L223" s="195"/>
      <c r="M223" s="195"/>
      <c r="N223" s="195"/>
      <c r="O223" s="195"/>
      <c r="P223" s="195"/>
      <c r="Q223" s="195"/>
      <c r="R223" s="195"/>
      <c r="S223" s="195"/>
      <c r="T223" s="195"/>
      <c r="U223" s="195"/>
      <c r="V223" s="195"/>
      <c r="W223" s="195"/>
      <c r="X223" s="195"/>
      <c r="Y223" s="195"/>
      <c r="Z223" s="195"/>
    </row>
    <row r="224" spans="1:26" ht="15.75" customHeight="1">
      <c r="A224" s="195"/>
      <c r="B224" s="195"/>
      <c r="C224" s="195"/>
      <c r="D224" s="196"/>
      <c r="E224" s="196"/>
      <c r="F224" s="194"/>
      <c r="G224" s="195"/>
      <c r="H224" s="195"/>
      <c r="I224" s="195"/>
      <c r="J224" s="195"/>
      <c r="K224" s="195"/>
      <c r="L224" s="195"/>
      <c r="M224" s="195"/>
      <c r="N224" s="195"/>
      <c r="O224" s="195"/>
      <c r="P224" s="195"/>
      <c r="Q224" s="195"/>
      <c r="R224" s="195"/>
      <c r="S224" s="195"/>
      <c r="T224" s="195"/>
      <c r="U224" s="195"/>
      <c r="V224" s="195"/>
      <c r="W224" s="195"/>
      <c r="X224" s="195"/>
      <c r="Y224" s="195"/>
      <c r="Z224" s="195"/>
    </row>
    <row r="225" spans="1:26" ht="15.75" customHeight="1">
      <c r="A225" s="195"/>
      <c r="B225" s="195"/>
      <c r="C225" s="195"/>
      <c r="D225" s="196"/>
      <c r="E225" s="196"/>
      <c r="F225" s="194"/>
      <c r="G225" s="195"/>
      <c r="H225" s="195"/>
      <c r="I225" s="195"/>
      <c r="J225" s="195"/>
      <c r="K225" s="195"/>
      <c r="L225" s="195"/>
      <c r="M225" s="195"/>
      <c r="N225" s="195"/>
      <c r="O225" s="195"/>
      <c r="P225" s="195"/>
      <c r="Q225" s="195"/>
      <c r="R225" s="195"/>
      <c r="S225" s="195"/>
      <c r="T225" s="195"/>
      <c r="U225" s="195"/>
      <c r="V225" s="195"/>
      <c r="W225" s="195"/>
      <c r="X225" s="195"/>
      <c r="Y225" s="195"/>
      <c r="Z225" s="195"/>
    </row>
    <row r="226" spans="1:26" ht="15.75" customHeight="1">
      <c r="A226" s="195"/>
      <c r="B226" s="195"/>
      <c r="C226" s="195"/>
      <c r="D226" s="196"/>
      <c r="E226" s="196"/>
      <c r="F226" s="194"/>
      <c r="G226" s="195"/>
      <c r="H226" s="195"/>
      <c r="I226" s="195"/>
      <c r="J226" s="195"/>
      <c r="K226" s="195"/>
      <c r="L226" s="195"/>
      <c r="M226" s="195"/>
      <c r="N226" s="195"/>
      <c r="O226" s="195"/>
      <c r="P226" s="195"/>
      <c r="Q226" s="195"/>
      <c r="R226" s="195"/>
      <c r="S226" s="195"/>
      <c r="T226" s="195"/>
      <c r="U226" s="195"/>
      <c r="V226" s="195"/>
      <c r="W226" s="195"/>
      <c r="X226" s="195"/>
      <c r="Y226" s="195"/>
      <c r="Z226" s="195"/>
    </row>
    <row r="227" spans="1:26" ht="15.75" customHeight="1">
      <c r="A227" s="195"/>
      <c r="B227" s="195"/>
      <c r="C227" s="195"/>
      <c r="D227" s="196"/>
      <c r="E227" s="196"/>
      <c r="F227" s="194"/>
      <c r="G227" s="195"/>
      <c r="H227" s="195"/>
      <c r="I227" s="195"/>
      <c r="J227" s="195"/>
      <c r="K227" s="195"/>
      <c r="L227" s="195"/>
      <c r="M227" s="195"/>
      <c r="N227" s="195"/>
      <c r="O227" s="195"/>
      <c r="P227" s="195"/>
      <c r="Q227" s="195"/>
      <c r="R227" s="195"/>
      <c r="S227" s="195"/>
      <c r="T227" s="195"/>
      <c r="U227" s="195"/>
      <c r="V227" s="195"/>
      <c r="W227" s="195"/>
      <c r="X227" s="195"/>
      <c r="Y227" s="195"/>
      <c r="Z227" s="195"/>
    </row>
    <row r="228" spans="1:26" ht="15.75" customHeight="1">
      <c r="A228" s="195"/>
      <c r="B228" s="195"/>
      <c r="C228" s="195"/>
      <c r="D228" s="196"/>
      <c r="E228" s="196"/>
      <c r="F228" s="194"/>
      <c r="G228" s="195"/>
      <c r="H228" s="195"/>
      <c r="I228" s="195"/>
      <c r="J228" s="195"/>
      <c r="K228" s="195"/>
      <c r="L228" s="195"/>
      <c r="M228" s="195"/>
      <c r="N228" s="195"/>
      <c r="O228" s="195"/>
      <c r="P228" s="195"/>
      <c r="Q228" s="195"/>
      <c r="R228" s="195"/>
      <c r="S228" s="195"/>
      <c r="T228" s="195"/>
      <c r="U228" s="195"/>
      <c r="V228" s="195"/>
      <c r="W228" s="195"/>
      <c r="X228" s="195"/>
      <c r="Y228" s="195"/>
      <c r="Z228" s="195"/>
    </row>
    <row r="229" spans="1:26" ht="15.75" customHeight="1">
      <c r="A229" s="195"/>
      <c r="B229" s="195"/>
      <c r="C229" s="195"/>
      <c r="D229" s="196"/>
      <c r="E229" s="196"/>
      <c r="F229" s="194"/>
      <c r="G229" s="195"/>
      <c r="H229" s="195"/>
      <c r="I229" s="195"/>
      <c r="J229" s="195"/>
      <c r="K229" s="195"/>
      <c r="L229" s="195"/>
      <c r="M229" s="195"/>
      <c r="N229" s="195"/>
      <c r="O229" s="195"/>
      <c r="P229" s="195"/>
      <c r="Q229" s="195"/>
      <c r="R229" s="195"/>
      <c r="S229" s="195"/>
      <c r="T229" s="195"/>
      <c r="U229" s="195"/>
      <c r="V229" s="195"/>
      <c r="W229" s="195"/>
      <c r="X229" s="195"/>
      <c r="Y229" s="195"/>
      <c r="Z229" s="195"/>
    </row>
    <row r="230" spans="1:26" ht="15.75" customHeight="1">
      <c r="A230" s="195"/>
      <c r="B230" s="195"/>
      <c r="C230" s="195"/>
      <c r="D230" s="196"/>
      <c r="E230" s="196"/>
      <c r="F230" s="194"/>
      <c r="G230" s="195"/>
      <c r="H230" s="195"/>
      <c r="I230" s="195"/>
      <c r="J230" s="195"/>
      <c r="K230" s="195"/>
      <c r="L230" s="195"/>
      <c r="M230" s="195"/>
      <c r="N230" s="195"/>
      <c r="O230" s="195"/>
      <c r="P230" s="195"/>
      <c r="Q230" s="195"/>
      <c r="R230" s="195"/>
      <c r="S230" s="195"/>
      <c r="T230" s="195"/>
      <c r="U230" s="195"/>
      <c r="V230" s="195"/>
      <c r="W230" s="195"/>
      <c r="X230" s="195"/>
      <c r="Y230" s="195"/>
      <c r="Z230" s="195"/>
    </row>
    <row r="231" spans="1:26" ht="15.75" customHeight="1">
      <c r="A231" s="195"/>
      <c r="B231" s="195"/>
      <c r="C231" s="195"/>
      <c r="D231" s="196"/>
      <c r="E231" s="196"/>
      <c r="F231" s="194"/>
      <c r="G231" s="195"/>
      <c r="H231" s="195"/>
      <c r="I231" s="195"/>
      <c r="J231" s="195"/>
      <c r="K231" s="195"/>
      <c r="L231" s="195"/>
      <c r="M231" s="195"/>
      <c r="N231" s="195"/>
      <c r="O231" s="195"/>
      <c r="P231" s="195"/>
      <c r="Q231" s="195"/>
      <c r="R231" s="195"/>
      <c r="S231" s="195"/>
      <c r="T231" s="195"/>
      <c r="U231" s="195"/>
      <c r="V231" s="195"/>
      <c r="W231" s="195"/>
      <c r="X231" s="195"/>
      <c r="Y231" s="195"/>
      <c r="Z231" s="195"/>
    </row>
    <row r="232" spans="1:26" ht="15.75" customHeight="1">
      <c r="A232" s="195"/>
      <c r="B232" s="195"/>
      <c r="C232" s="195"/>
      <c r="D232" s="196"/>
      <c r="E232" s="196"/>
      <c r="F232" s="194"/>
      <c r="G232" s="195"/>
      <c r="H232" s="195"/>
      <c r="I232" s="195"/>
      <c r="J232" s="195"/>
      <c r="K232" s="195"/>
      <c r="L232" s="195"/>
      <c r="M232" s="195"/>
      <c r="N232" s="195"/>
      <c r="O232" s="195"/>
      <c r="P232" s="195"/>
      <c r="Q232" s="195"/>
      <c r="R232" s="195"/>
      <c r="S232" s="195"/>
      <c r="T232" s="195"/>
      <c r="U232" s="195"/>
      <c r="V232" s="195"/>
      <c r="W232" s="195"/>
      <c r="X232" s="195"/>
      <c r="Y232" s="195"/>
      <c r="Z232" s="195"/>
    </row>
    <row r="233" spans="1:26" ht="15.75" customHeight="1">
      <c r="A233" s="195"/>
      <c r="B233" s="195"/>
      <c r="C233" s="195"/>
      <c r="D233" s="196"/>
      <c r="E233" s="196"/>
      <c r="F233" s="194"/>
      <c r="G233" s="195"/>
      <c r="H233" s="195"/>
      <c r="I233" s="195"/>
      <c r="J233" s="195"/>
      <c r="K233" s="195"/>
      <c r="L233" s="195"/>
      <c r="M233" s="195"/>
      <c r="N233" s="195"/>
      <c r="O233" s="195"/>
      <c r="P233" s="195"/>
      <c r="Q233" s="195"/>
      <c r="R233" s="195"/>
      <c r="S233" s="195"/>
      <c r="T233" s="195"/>
      <c r="U233" s="195"/>
      <c r="V233" s="195"/>
      <c r="W233" s="195"/>
      <c r="X233" s="195"/>
      <c r="Y233" s="195"/>
      <c r="Z233" s="195"/>
    </row>
    <row r="234" spans="1:26" ht="15.75" customHeight="1">
      <c r="A234" s="195"/>
      <c r="B234" s="195"/>
      <c r="C234" s="195"/>
      <c r="D234" s="196"/>
      <c r="E234" s="196"/>
      <c r="F234" s="194"/>
      <c r="G234" s="195"/>
      <c r="H234" s="195"/>
      <c r="I234" s="195"/>
      <c r="J234" s="195"/>
      <c r="K234" s="195"/>
      <c r="L234" s="195"/>
      <c r="M234" s="195"/>
      <c r="N234" s="195"/>
      <c r="O234" s="195"/>
      <c r="P234" s="195"/>
      <c r="Q234" s="195"/>
      <c r="R234" s="195"/>
      <c r="S234" s="195"/>
      <c r="T234" s="195"/>
      <c r="U234" s="195"/>
      <c r="V234" s="195"/>
      <c r="W234" s="195"/>
      <c r="X234" s="195"/>
      <c r="Y234" s="195"/>
      <c r="Z234" s="195"/>
    </row>
    <row r="235" spans="1:26" ht="15.75" customHeight="1">
      <c r="A235" s="195"/>
      <c r="B235" s="195"/>
      <c r="C235" s="195"/>
      <c r="D235" s="196"/>
      <c r="E235" s="196"/>
      <c r="F235" s="194"/>
      <c r="G235" s="195"/>
      <c r="H235" s="195"/>
      <c r="I235" s="195"/>
      <c r="J235" s="195"/>
      <c r="K235" s="195"/>
      <c r="L235" s="195"/>
      <c r="M235" s="195"/>
      <c r="N235" s="195"/>
      <c r="O235" s="195"/>
      <c r="P235" s="195"/>
      <c r="Q235" s="195"/>
      <c r="R235" s="195"/>
      <c r="S235" s="195"/>
      <c r="T235" s="195"/>
      <c r="U235" s="195"/>
      <c r="V235" s="195"/>
      <c r="W235" s="195"/>
      <c r="X235" s="195"/>
      <c r="Y235" s="195"/>
      <c r="Z235" s="195"/>
    </row>
    <row r="236" spans="1:26" ht="15.75" customHeight="1">
      <c r="A236" s="195"/>
      <c r="B236" s="195"/>
      <c r="C236" s="195"/>
      <c r="D236" s="196"/>
      <c r="E236" s="196"/>
      <c r="F236" s="194"/>
      <c r="G236" s="195"/>
      <c r="H236" s="195"/>
      <c r="I236" s="195"/>
      <c r="J236" s="195"/>
      <c r="K236" s="195"/>
      <c r="L236" s="195"/>
      <c r="M236" s="195"/>
      <c r="N236" s="195"/>
      <c r="O236" s="195"/>
      <c r="P236" s="195"/>
      <c r="Q236" s="195"/>
      <c r="R236" s="195"/>
      <c r="S236" s="195"/>
      <c r="T236" s="195"/>
      <c r="U236" s="195"/>
      <c r="V236" s="195"/>
      <c r="W236" s="195"/>
      <c r="X236" s="195"/>
      <c r="Y236" s="195"/>
      <c r="Z236" s="195"/>
    </row>
    <row r="237" spans="1:26" ht="15.75" customHeight="1">
      <c r="A237" s="195"/>
      <c r="B237" s="195"/>
      <c r="C237" s="195"/>
      <c r="D237" s="196"/>
      <c r="E237" s="196"/>
      <c r="F237" s="194"/>
      <c r="G237" s="195"/>
      <c r="H237" s="195"/>
      <c r="I237" s="195"/>
      <c r="J237" s="195"/>
      <c r="K237" s="195"/>
      <c r="L237" s="195"/>
      <c r="M237" s="195"/>
      <c r="N237" s="195"/>
      <c r="O237" s="195"/>
      <c r="P237" s="195"/>
      <c r="Q237" s="195"/>
      <c r="R237" s="195"/>
      <c r="S237" s="195"/>
      <c r="T237" s="195"/>
      <c r="U237" s="195"/>
      <c r="V237" s="195"/>
      <c r="W237" s="195"/>
      <c r="X237" s="195"/>
      <c r="Y237" s="195"/>
      <c r="Z237" s="195"/>
    </row>
    <row r="238" spans="1:26" ht="15.75" customHeight="1">
      <c r="A238" s="195"/>
      <c r="B238" s="195"/>
      <c r="C238" s="195"/>
      <c r="D238" s="196"/>
      <c r="E238" s="196"/>
      <c r="F238" s="194"/>
      <c r="G238" s="195"/>
      <c r="H238" s="195"/>
      <c r="I238" s="195"/>
      <c r="J238" s="195"/>
      <c r="K238" s="195"/>
      <c r="L238" s="195"/>
      <c r="M238" s="195"/>
      <c r="N238" s="195"/>
      <c r="O238" s="195"/>
      <c r="P238" s="195"/>
      <c r="Q238" s="195"/>
      <c r="R238" s="195"/>
      <c r="S238" s="195"/>
      <c r="T238" s="195"/>
      <c r="U238" s="195"/>
      <c r="V238" s="195"/>
      <c r="W238" s="195"/>
      <c r="X238" s="195"/>
      <c r="Y238" s="195"/>
      <c r="Z238" s="195"/>
    </row>
    <row r="239" spans="1:26" ht="15.75" customHeight="1">
      <c r="A239" s="195"/>
      <c r="B239" s="195"/>
      <c r="C239" s="195"/>
      <c r="D239" s="196"/>
      <c r="E239" s="196"/>
      <c r="F239" s="194"/>
      <c r="G239" s="195"/>
      <c r="H239" s="195"/>
      <c r="I239" s="195"/>
      <c r="J239" s="195"/>
      <c r="K239" s="195"/>
      <c r="L239" s="195"/>
      <c r="M239" s="195"/>
      <c r="N239" s="195"/>
      <c r="O239" s="195"/>
      <c r="P239" s="195"/>
      <c r="Q239" s="195"/>
      <c r="R239" s="195"/>
      <c r="S239" s="195"/>
      <c r="T239" s="195"/>
      <c r="U239" s="195"/>
      <c r="V239" s="195"/>
      <c r="W239" s="195"/>
      <c r="X239" s="195"/>
      <c r="Y239" s="195"/>
      <c r="Z239" s="195"/>
    </row>
    <row r="240" spans="1:26" ht="15.75" customHeight="1">
      <c r="A240" s="195"/>
      <c r="B240" s="195"/>
      <c r="C240" s="195"/>
      <c r="D240" s="196"/>
      <c r="E240" s="196"/>
      <c r="F240" s="194"/>
      <c r="G240" s="195"/>
      <c r="H240" s="195"/>
      <c r="I240" s="195"/>
      <c r="J240" s="195"/>
      <c r="K240" s="195"/>
      <c r="L240" s="195"/>
      <c r="M240" s="195"/>
      <c r="N240" s="195"/>
      <c r="O240" s="195"/>
      <c r="P240" s="195"/>
      <c r="Q240" s="195"/>
      <c r="R240" s="195"/>
      <c r="S240" s="195"/>
      <c r="T240" s="195"/>
      <c r="U240" s="195"/>
      <c r="V240" s="195"/>
      <c r="W240" s="195"/>
      <c r="X240" s="195"/>
      <c r="Y240" s="195"/>
      <c r="Z240" s="195"/>
    </row>
    <row r="241" spans="1:26" ht="15.75" customHeight="1">
      <c r="A241" s="195"/>
      <c r="B241" s="195"/>
      <c r="C241" s="195"/>
      <c r="D241" s="196"/>
      <c r="E241" s="196"/>
      <c r="F241" s="194"/>
      <c r="G241" s="195"/>
      <c r="H241" s="195"/>
      <c r="I241" s="195"/>
      <c r="J241" s="195"/>
      <c r="K241" s="195"/>
      <c r="L241" s="195"/>
      <c r="M241" s="195"/>
      <c r="N241" s="195"/>
      <c r="O241" s="195"/>
      <c r="P241" s="195"/>
      <c r="Q241" s="195"/>
      <c r="R241" s="195"/>
      <c r="S241" s="195"/>
      <c r="T241" s="195"/>
      <c r="U241" s="195"/>
      <c r="V241" s="195"/>
      <c r="W241" s="195"/>
      <c r="X241" s="195"/>
      <c r="Y241" s="195"/>
      <c r="Z241" s="195"/>
    </row>
    <row r="242" spans="1:26" ht="15.75" customHeight="1">
      <c r="A242" s="195"/>
      <c r="B242" s="195"/>
      <c r="C242" s="195"/>
      <c r="D242" s="196"/>
      <c r="E242" s="196"/>
      <c r="F242" s="194"/>
      <c r="G242" s="195"/>
      <c r="H242" s="195"/>
      <c r="I242" s="195"/>
      <c r="J242" s="195"/>
      <c r="K242" s="195"/>
      <c r="L242" s="195"/>
      <c r="M242" s="195"/>
      <c r="N242" s="195"/>
      <c r="O242" s="195"/>
      <c r="P242" s="195"/>
      <c r="Q242" s="195"/>
      <c r="R242" s="195"/>
      <c r="S242" s="195"/>
      <c r="T242" s="195"/>
      <c r="U242" s="195"/>
      <c r="V242" s="195"/>
      <c r="W242" s="195"/>
      <c r="X242" s="195"/>
      <c r="Y242" s="195"/>
      <c r="Z242" s="195"/>
    </row>
    <row r="243" spans="1:26" ht="15.75" customHeight="1">
      <c r="A243" s="195"/>
      <c r="B243" s="195"/>
      <c r="C243" s="195"/>
      <c r="D243" s="196"/>
      <c r="E243" s="196"/>
      <c r="F243" s="194"/>
      <c r="G243" s="195"/>
      <c r="H243" s="195"/>
      <c r="I243" s="195"/>
      <c r="J243" s="195"/>
      <c r="K243" s="195"/>
      <c r="L243" s="195"/>
      <c r="M243" s="195"/>
      <c r="N243" s="195"/>
      <c r="O243" s="195"/>
      <c r="P243" s="195"/>
      <c r="Q243" s="195"/>
      <c r="R243" s="195"/>
      <c r="S243" s="195"/>
      <c r="T243" s="195"/>
      <c r="U243" s="195"/>
      <c r="V243" s="195"/>
      <c r="W243" s="195"/>
      <c r="X243" s="195"/>
      <c r="Y243" s="195"/>
      <c r="Z243" s="195"/>
    </row>
    <row r="244" spans="1:26" ht="15.75" customHeight="1">
      <c r="A244" s="195"/>
      <c r="B244" s="195"/>
      <c r="C244" s="195"/>
      <c r="D244" s="196"/>
      <c r="E244" s="196"/>
      <c r="F244" s="194"/>
      <c r="G244" s="195"/>
      <c r="H244" s="195"/>
      <c r="I244" s="195"/>
      <c r="J244" s="195"/>
      <c r="K244" s="195"/>
      <c r="L244" s="195"/>
      <c r="M244" s="195"/>
      <c r="N244" s="195"/>
      <c r="O244" s="195"/>
      <c r="P244" s="195"/>
      <c r="Q244" s="195"/>
      <c r="R244" s="195"/>
      <c r="S244" s="195"/>
      <c r="T244" s="195"/>
      <c r="U244" s="195"/>
      <c r="V244" s="195"/>
      <c r="W244" s="195"/>
      <c r="X244" s="195"/>
      <c r="Y244" s="195"/>
      <c r="Z244" s="195"/>
    </row>
    <row r="245" spans="1:26" ht="15.75" customHeight="1">
      <c r="A245" s="195"/>
      <c r="B245" s="195"/>
      <c r="C245" s="195"/>
      <c r="D245" s="196"/>
      <c r="E245" s="196"/>
      <c r="F245" s="194"/>
      <c r="G245" s="195"/>
      <c r="H245" s="195"/>
      <c r="I245" s="195"/>
      <c r="J245" s="195"/>
      <c r="K245" s="195"/>
      <c r="L245" s="195"/>
      <c r="M245" s="195"/>
      <c r="N245" s="195"/>
      <c r="O245" s="195"/>
      <c r="P245" s="195"/>
      <c r="Q245" s="195"/>
      <c r="R245" s="195"/>
      <c r="S245" s="195"/>
      <c r="T245" s="195"/>
      <c r="U245" s="195"/>
      <c r="V245" s="195"/>
      <c r="W245" s="195"/>
      <c r="X245" s="195"/>
      <c r="Y245" s="195"/>
      <c r="Z245" s="195"/>
    </row>
    <row r="246" spans="1:26" ht="15.75" customHeight="1">
      <c r="A246" s="195"/>
      <c r="B246" s="195"/>
      <c r="C246" s="195"/>
      <c r="D246" s="196"/>
      <c r="E246" s="196"/>
      <c r="F246" s="194"/>
      <c r="G246" s="195"/>
      <c r="H246" s="195"/>
      <c r="I246" s="195"/>
      <c r="J246" s="195"/>
      <c r="K246" s="195"/>
      <c r="L246" s="195"/>
      <c r="M246" s="195"/>
      <c r="N246" s="195"/>
      <c r="O246" s="195"/>
      <c r="P246" s="195"/>
      <c r="Q246" s="195"/>
      <c r="R246" s="195"/>
      <c r="S246" s="195"/>
      <c r="T246" s="195"/>
      <c r="U246" s="195"/>
      <c r="V246" s="195"/>
      <c r="W246" s="195"/>
      <c r="X246" s="195"/>
      <c r="Y246" s="195"/>
      <c r="Z246" s="195"/>
    </row>
    <row r="247" spans="1:26" ht="15.75" customHeight="1">
      <c r="A247" s="195"/>
      <c r="B247" s="195"/>
      <c r="C247" s="195"/>
      <c r="D247" s="196"/>
      <c r="E247" s="196"/>
      <c r="F247" s="194"/>
      <c r="G247" s="195"/>
      <c r="H247" s="195"/>
      <c r="I247" s="195"/>
      <c r="J247" s="195"/>
      <c r="K247" s="195"/>
      <c r="L247" s="195"/>
      <c r="M247" s="195"/>
      <c r="N247" s="195"/>
      <c r="O247" s="195"/>
      <c r="P247" s="195"/>
      <c r="Q247" s="195"/>
      <c r="R247" s="195"/>
      <c r="S247" s="195"/>
      <c r="T247" s="195"/>
      <c r="U247" s="195"/>
      <c r="V247" s="195"/>
      <c r="W247" s="195"/>
      <c r="X247" s="195"/>
      <c r="Y247" s="195"/>
      <c r="Z247" s="195"/>
    </row>
    <row r="248" spans="1:26" ht="15.75" customHeight="1">
      <c r="A248" s="195"/>
      <c r="B248" s="195"/>
      <c r="C248" s="195"/>
      <c r="D248" s="196"/>
      <c r="E248" s="196"/>
      <c r="F248" s="194"/>
      <c r="G248" s="195"/>
      <c r="H248" s="195"/>
      <c r="I248" s="195"/>
      <c r="J248" s="195"/>
      <c r="K248" s="195"/>
      <c r="L248" s="195"/>
      <c r="M248" s="195"/>
      <c r="N248" s="195"/>
      <c r="O248" s="195"/>
      <c r="P248" s="195"/>
      <c r="Q248" s="195"/>
      <c r="R248" s="195"/>
      <c r="S248" s="195"/>
      <c r="T248" s="195"/>
      <c r="U248" s="195"/>
      <c r="V248" s="195"/>
      <c r="W248" s="195"/>
      <c r="X248" s="195"/>
      <c r="Y248" s="195"/>
      <c r="Z248" s="195"/>
    </row>
    <row r="249" spans="1:26" ht="15.75" customHeight="1">
      <c r="A249" s="195"/>
      <c r="B249" s="195"/>
      <c r="C249" s="195"/>
      <c r="D249" s="196"/>
      <c r="E249" s="196"/>
      <c r="F249" s="194"/>
      <c r="G249" s="195"/>
      <c r="H249" s="195"/>
      <c r="I249" s="195"/>
      <c r="J249" s="195"/>
      <c r="K249" s="195"/>
      <c r="L249" s="195"/>
      <c r="M249" s="195"/>
      <c r="N249" s="195"/>
      <c r="O249" s="195"/>
      <c r="P249" s="195"/>
      <c r="Q249" s="195"/>
      <c r="R249" s="195"/>
      <c r="S249" s="195"/>
      <c r="T249" s="195"/>
      <c r="U249" s="195"/>
      <c r="V249" s="195"/>
      <c r="W249" s="195"/>
      <c r="X249" s="195"/>
      <c r="Y249" s="195"/>
      <c r="Z249" s="195"/>
    </row>
    <row r="250" spans="1:26" ht="15.75" customHeight="1">
      <c r="A250" s="195"/>
      <c r="B250" s="195"/>
      <c r="C250" s="195"/>
      <c r="D250" s="196"/>
      <c r="E250" s="196"/>
      <c r="F250" s="194"/>
      <c r="G250" s="195"/>
      <c r="H250" s="195"/>
      <c r="I250" s="195"/>
      <c r="J250" s="195"/>
      <c r="K250" s="195"/>
      <c r="L250" s="195"/>
      <c r="M250" s="195"/>
      <c r="N250" s="195"/>
      <c r="O250" s="195"/>
      <c r="P250" s="195"/>
      <c r="Q250" s="195"/>
      <c r="R250" s="195"/>
      <c r="S250" s="195"/>
      <c r="T250" s="195"/>
      <c r="U250" s="195"/>
      <c r="V250" s="195"/>
      <c r="W250" s="195"/>
      <c r="X250" s="195"/>
      <c r="Y250" s="195"/>
      <c r="Z250" s="195"/>
    </row>
    <row r="251" spans="1:26" ht="15.75" customHeight="1">
      <c r="A251" s="195"/>
      <c r="B251" s="195"/>
      <c r="C251" s="195"/>
      <c r="D251" s="196"/>
      <c r="E251" s="196"/>
      <c r="F251" s="194"/>
      <c r="G251" s="195"/>
      <c r="H251" s="195"/>
      <c r="I251" s="195"/>
      <c r="J251" s="195"/>
      <c r="K251" s="195"/>
      <c r="L251" s="195"/>
      <c r="M251" s="195"/>
      <c r="N251" s="195"/>
      <c r="O251" s="195"/>
      <c r="P251" s="195"/>
      <c r="Q251" s="195"/>
      <c r="R251" s="195"/>
      <c r="S251" s="195"/>
      <c r="T251" s="195"/>
      <c r="U251" s="195"/>
      <c r="V251" s="195"/>
      <c r="W251" s="195"/>
      <c r="X251" s="195"/>
      <c r="Y251" s="195"/>
      <c r="Z251" s="195"/>
    </row>
    <row r="252" spans="1:26" ht="15.75" customHeight="1">
      <c r="A252" s="195"/>
      <c r="B252" s="195"/>
      <c r="C252" s="195"/>
      <c r="D252" s="196"/>
      <c r="E252" s="196"/>
      <c r="F252" s="194"/>
      <c r="G252" s="195"/>
      <c r="H252" s="195"/>
      <c r="I252" s="195"/>
      <c r="J252" s="195"/>
      <c r="K252" s="195"/>
      <c r="L252" s="195"/>
      <c r="M252" s="195"/>
      <c r="N252" s="195"/>
      <c r="O252" s="195"/>
      <c r="P252" s="195"/>
      <c r="Q252" s="195"/>
      <c r="R252" s="195"/>
      <c r="S252" s="195"/>
      <c r="T252" s="195"/>
      <c r="U252" s="195"/>
      <c r="V252" s="195"/>
      <c r="W252" s="195"/>
      <c r="X252" s="195"/>
      <c r="Y252" s="195"/>
      <c r="Z252" s="195"/>
    </row>
    <row r="253" spans="1:26" ht="15.75" customHeight="1">
      <c r="A253" s="195"/>
      <c r="B253" s="195"/>
      <c r="C253" s="195"/>
      <c r="D253" s="196"/>
      <c r="E253" s="196"/>
      <c r="F253" s="194"/>
      <c r="G253" s="195"/>
      <c r="H253" s="195"/>
      <c r="I253" s="195"/>
      <c r="J253" s="195"/>
      <c r="K253" s="195"/>
      <c r="L253" s="195"/>
      <c r="M253" s="195"/>
      <c r="N253" s="195"/>
      <c r="O253" s="195"/>
      <c r="P253" s="195"/>
      <c r="Q253" s="195"/>
      <c r="R253" s="195"/>
      <c r="S253" s="195"/>
      <c r="T253" s="195"/>
      <c r="U253" s="195"/>
      <c r="V253" s="195"/>
      <c r="W253" s="195"/>
      <c r="X253" s="195"/>
      <c r="Y253" s="195"/>
      <c r="Z253" s="195"/>
    </row>
    <row r="254" spans="1:26" ht="15.75" customHeight="1">
      <c r="A254" s="195"/>
      <c r="B254" s="195"/>
      <c r="C254" s="195"/>
      <c r="D254" s="196"/>
      <c r="E254" s="196"/>
      <c r="F254" s="194"/>
      <c r="G254" s="195"/>
      <c r="H254" s="195"/>
      <c r="I254" s="195"/>
      <c r="J254" s="195"/>
      <c r="K254" s="195"/>
      <c r="L254" s="195"/>
      <c r="M254" s="195"/>
      <c r="N254" s="195"/>
      <c r="O254" s="195"/>
      <c r="P254" s="195"/>
      <c r="Q254" s="195"/>
      <c r="R254" s="195"/>
      <c r="S254" s="195"/>
      <c r="T254" s="195"/>
      <c r="U254" s="195"/>
      <c r="V254" s="195"/>
      <c r="W254" s="195"/>
      <c r="X254" s="195"/>
      <c r="Y254" s="195"/>
      <c r="Z254" s="195"/>
    </row>
    <row r="255" spans="1:26" ht="15.75" customHeight="1">
      <c r="A255" s="195"/>
      <c r="B255" s="195"/>
      <c r="C255" s="195"/>
      <c r="D255" s="196"/>
      <c r="E255" s="196"/>
      <c r="F255" s="194"/>
      <c r="G255" s="195"/>
      <c r="H255" s="195"/>
      <c r="I255" s="195"/>
      <c r="J255" s="195"/>
      <c r="K255" s="195"/>
      <c r="L255" s="195"/>
      <c r="M255" s="195"/>
      <c r="N255" s="195"/>
      <c r="O255" s="195"/>
      <c r="P255" s="195"/>
      <c r="Q255" s="195"/>
      <c r="R255" s="195"/>
      <c r="S255" s="195"/>
      <c r="T255" s="195"/>
      <c r="U255" s="195"/>
      <c r="V255" s="195"/>
      <c r="W255" s="195"/>
      <c r="X255" s="195"/>
      <c r="Y255" s="195"/>
      <c r="Z255" s="195"/>
    </row>
    <row r="256" spans="1:26" ht="15.75" customHeight="1">
      <c r="A256" s="195"/>
      <c r="B256" s="195"/>
      <c r="C256" s="195"/>
      <c r="D256" s="196"/>
      <c r="E256" s="196"/>
      <c r="F256" s="194"/>
      <c r="G256" s="195"/>
      <c r="H256" s="195"/>
      <c r="I256" s="195"/>
      <c r="J256" s="195"/>
      <c r="K256" s="195"/>
      <c r="L256" s="195"/>
      <c r="M256" s="195"/>
      <c r="N256" s="195"/>
      <c r="O256" s="195"/>
      <c r="P256" s="195"/>
      <c r="Q256" s="195"/>
      <c r="R256" s="195"/>
      <c r="S256" s="195"/>
      <c r="T256" s="195"/>
      <c r="U256" s="195"/>
      <c r="V256" s="195"/>
      <c r="W256" s="195"/>
      <c r="X256" s="195"/>
      <c r="Y256" s="195"/>
      <c r="Z256" s="195"/>
    </row>
    <row r="257" spans="1:26" ht="15.75" customHeight="1">
      <c r="A257" s="195"/>
      <c r="B257" s="195"/>
      <c r="C257" s="195"/>
      <c r="D257" s="196"/>
      <c r="E257" s="196"/>
      <c r="F257" s="194"/>
      <c r="G257" s="195"/>
      <c r="H257" s="195"/>
      <c r="I257" s="195"/>
      <c r="J257" s="195"/>
      <c r="K257" s="195"/>
      <c r="L257" s="195"/>
      <c r="M257" s="195"/>
      <c r="N257" s="195"/>
      <c r="O257" s="195"/>
      <c r="P257" s="195"/>
      <c r="Q257" s="195"/>
      <c r="R257" s="195"/>
      <c r="S257" s="195"/>
      <c r="T257" s="195"/>
      <c r="U257" s="195"/>
      <c r="V257" s="195"/>
      <c r="W257" s="195"/>
      <c r="X257" s="195"/>
      <c r="Y257" s="195"/>
      <c r="Z257" s="195"/>
    </row>
    <row r="258" spans="1:26" ht="15.75" customHeight="1">
      <c r="A258" s="195"/>
      <c r="B258" s="195"/>
      <c r="C258" s="195"/>
      <c r="D258" s="196"/>
      <c r="E258" s="196"/>
      <c r="F258" s="194"/>
      <c r="G258" s="195"/>
      <c r="H258" s="195"/>
      <c r="I258" s="195"/>
      <c r="J258" s="195"/>
      <c r="K258" s="195"/>
      <c r="L258" s="195"/>
      <c r="M258" s="195"/>
      <c r="N258" s="195"/>
      <c r="O258" s="195"/>
      <c r="P258" s="195"/>
      <c r="Q258" s="195"/>
      <c r="R258" s="195"/>
      <c r="S258" s="195"/>
      <c r="T258" s="195"/>
      <c r="U258" s="195"/>
      <c r="V258" s="195"/>
      <c r="W258" s="195"/>
      <c r="X258" s="195"/>
      <c r="Y258" s="195"/>
      <c r="Z258" s="195"/>
    </row>
    <row r="259" spans="1:26" ht="15.75" customHeight="1">
      <c r="A259" s="195"/>
      <c r="B259" s="195"/>
      <c r="C259" s="195"/>
      <c r="D259" s="196"/>
      <c r="E259" s="196"/>
      <c r="F259" s="194"/>
      <c r="G259" s="195"/>
      <c r="H259" s="195"/>
      <c r="I259" s="195"/>
      <c r="J259" s="195"/>
      <c r="K259" s="195"/>
      <c r="L259" s="195"/>
      <c r="M259" s="195"/>
      <c r="N259" s="195"/>
      <c r="O259" s="195"/>
      <c r="P259" s="195"/>
      <c r="Q259" s="195"/>
      <c r="R259" s="195"/>
      <c r="S259" s="195"/>
      <c r="T259" s="195"/>
      <c r="U259" s="195"/>
      <c r="V259" s="195"/>
      <c r="W259" s="195"/>
      <c r="X259" s="195"/>
      <c r="Y259" s="195"/>
      <c r="Z259" s="195"/>
    </row>
    <row r="260" spans="1:26" ht="15.75" customHeight="1">
      <c r="A260" s="195"/>
      <c r="B260" s="195"/>
      <c r="C260" s="195"/>
      <c r="D260" s="196"/>
      <c r="E260" s="196"/>
      <c r="F260" s="194"/>
      <c r="G260" s="195"/>
      <c r="H260" s="195"/>
      <c r="I260" s="195"/>
      <c r="J260" s="195"/>
      <c r="K260" s="195"/>
      <c r="L260" s="195"/>
      <c r="M260" s="195"/>
      <c r="N260" s="195"/>
      <c r="O260" s="195"/>
      <c r="P260" s="195"/>
      <c r="Q260" s="195"/>
      <c r="R260" s="195"/>
      <c r="S260" s="195"/>
      <c r="T260" s="195"/>
      <c r="U260" s="195"/>
      <c r="V260" s="195"/>
      <c r="W260" s="195"/>
      <c r="X260" s="195"/>
      <c r="Y260" s="195"/>
      <c r="Z260" s="195"/>
    </row>
    <row r="261" spans="1:26" ht="15.75" customHeight="1">
      <c r="A261" s="195"/>
      <c r="B261" s="195"/>
      <c r="C261" s="195"/>
      <c r="D261" s="196"/>
      <c r="E261" s="196"/>
      <c r="F261" s="194"/>
      <c r="G261" s="195"/>
      <c r="H261" s="195"/>
      <c r="I261" s="195"/>
      <c r="J261" s="195"/>
      <c r="K261" s="195"/>
      <c r="L261" s="195"/>
      <c r="M261" s="195"/>
      <c r="N261" s="195"/>
      <c r="O261" s="195"/>
      <c r="P261" s="195"/>
      <c r="Q261" s="195"/>
      <c r="R261" s="195"/>
      <c r="S261" s="195"/>
      <c r="T261" s="195"/>
      <c r="U261" s="195"/>
      <c r="V261" s="195"/>
      <c r="W261" s="195"/>
      <c r="X261" s="195"/>
      <c r="Y261" s="195"/>
      <c r="Z261" s="195"/>
    </row>
    <row r="262" spans="1:26" ht="15.75" customHeight="1">
      <c r="A262" s="195"/>
      <c r="B262" s="195"/>
      <c r="C262" s="195"/>
      <c r="D262" s="196"/>
      <c r="E262" s="196"/>
      <c r="F262" s="194"/>
      <c r="G262" s="195"/>
      <c r="H262" s="195"/>
      <c r="I262" s="195"/>
      <c r="J262" s="195"/>
      <c r="K262" s="195"/>
      <c r="L262" s="195"/>
      <c r="M262" s="195"/>
      <c r="N262" s="195"/>
      <c r="O262" s="195"/>
      <c r="P262" s="195"/>
      <c r="Q262" s="195"/>
      <c r="R262" s="195"/>
      <c r="S262" s="195"/>
      <c r="T262" s="195"/>
      <c r="U262" s="195"/>
      <c r="V262" s="195"/>
      <c r="W262" s="195"/>
      <c r="X262" s="195"/>
      <c r="Y262" s="195"/>
      <c r="Z262" s="195"/>
    </row>
    <row r="263" spans="1:26" ht="15.75" customHeight="1">
      <c r="A263" s="195"/>
      <c r="B263" s="195"/>
      <c r="C263" s="195"/>
      <c r="D263" s="196"/>
      <c r="E263" s="196"/>
      <c r="F263" s="194"/>
      <c r="G263" s="195"/>
      <c r="H263" s="195"/>
      <c r="I263" s="195"/>
      <c r="J263" s="195"/>
      <c r="K263" s="195"/>
      <c r="L263" s="195"/>
      <c r="M263" s="195"/>
      <c r="N263" s="195"/>
      <c r="O263" s="195"/>
      <c r="P263" s="195"/>
      <c r="Q263" s="195"/>
      <c r="R263" s="195"/>
      <c r="S263" s="195"/>
      <c r="T263" s="195"/>
      <c r="U263" s="195"/>
      <c r="V263" s="195"/>
      <c r="W263" s="195"/>
      <c r="X263" s="195"/>
      <c r="Y263" s="195"/>
      <c r="Z263" s="195"/>
    </row>
    <row r="264" spans="1:26" ht="15.75" customHeight="1">
      <c r="A264" s="195"/>
      <c r="B264" s="195"/>
      <c r="C264" s="195"/>
      <c r="D264" s="196"/>
      <c r="E264" s="196"/>
      <c r="F264" s="194"/>
      <c r="G264" s="195"/>
      <c r="H264" s="195"/>
      <c r="I264" s="195"/>
      <c r="J264" s="195"/>
      <c r="K264" s="195"/>
      <c r="L264" s="195"/>
      <c r="M264" s="195"/>
      <c r="N264" s="195"/>
      <c r="O264" s="195"/>
      <c r="P264" s="195"/>
      <c r="Q264" s="195"/>
      <c r="R264" s="195"/>
      <c r="S264" s="195"/>
      <c r="T264" s="195"/>
      <c r="U264" s="195"/>
      <c r="V264" s="195"/>
      <c r="W264" s="195"/>
      <c r="X264" s="195"/>
      <c r="Y264" s="195"/>
      <c r="Z264" s="195"/>
    </row>
    <row r="265" spans="1:26" ht="15.75" customHeight="1">
      <c r="A265" s="195"/>
      <c r="B265" s="195"/>
      <c r="C265" s="195"/>
      <c r="D265" s="196"/>
      <c r="E265" s="196"/>
      <c r="F265" s="194"/>
      <c r="G265" s="195"/>
      <c r="H265" s="195"/>
      <c r="I265" s="195"/>
      <c r="J265" s="195"/>
      <c r="K265" s="195"/>
      <c r="L265" s="195"/>
      <c r="M265" s="195"/>
      <c r="N265" s="195"/>
      <c r="O265" s="195"/>
      <c r="P265" s="195"/>
      <c r="Q265" s="195"/>
      <c r="R265" s="195"/>
      <c r="S265" s="195"/>
      <c r="T265" s="195"/>
      <c r="U265" s="195"/>
      <c r="V265" s="195"/>
      <c r="W265" s="195"/>
      <c r="X265" s="195"/>
      <c r="Y265" s="195"/>
      <c r="Z265" s="195"/>
    </row>
    <row r="266" spans="1:26" ht="15.75" customHeight="1">
      <c r="A266" s="195"/>
      <c r="B266" s="195"/>
      <c r="C266" s="195"/>
      <c r="D266" s="196"/>
      <c r="E266" s="196"/>
      <c r="F266" s="194"/>
      <c r="G266" s="195"/>
      <c r="H266" s="195"/>
      <c r="I266" s="195"/>
      <c r="J266" s="195"/>
      <c r="K266" s="195"/>
      <c r="L266" s="195"/>
      <c r="M266" s="195"/>
      <c r="N266" s="195"/>
      <c r="O266" s="195"/>
      <c r="P266" s="195"/>
      <c r="Q266" s="195"/>
      <c r="R266" s="195"/>
      <c r="S266" s="195"/>
      <c r="T266" s="195"/>
      <c r="U266" s="195"/>
      <c r="V266" s="195"/>
      <c r="W266" s="195"/>
      <c r="X266" s="195"/>
      <c r="Y266" s="195"/>
      <c r="Z266" s="195"/>
    </row>
    <row r="267" spans="1:26" ht="15.75" customHeight="1">
      <c r="A267" s="195"/>
      <c r="B267" s="195"/>
      <c r="C267" s="195"/>
      <c r="D267" s="196"/>
      <c r="E267" s="196"/>
      <c r="F267" s="194"/>
      <c r="G267" s="195"/>
      <c r="H267" s="195"/>
      <c r="I267" s="195"/>
      <c r="J267" s="195"/>
      <c r="K267" s="195"/>
      <c r="L267" s="195"/>
      <c r="M267" s="195"/>
      <c r="N267" s="195"/>
      <c r="O267" s="195"/>
      <c r="P267" s="195"/>
      <c r="Q267" s="195"/>
      <c r="R267" s="195"/>
      <c r="S267" s="195"/>
      <c r="T267" s="195"/>
      <c r="U267" s="195"/>
      <c r="V267" s="195"/>
      <c r="W267" s="195"/>
      <c r="X267" s="195"/>
      <c r="Y267" s="195"/>
      <c r="Z267" s="195"/>
    </row>
    <row r="268" spans="1:26" ht="15.75" customHeight="1">
      <c r="A268" s="195"/>
      <c r="B268" s="195"/>
      <c r="C268" s="195"/>
      <c r="D268" s="196"/>
      <c r="E268" s="196"/>
      <c r="F268" s="194"/>
      <c r="G268" s="195"/>
      <c r="H268" s="195"/>
      <c r="I268" s="195"/>
      <c r="J268" s="195"/>
      <c r="K268" s="195"/>
      <c r="L268" s="195"/>
      <c r="M268" s="195"/>
      <c r="N268" s="195"/>
      <c r="O268" s="195"/>
      <c r="P268" s="195"/>
      <c r="Q268" s="195"/>
      <c r="R268" s="195"/>
      <c r="S268" s="195"/>
      <c r="T268" s="195"/>
      <c r="U268" s="195"/>
      <c r="V268" s="195"/>
      <c r="W268" s="195"/>
      <c r="X268" s="195"/>
      <c r="Y268" s="195"/>
      <c r="Z268" s="195"/>
    </row>
    <row r="269" spans="1:26" ht="15.75" customHeight="1">
      <c r="A269" s="195"/>
      <c r="B269" s="195"/>
      <c r="C269" s="195"/>
      <c r="D269" s="196"/>
      <c r="E269" s="196"/>
      <c r="F269" s="194"/>
      <c r="G269" s="195"/>
      <c r="H269" s="195"/>
      <c r="I269" s="195"/>
      <c r="J269" s="195"/>
      <c r="K269" s="195"/>
      <c r="L269" s="195"/>
      <c r="M269" s="195"/>
      <c r="N269" s="195"/>
      <c r="O269" s="195"/>
      <c r="P269" s="195"/>
      <c r="Q269" s="195"/>
      <c r="R269" s="195"/>
      <c r="S269" s="195"/>
      <c r="T269" s="195"/>
      <c r="U269" s="195"/>
      <c r="V269" s="195"/>
      <c r="W269" s="195"/>
      <c r="X269" s="195"/>
      <c r="Y269" s="195"/>
      <c r="Z269" s="195"/>
    </row>
    <row r="270" spans="1:26" ht="15.75" customHeight="1">
      <c r="A270" s="195"/>
      <c r="B270" s="195"/>
      <c r="C270" s="195"/>
      <c r="D270" s="196"/>
      <c r="E270" s="196"/>
      <c r="F270" s="194"/>
      <c r="G270" s="195"/>
      <c r="H270" s="195"/>
      <c r="I270" s="195"/>
      <c r="J270" s="195"/>
      <c r="K270" s="195"/>
      <c r="L270" s="195"/>
      <c r="M270" s="195"/>
      <c r="N270" s="195"/>
      <c r="O270" s="195"/>
      <c r="P270" s="195"/>
      <c r="Q270" s="195"/>
      <c r="R270" s="195"/>
      <c r="S270" s="195"/>
      <c r="T270" s="195"/>
      <c r="U270" s="195"/>
      <c r="V270" s="195"/>
      <c r="W270" s="195"/>
      <c r="X270" s="195"/>
      <c r="Y270" s="195"/>
      <c r="Z270" s="195"/>
    </row>
    <row r="271" spans="1:26" ht="15.75" customHeight="1">
      <c r="A271" s="195"/>
      <c r="B271" s="195"/>
      <c r="C271" s="195"/>
      <c r="D271" s="196"/>
      <c r="E271" s="196"/>
      <c r="F271" s="194"/>
      <c r="G271" s="195"/>
      <c r="H271" s="195"/>
      <c r="I271" s="195"/>
      <c r="J271" s="195"/>
      <c r="K271" s="195"/>
      <c r="L271" s="195"/>
      <c r="M271" s="195"/>
      <c r="N271" s="195"/>
      <c r="O271" s="195"/>
      <c r="P271" s="195"/>
      <c r="Q271" s="195"/>
      <c r="R271" s="195"/>
      <c r="S271" s="195"/>
      <c r="T271" s="195"/>
      <c r="U271" s="195"/>
      <c r="V271" s="195"/>
      <c r="W271" s="195"/>
      <c r="X271" s="195"/>
      <c r="Y271" s="195"/>
      <c r="Z271" s="195"/>
    </row>
    <row r="272" spans="1:26" ht="15.75" customHeight="1">
      <c r="A272" s="195"/>
      <c r="B272" s="195"/>
      <c r="C272" s="195"/>
      <c r="D272" s="196"/>
      <c r="E272" s="196"/>
      <c r="F272" s="194"/>
      <c r="G272" s="195"/>
      <c r="H272" s="195"/>
      <c r="I272" s="195"/>
      <c r="J272" s="195"/>
      <c r="K272" s="195"/>
      <c r="L272" s="195"/>
      <c r="M272" s="195"/>
      <c r="N272" s="195"/>
      <c r="O272" s="195"/>
      <c r="P272" s="195"/>
      <c r="Q272" s="195"/>
      <c r="R272" s="195"/>
      <c r="S272" s="195"/>
      <c r="T272" s="195"/>
      <c r="U272" s="195"/>
      <c r="V272" s="195"/>
      <c r="W272" s="195"/>
      <c r="X272" s="195"/>
      <c r="Y272" s="195"/>
      <c r="Z272" s="195"/>
    </row>
    <row r="273" spans="1:26" ht="15.75" customHeight="1">
      <c r="A273" s="195"/>
      <c r="B273" s="195"/>
      <c r="C273" s="195"/>
      <c r="D273" s="196"/>
      <c r="E273" s="196"/>
      <c r="F273" s="194"/>
      <c r="G273" s="195"/>
      <c r="H273" s="195"/>
      <c r="I273" s="195"/>
      <c r="J273" s="195"/>
      <c r="K273" s="195"/>
      <c r="L273" s="195"/>
      <c r="M273" s="195"/>
      <c r="N273" s="195"/>
      <c r="O273" s="195"/>
      <c r="P273" s="195"/>
      <c r="Q273" s="195"/>
      <c r="R273" s="195"/>
      <c r="S273" s="195"/>
      <c r="T273" s="195"/>
      <c r="U273" s="195"/>
      <c r="V273" s="195"/>
      <c r="W273" s="195"/>
      <c r="X273" s="195"/>
      <c r="Y273" s="195"/>
      <c r="Z273" s="195"/>
    </row>
    <row r="274" spans="1:26" ht="15.75" customHeight="1">
      <c r="A274" s="195"/>
      <c r="B274" s="195"/>
      <c r="C274" s="195"/>
      <c r="D274" s="196"/>
      <c r="E274" s="196"/>
      <c r="F274" s="194"/>
      <c r="G274" s="195"/>
      <c r="H274" s="195"/>
      <c r="I274" s="195"/>
      <c r="J274" s="195"/>
      <c r="K274" s="195"/>
      <c r="L274" s="195"/>
      <c r="M274" s="195"/>
      <c r="N274" s="195"/>
      <c r="O274" s="195"/>
      <c r="P274" s="195"/>
      <c r="Q274" s="195"/>
      <c r="R274" s="195"/>
      <c r="S274" s="195"/>
      <c r="T274" s="195"/>
      <c r="U274" s="195"/>
      <c r="V274" s="195"/>
      <c r="W274" s="195"/>
      <c r="X274" s="195"/>
      <c r="Y274" s="195"/>
      <c r="Z274" s="195"/>
    </row>
    <row r="275" spans="1:26" ht="15.75" customHeight="1">
      <c r="A275" s="195"/>
      <c r="B275" s="195"/>
      <c r="C275" s="195"/>
      <c r="D275" s="196"/>
      <c r="E275" s="196"/>
      <c r="F275" s="194"/>
      <c r="G275" s="195"/>
      <c r="H275" s="195"/>
      <c r="I275" s="195"/>
      <c r="J275" s="195"/>
      <c r="K275" s="195"/>
      <c r="L275" s="195"/>
      <c r="M275" s="195"/>
      <c r="N275" s="195"/>
      <c r="O275" s="195"/>
      <c r="P275" s="195"/>
      <c r="Q275" s="195"/>
      <c r="R275" s="195"/>
      <c r="S275" s="195"/>
      <c r="T275" s="195"/>
      <c r="U275" s="195"/>
      <c r="V275" s="195"/>
      <c r="W275" s="195"/>
      <c r="X275" s="195"/>
      <c r="Y275" s="195"/>
      <c r="Z275" s="195"/>
    </row>
    <row r="276" spans="1:26" ht="15.75" customHeight="1">
      <c r="A276" s="195"/>
      <c r="B276" s="195"/>
      <c r="C276" s="195"/>
      <c r="D276" s="196"/>
      <c r="E276" s="196"/>
      <c r="F276" s="194"/>
      <c r="G276" s="195"/>
      <c r="H276" s="195"/>
      <c r="I276" s="195"/>
      <c r="J276" s="195"/>
      <c r="K276" s="195"/>
      <c r="L276" s="195"/>
      <c r="M276" s="195"/>
      <c r="N276" s="195"/>
      <c r="O276" s="195"/>
      <c r="P276" s="195"/>
      <c r="Q276" s="195"/>
      <c r="R276" s="195"/>
      <c r="S276" s="195"/>
      <c r="T276" s="195"/>
      <c r="U276" s="195"/>
      <c r="V276" s="195"/>
      <c r="W276" s="195"/>
      <c r="X276" s="195"/>
      <c r="Y276" s="195"/>
      <c r="Z276" s="195"/>
    </row>
    <row r="277" spans="1:26" ht="15.75" customHeight="1">
      <c r="A277" s="195"/>
      <c r="B277" s="195"/>
      <c r="C277" s="195"/>
      <c r="D277" s="196"/>
      <c r="E277" s="196"/>
      <c r="F277" s="194"/>
      <c r="G277" s="195"/>
      <c r="H277" s="195"/>
      <c r="I277" s="195"/>
      <c r="J277" s="195"/>
      <c r="K277" s="195"/>
      <c r="L277" s="195"/>
      <c r="M277" s="195"/>
      <c r="N277" s="195"/>
      <c r="O277" s="195"/>
      <c r="P277" s="195"/>
      <c r="Q277" s="195"/>
      <c r="R277" s="195"/>
      <c r="S277" s="195"/>
      <c r="T277" s="195"/>
      <c r="U277" s="195"/>
      <c r="V277" s="195"/>
      <c r="W277" s="195"/>
      <c r="X277" s="195"/>
      <c r="Y277" s="195"/>
      <c r="Z277" s="195"/>
    </row>
    <row r="278" spans="1:26" ht="15.75" customHeight="1">
      <c r="A278" s="195"/>
      <c r="B278" s="195"/>
      <c r="C278" s="195"/>
      <c r="D278" s="196"/>
      <c r="E278" s="196"/>
      <c r="F278" s="194"/>
      <c r="G278" s="195"/>
      <c r="H278" s="195"/>
      <c r="I278" s="195"/>
      <c r="J278" s="195"/>
      <c r="K278" s="195"/>
      <c r="L278" s="195"/>
      <c r="M278" s="195"/>
      <c r="N278" s="195"/>
      <c r="O278" s="195"/>
      <c r="P278" s="195"/>
      <c r="Q278" s="195"/>
      <c r="R278" s="195"/>
      <c r="S278" s="195"/>
      <c r="T278" s="195"/>
      <c r="U278" s="195"/>
      <c r="V278" s="195"/>
      <c r="W278" s="195"/>
      <c r="X278" s="195"/>
      <c r="Y278" s="195"/>
      <c r="Z278" s="195"/>
    </row>
    <row r="279" spans="1:26" ht="15.75" customHeight="1">
      <c r="A279" s="195"/>
      <c r="B279" s="195"/>
      <c r="C279" s="195"/>
      <c r="D279" s="196"/>
      <c r="E279" s="196"/>
      <c r="F279" s="194"/>
      <c r="G279" s="195"/>
      <c r="H279" s="195"/>
      <c r="I279" s="195"/>
      <c r="J279" s="195"/>
      <c r="K279" s="195"/>
      <c r="L279" s="195"/>
      <c r="M279" s="195"/>
      <c r="N279" s="195"/>
      <c r="O279" s="195"/>
      <c r="P279" s="195"/>
      <c r="Q279" s="195"/>
      <c r="R279" s="195"/>
      <c r="S279" s="195"/>
      <c r="T279" s="195"/>
      <c r="U279" s="195"/>
      <c r="V279" s="195"/>
      <c r="W279" s="195"/>
      <c r="X279" s="195"/>
      <c r="Y279" s="195"/>
      <c r="Z279" s="195"/>
    </row>
    <row r="280" spans="1:26" ht="15.75" customHeight="1">
      <c r="A280" s="195"/>
      <c r="B280" s="195"/>
      <c r="C280" s="195"/>
      <c r="D280" s="196"/>
      <c r="E280" s="196"/>
      <c r="F280" s="194"/>
      <c r="G280" s="195"/>
      <c r="H280" s="195"/>
      <c r="I280" s="195"/>
      <c r="J280" s="195"/>
      <c r="K280" s="195"/>
      <c r="L280" s="195"/>
      <c r="M280" s="195"/>
      <c r="N280" s="195"/>
      <c r="O280" s="195"/>
      <c r="P280" s="195"/>
      <c r="Q280" s="195"/>
      <c r="R280" s="195"/>
      <c r="S280" s="195"/>
      <c r="T280" s="195"/>
      <c r="U280" s="195"/>
      <c r="V280" s="195"/>
      <c r="W280" s="195"/>
      <c r="X280" s="195"/>
      <c r="Y280" s="195"/>
      <c r="Z280" s="195"/>
    </row>
    <row r="281" spans="1:26" ht="15.75" customHeight="1">
      <c r="A281" s="195"/>
      <c r="B281" s="195"/>
      <c r="C281" s="195"/>
      <c r="D281" s="196"/>
      <c r="E281" s="196"/>
      <c r="F281" s="194"/>
      <c r="G281" s="195"/>
      <c r="H281" s="195"/>
      <c r="I281" s="195"/>
      <c r="J281" s="195"/>
      <c r="K281" s="195"/>
      <c r="L281" s="195"/>
      <c r="M281" s="195"/>
      <c r="N281" s="195"/>
      <c r="O281" s="195"/>
      <c r="P281" s="195"/>
      <c r="Q281" s="195"/>
      <c r="R281" s="195"/>
      <c r="S281" s="195"/>
      <c r="T281" s="195"/>
      <c r="U281" s="195"/>
      <c r="V281" s="195"/>
      <c r="W281" s="195"/>
      <c r="X281" s="195"/>
      <c r="Y281" s="195"/>
      <c r="Z281" s="195"/>
    </row>
    <row r="282" spans="1:26" ht="15.75" customHeight="1">
      <c r="A282" s="195"/>
      <c r="B282" s="195"/>
      <c r="C282" s="195"/>
      <c r="D282" s="196"/>
      <c r="E282" s="196"/>
      <c r="F282" s="194"/>
      <c r="G282" s="195"/>
      <c r="H282" s="195"/>
      <c r="I282" s="195"/>
      <c r="J282" s="195"/>
      <c r="K282" s="195"/>
      <c r="L282" s="195"/>
      <c r="M282" s="195"/>
      <c r="N282" s="195"/>
      <c r="O282" s="195"/>
      <c r="P282" s="195"/>
      <c r="Q282" s="195"/>
      <c r="R282" s="195"/>
      <c r="S282" s="195"/>
      <c r="T282" s="195"/>
      <c r="U282" s="195"/>
      <c r="V282" s="195"/>
      <c r="W282" s="195"/>
      <c r="X282" s="195"/>
      <c r="Y282" s="195"/>
      <c r="Z282" s="195"/>
    </row>
    <row r="283" spans="1:26" ht="15.75" customHeight="1">
      <c r="A283" s="195"/>
      <c r="B283" s="195"/>
      <c r="C283" s="195"/>
      <c r="D283" s="196"/>
      <c r="E283" s="196"/>
      <c r="F283" s="194"/>
      <c r="G283" s="195"/>
      <c r="H283" s="195"/>
      <c r="I283" s="195"/>
      <c r="J283" s="195"/>
      <c r="K283" s="195"/>
      <c r="L283" s="195"/>
      <c r="M283" s="195"/>
      <c r="N283" s="195"/>
      <c r="O283" s="195"/>
      <c r="P283" s="195"/>
      <c r="Q283" s="195"/>
      <c r="R283" s="195"/>
      <c r="S283" s="195"/>
      <c r="T283" s="195"/>
      <c r="U283" s="195"/>
      <c r="V283" s="195"/>
      <c r="W283" s="195"/>
      <c r="X283" s="195"/>
      <c r="Y283" s="195"/>
      <c r="Z283" s="195"/>
    </row>
    <row r="284" spans="1:26" ht="15.75" customHeight="1">
      <c r="A284" s="195"/>
      <c r="B284" s="195"/>
      <c r="C284" s="195"/>
      <c r="D284" s="196"/>
      <c r="E284" s="196"/>
      <c r="F284" s="194"/>
      <c r="G284" s="195"/>
      <c r="H284" s="195"/>
      <c r="I284" s="195"/>
      <c r="J284" s="195"/>
      <c r="K284" s="195"/>
      <c r="L284" s="195"/>
      <c r="M284" s="195"/>
      <c r="N284" s="195"/>
      <c r="O284" s="195"/>
      <c r="P284" s="195"/>
      <c r="Q284" s="195"/>
      <c r="R284" s="195"/>
      <c r="S284" s="195"/>
      <c r="T284" s="195"/>
      <c r="U284" s="195"/>
      <c r="V284" s="195"/>
      <c r="W284" s="195"/>
      <c r="X284" s="195"/>
      <c r="Y284" s="195"/>
      <c r="Z284" s="195"/>
    </row>
    <row r="285" spans="1:26" ht="15.75" customHeight="1">
      <c r="A285" s="195"/>
      <c r="B285" s="195"/>
      <c r="C285" s="195"/>
      <c r="D285" s="196"/>
      <c r="E285" s="196"/>
      <c r="F285" s="194"/>
      <c r="G285" s="195"/>
      <c r="H285" s="195"/>
      <c r="I285" s="195"/>
      <c r="J285" s="195"/>
      <c r="K285" s="195"/>
      <c r="L285" s="195"/>
      <c r="M285" s="195"/>
      <c r="N285" s="195"/>
      <c r="O285" s="195"/>
      <c r="P285" s="195"/>
      <c r="Q285" s="195"/>
      <c r="R285" s="195"/>
      <c r="S285" s="195"/>
      <c r="T285" s="195"/>
      <c r="U285" s="195"/>
      <c r="V285" s="195"/>
      <c r="W285" s="195"/>
      <c r="X285" s="195"/>
      <c r="Y285" s="195"/>
      <c r="Z285" s="195"/>
    </row>
    <row r="286" spans="1:26" ht="15.75" customHeight="1">
      <c r="A286" s="195"/>
      <c r="B286" s="195"/>
      <c r="C286" s="195"/>
      <c r="D286" s="196"/>
      <c r="E286" s="196"/>
      <c r="F286" s="194"/>
      <c r="G286" s="195"/>
      <c r="H286" s="195"/>
      <c r="I286" s="195"/>
      <c r="J286" s="195"/>
      <c r="K286" s="195"/>
      <c r="L286" s="195"/>
      <c r="M286" s="195"/>
      <c r="N286" s="195"/>
      <c r="O286" s="195"/>
      <c r="P286" s="195"/>
      <c r="Q286" s="195"/>
      <c r="R286" s="195"/>
      <c r="S286" s="195"/>
      <c r="T286" s="195"/>
      <c r="U286" s="195"/>
      <c r="V286" s="195"/>
      <c r="W286" s="195"/>
      <c r="X286" s="195"/>
      <c r="Y286" s="195"/>
      <c r="Z286" s="195"/>
    </row>
    <row r="287" spans="1:26" ht="15.75" customHeight="1">
      <c r="A287" s="195"/>
      <c r="B287" s="195"/>
      <c r="C287" s="195"/>
      <c r="D287" s="196"/>
      <c r="E287" s="196"/>
      <c r="F287" s="194"/>
      <c r="G287" s="195"/>
      <c r="H287" s="195"/>
      <c r="I287" s="195"/>
      <c r="J287" s="195"/>
      <c r="K287" s="195"/>
      <c r="L287" s="195"/>
      <c r="M287" s="195"/>
      <c r="N287" s="195"/>
      <c r="O287" s="195"/>
      <c r="P287" s="195"/>
      <c r="Q287" s="195"/>
      <c r="R287" s="195"/>
      <c r="S287" s="195"/>
      <c r="T287" s="195"/>
      <c r="U287" s="195"/>
      <c r="V287" s="195"/>
      <c r="W287" s="195"/>
      <c r="X287" s="195"/>
      <c r="Y287" s="195"/>
      <c r="Z287" s="195"/>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4000000}"/>
  <customSheetViews>
    <customSheetView guid="{E42EBDDF-0A2D-4E61-9BC3-D845E71A5AB5}"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9B7F07D9-1D4E-483A-96CB-C431A5915F03}"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400-000000000000}"/>
    <hyperlink ref="E30" r:id="rId3" xr:uid="{00000000-0004-0000-0400-000001000000}"/>
    <hyperlink ref="F32" r:id="rId4" xr:uid="{00000000-0004-0000-0400-000002000000}"/>
    <hyperlink ref="F33" r:id="rId5" xr:uid="{00000000-0004-0000-0400-000003000000}"/>
    <hyperlink ref="F35" r:id="rId6" xr:uid="{00000000-0004-0000-0400-000004000000}"/>
    <hyperlink ref="F37" r:id="rId7" xr:uid="{00000000-0004-0000-0400-000005000000}"/>
    <hyperlink ref="F38" r:id="rId8" xr:uid="{00000000-0004-0000-0400-000006000000}"/>
    <hyperlink ref="F45" r:id="rId9" xr:uid="{00000000-0004-0000-0400-000007000000}"/>
    <hyperlink ref="F46" r:id="rId10" xr:uid="{00000000-0004-0000-0400-000008000000}"/>
    <hyperlink ref="F47" r:id="rId11" xr:uid="{00000000-0004-0000-0400-000009000000}"/>
    <hyperlink ref="F49" r:id="rId12" xr:uid="{00000000-0004-0000-0400-00000A000000}"/>
    <hyperlink ref="F50" r:id="rId13" xr:uid="{00000000-0004-0000-0400-00000B000000}"/>
    <hyperlink ref="F61" r:id="rId14" xr:uid="{00000000-0004-0000-0400-00000C000000}"/>
    <hyperlink ref="F63" r:id="rId15" xr:uid="{00000000-0004-0000-0400-00000D000000}"/>
    <hyperlink ref="F66" r:id="rId16" xr:uid="{00000000-0004-0000-0400-00000E000000}"/>
    <hyperlink ref="F68" r:id="rId17" xr:uid="{00000000-0004-0000-0400-00000F000000}"/>
    <hyperlink ref="E69" r:id="rId18" xr:uid="{00000000-0004-0000-0400-000010000000}"/>
    <hyperlink ref="F70" r:id="rId19" xr:uid="{00000000-0004-0000-0400-000011000000}"/>
    <hyperlink ref="F74" r:id="rId20" xr:uid="{00000000-0004-0000-0400-000012000000}"/>
    <hyperlink ref="F75" r:id="rId21" xr:uid="{00000000-0004-0000-0400-000013000000}"/>
    <hyperlink ref="F78" r:id="rId22" xr:uid="{00000000-0004-0000-0400-000014000000}"/>
    <hyperlink ref="F85" r:id="rId23" xr:uid="{00000000-0004-0000-0400-000015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208" t="s">
        <v>0</v>
      </c>
      <c r="B1" s="209" t="s">
        <v>1084</v>
      </c>
      <c r="C1" s="209" t="s">
        <v>473</v>
      </c>
      <c r="D1" s="208" t="s">
        <v>1085</v>
      </c>
      <c r="E1" s="208" t="s">
        <v>1086</v>
      </c>
      <c r="F1" s="208"/>
      <c r="G1" s="208"/>
      <c r="H1" s="208"/>
      <c r="I1" s="208"/>
      <c r="J1" s="208"/>
      <c r="K1" s="208"/>
      <c r="L1" s="208"/>
      <c r="M1" s="208"/>
      <c r="N1" s="208"/>
      <c r="O1" s="208"/>
      <c r="P1" s="208"/>
      <c r="Q1" s="208"/>
      <c r="R1" s="208"/>
      <c r="S1" s="208"/>
      <c r="T1" s="208"/>
      <c r="U1" s="208"/>
      <c r="V1" s="208"/>
      <c r="W1" s="208"/>
      <c r="X1" s="208"/>
      <c r="Y1" s="208"/>
    </row>
    <row r="2" spans="1:25" ht="16.2">
      <c r="A2" s="210" t="s">
        <v>1087</v>
      </c>
      <c r="B2" s="211" t="s">
        <v>1088</v>
      </c>
      <c r="C2" s="211" t="s">
        <v>1089</v>
      </c>
      <c r="D2" s="212" t="s">
        <v>1090</v>
      </c>
      <c r="E2" s="210" t="s">
        <v>1091</v>
      </c>
      <c r="F2" s="210"/>
      <c r="G2" s="213"/>
      <c r="H2" s="213"/>
      <c r="I2" s="213"/>
      <c r="J2" s="213"/>
      <c r="K2" s="213"/>
      <c r="L2" s="213"/>
      <c r="M2" s="213"/>
      <c r="N2" s="213"/>
      <c r="O2" s="213"/>
      <c r="P2" s="213"/>
      <c r="Q2" s="213"/>
      <c r="R2" s="213"/>
      <c r="S2" s="213"/>
      <c r="T2" s="213"/>
      <c r="U2" s="213"/>
      <c r="V2" s="213"/>
      <c r="W2" s="213"/>
      <c r="X2" s="213"/>
      <c r="Y2" s="213"/>
    </row>
    <row r="3" spans="1:25" ht="16.2">
      <c r="A3" s="210" t="s">
        <v>1087</v>
      </c>
      <c r="B3" s="211" t="s">
        <v>1092</v>
      </c>
      <c r="C3" s="211" t="s">
        <v>1093</v>
      </c>
      <c r="D3" s="212" t="s">
        <v>1094</v>
      </c>
      <c r="E3" s="210" t="s">
        <v>1095</v>
      </c>
      <c r="F3" s="210"/>
      <c r="G3" s="213"/>
      <c r="H3" s="213"/>
      <c r="I3" s="213"/>
      <c r="J3" s="213"/>
      <c r="K3" s="213"/>
      <c r="L3" s="213"/>
      <c r="M3" s="213"/>
      <c r="N3" s="213"/>
      <c r="O3" s="213"/>
      <c r="P3" s="213"/>
      <c r="Q3" s="213"/>
      <c r="R3" s="213"/>
      <c r="S3" s="213"/>
      <c r="T3" s="213"/>
      <c r="U3" s="213"/>
      <c r="V3" s="213"/>
      <c r="W3" s="213"/>
      <c r="X3" s="213"/>
      <c r="Y3" s="213"/>
    </row>
    <row r="4" spans="1:25" ht="16.2">
      <c r="A4" s="210" t="s">
        <v>1087</v>
      </c>
      <c r="B4" s="211" t="s">
        <v>1096</v>
      </c>
      <c r="C4" s="211" t="s">
        <v>1093</v>
      </c>
      <c r="D4" s="212" t="s">
        <v>1097</v>
      </c>
      <c r="E4" s="210" t="s">
        <v>1098</v>
      </c>
      <c r="F4" s="210"/>
      <c r="G4" s="213"/>
      <c r="H4" s="213"/>
      <c r="I4" s="213"/>
      <c r="J4" s="213"/>
      <c r="K4" s="213"/>
      <c r="L4" s="213"/>
      <c r="M4" s="213"/>
      <c r="N4" s="213"/>
      <c r="O4" s="213"/>
      <c r="P4" s="213"/>
      <c r="Q4" s="213"/>
      <c r="R4" s="213"/>
      <c r="S4" s="213"/>
      <c r="T4" s="213"/>
      <c r="U4" s="213"/>
      <c r="V4" s="213"/>
      <c r="W4" s="213"/>
      <c r="X4" s="213"/>
      <c r="Y4" s="213"/>
    </row>
    <row r="5" spans="1:25" ht="16.2">
      <c r="A5" s="210" t="s">
        <v>1087</v>
      </c>
      <c r="B5" s="211" t="s">
        <v>1099</v>
      </c>
      <c r="C5" s="211" t="s">
        <v>1093</v>
      </c>
      <c r="D5" s="212" t="s">
        <v>1100</v>
      </c>
      <c r="E5" s="210" t="s">
        <v>1101</v>
      </c>
      <c r="F5" s="210"/>
      <c r="G5" s="213"/>
      <c r="H5" s="213"/>
      <c r="I5" s="213"/>
      <c r="J5" s="213"/>
      <c r="K5" s="213"/>
      <c r="L5" s="213"/>
      <c r="M5" s="213"/>
      <c r="N5" s="213"/>
      <c r="O5" s="213"/>
      <c r="P5" s="213"/>
      <c r="Q5" s="213"/>
      <c r="R5" s="213"/>
      <c r="S5" s="213"/>
      <c r="T5" s="213"/>
      <c r="U5" s="213"/>
      <c r="V5" s="213"/>
      <c r="W5" s="213"/>
      <c r="X5" s="213"/>
      <c r="Y5" s="213"/>
    </row>
    <row r="6" spans="1:25" ht="16.2">
      <c r="A6" s="210" t="s">
        <v>1087</v>
      </c>
      <c r="B6" s="211" t="s">
        <v>1102</v>
      </c>
      <c r="C6" s="211" t="s">
        <v>1103</v>
      </c>
      <c r="D6" s="212" t="s">
        <v>1104</v>
      </c>
      <c r="E6" s="210" t="s">
        <v>1105</v>
      </c>
      <c r="F6" s="210"/>
      <c r="G6" s="213"/>
      <c r="H6" s="213"/>
      <c r="I6" s="213"/>
      <c r="J6" s="213"/>
      <c r="K6" s="213"/>
      <c r="L6" s="213"/>
      <c r="M6" s="213"/>
      <c r="N6" s="213"/>
      <c r="O6" s="213"/>
      <c r="P6" s="213"/>
      <c r="Q6" s="213"/>
      <c r="R6" s="213"/>
      <c r="S6" s="213"/>
      <c r="T6" s="213"/>
      <c r="U6" s="213"/>
      <c r="V6" s="213"/>
      <c r="W6" s="213"/>
      <c r="X6" s="213"/>
      <c r="Y6" s="213"/>
    </row>
    <row r="7" spans="1:25" ht="16.2">
      <c r="A7" s="210" t="s">
        <v>1087</v>
      </c>
      <c r="B7" s="211" t="s">
        <v>1106</v>
      </c>
      <c r="C7" s="211" t="s">
        <v>1107</v>
      </c>
      <c r="D7" s="212" t="s">
        <v>1108</v>
      </c>
      <c r="E7" s="210" t="s">
        <v>1109</v>
      </c>
      <c r="F7" s="210"/>
      <c r="G7" s="213"/>
      <c r="H7" s="213"/>
      <c r="I7" s="213"/>
      <c r="J7" s="213"/>
      <c r="K7" s="213"/>
      <c r="L7" s="213"/>
      <c r="M7" s="213"/>
      <c r="N7" s="213"/>
      <c r="O7" s="213"/>
      <c r="P7" s="213"/>
      <c r="Q7" s="213"/>
      <c r="R7" s="213"/>
      <c r="S7" s="213"/>
      <c r="T7" s="213"/>
      <c r="U7" s="213"/>
      <c r="V7" s="213"/>
      <c r="W7" s="213"/>
      <c r="X7" s="213"/>
      <c r="Y7" s="213"/>
    </row>
    <row r="8" spans="1:25" ht="16.2">
      <c r="A8" s="210" t="s">
        <v>1087</v>
      </c>
      <c r="B8" s="211" t="s">
        <v>1110</v>
      </c>
      <c r="C8" s="211" t="s">
        <v>1093</v>
      </c>
      <c r="D8" s="212" t="s">
        <v>1111</v>
      </c>
      <c r="E8" s="210" t="s">
        <v>1112</v>
      </c>
      <c r="F8" s="210"/>
      <c r="G8" s="213"/>
      <c r="H8" s="213"/>
      <c r="I8" s="213"/>
      <c r="J8" s="213"/>
      <c r="K8" s="213"/>
      <c r="L8" s="213"/>
      <c r="M8" s="213"/>
      <c r="N8" s="213"/>
      <c r="O8" s="213"/>
      <c r="P8" s="213"/>
      <c r="Q8" s="213"/>
      <c r="R8" s="213"/>
      <c r="S8" s="213"/>
      <c r="T8" s="213"/>
      <c r="U8" s="213"/>
      <c r="V8" s="213"/>
      <c r="W8" s="213"/>
      <c r="X8" s="213"/>
      <c r="Y8" s="213"/>
    </row>
    <row r="9" spans="1:25" ht="30">
      <c r="A9" s="210" t="s">
        <v>1087</v>
      </c>
      <c r="B9" s="211" t="s">
        <v>1113</v>
      </c>
      <c r="C9" s="211" t="s">
        <v>1114</v>
      </c>
      <c r="D9" s="212" t="s">
        <v>1115</v>
      </c>
      <c r="E9" s="210" t="s">
        <v>1116</v>
      </c>
      <c r="F9" s="210"/>
      <c r="G9" s="213"/>
      <c r="H9" s="213"/>
      <c r="I9" s="213"/>
      <c r="J9" s="213"/>
      <c r="K9" s="213"/>
      <c r="L9" s="213"/>
      <c r="M9" s="213"/>
      <c r="N9" s="213"/>
      <c r="O9" s="213"/>
      <c r="P9" s="213"/>
      <c r="Q9" s="213"/>
      <c r="R9" s="213"/>
      <c r="S9" s="213"/>
      <c r="T9" s="213"/>
      <c r="U9" s="213"/>
      <c r="V9" s="213"/>
      <c r="W9" s="213"/>
      <c r="X9" s="213"/>
      <c r="Y9" s="213"/>
    </row>
    <row r="10" spans="1:25" ht="16.2">
      <c r="A10" s="210" t="s">
        <v>1087</v>
      </c>
      <c r="B10" s="211" t="s">
        <v>1117</v>
      </c>
      <c r="C10" s="211" t="s">
        <v>1118</v>
      </c>
      <c r="D10" s="212" t="s">
        <v>1119</v>
      </c>
      <c r="E10" s="210" t="s">
        <v>1120</v>
      </c>
      <c r="F10" s="210"/>
      <c r="G10" s="213"/>
      <c r="H10" s="213"/>
      <c r="I10" s="213"/>
      <c r="J10" s="213"/>
      <c r="K10" s="213"/>
      <c r="L10" s="213"/>
      <c r="M10" s="213"/>
      <c r="N10" s="213"/>
      <c r="O10" s="213"/>
      <c r="P10" s="213"/>
      <c r="Q10" s="213"/>
      <c r="R10" s="213"/>
      <c r="S10" s="213"/>
      <c r="T10" s="213"/>
      <c r="U10" s="213"/>
      <c r="V10" s="213"/>
      <c r="W10" s="213"/>
      <c r="X10" s="213"/>
      <c r="Y10" s="213"/>
    </row>
    <row r="11" spans="1:25" ht="45">
      <c r="A11" s="210" t="s">
        <v>1087</v>
      </c>
      <c r="B11" s="211" t="s">
        <v>1121</v>
      </c>
      <c r="C11" s="211" t="s">
        <v>1103</v>
      </c>
      <c r="D11" s="212" t="s">
        <v>1122</v>
      </c>
      <c r="E11" s="210" t="s">
        <v>1123</v>
      </c>
      <c r="F11" s="210"/>
      <c r="G11" s="213"/>
      <c r="H11" s="213"/>
      <c r="I11" s="213"/>
      <c r="J11" s="213"/>
      <c r="K11" s="213"/>
      <c r="L11" s="213"/>
      <c r="M11" s="213"/>
      <c r="N11" s="213"/>
      <c r="O11" s="213"/>
      <c r="P11" s="213"/>
      <c r="Q11" s="213"/>
      <c r="R11" s="213"/>
      <c r="S11" s="213"/>
      <c r="T11" s="213"/>
      <c r="U11" s="213"/>
      <c r="V11" s="213"/>
      <c r="W11" s="213"/>
      <c r="X11" s="213"/>
      <c r="Y11" s="213"/>
    </row>
    <row r="12" spans="1:25" ht="16.2">
      <c r="A12" s="210" t="s">
        <v>1087</v>
      </c>
      <c r="B12" s="211" t="s">
        <v>1124</v>
      </c>
      <c r="C12" s="211" t="s">
        <v>1103</v>
      </c>
      <c r="D12" s="214" t="s">
        <v>1125</v>
      </c>
      <c r="E12" s="210" t="s">
        <v>1126</v>
      </c>
      <c r="F12" s="210"/>
      <c r="G12" s="213"/>
      <c r="H12" s="213"/>
      <c r="I12" s="213"/>
      <c r="J12" s="213"/>
      <c r="K12" s="213"/>
      <c r="L12" s="213"/>
      <c r="M12" s="213"/>
      <c r="N12" s="213"/>
      <c r="O12" s="213"/>
      <c r="P12" s="213"/>
      <c r="Q12" s="213"/>
      <c r="R12" s="213"/>
      <c r="S12" s="213"/>
      <c r="T12" s="213"/>
      <c r="U12" s="213"/>
      <c r="V12" s="213"/>
      <c r="W12" s="213"/>
      <c r="X12" s="213"/>
      <c r="Y12" s="213"/>
    </row>
    <row r="13" spans="1:25" ht="16.2">
      <c r="A13" s="210" t="s">
        <v>1087</v>
      </c>
      <c r="B13" s="211" t="s">
        <v>1127</v>
      </c>
      <c r="C13" s="211" t="s">
        <v>1128</v>
      </c>
      <c r="D13" s="214" t="s">
        <v>1129</v>
      </c>
      <c r="E13" s="210"/>
      <c r="F13" s="210"/>
      <c r="G13" s="213"/>
      <c r="H13" s="213"/>
      <c r="I13" s="213"/>
      <c r="J13" s="213"/>
      <c r="K13" s="213"/>
      <c r="L13" s="213"/>
      <c r="M13" s="213"/>
      <c r="N13" s="213"/>
      <c r="O13" s="213"/>
      <c r="P13" s="213"/>
      <c r="Q13" s="213"/>
      <c r="R13" s="213"/>
      <c r="S13" s="213"/>
      <c r="T13" s="213"/>
      <c r="U13" s="213"/>
      <c r="V13" s="213"/>
      <c r="W13" s="213"/>
      <c r="X13" s="213"/>
      <c r="Y13" s="213"/>
    </row>
    <row r="14" spans="1:25" ht="16.2">
      <c r="A14" s="210" t="s">
        <v>1087</v>
      </c>
      <c r="B14" s="211" t="s">
        <v>1130</v>
      </c>
      <c r="C14" s="211" t="s">
        <v>1131</v>
      </c>
      <c r="D14" s="210"/>
      <c r="E14" s="210"/>
      <c r="F14" s="210"/>
      <c r="G14" s="213"/>
      <c r="H14" s="213"/>
      <c r="I14" s="213"/>
      <c r="J14" s="213"/>
      <c r="K14" s="213"/>
      <c r="L14" s="213"/>
      <c r="M14" s="213"/>
      <c r="N14" s="213"/>
      <c r="O14" s="213"/>
      <c r="P14" s="213"/>
      <c r="Q14" s="213"/>
      <c r="R14" s="213"/>
      <c r="S14" s="213"/>
      <c r="T14" s="213"/>
      <c r="U14" s="213"/>
      <c r="V14" s="213"/>
      <c r="W14" s="213"/>
      <c r="X14" s="213"/>
      <c r="Y14" s="213"/>
    </row>
    <row r="15" spans="1:25" ht="30">
      <c r="A15" s="210" t="s">
        <v>1087</v>
      </c>
      <c r="B15" s="211" t="s">
        <v>1132</v>
      </c>
      <c r="C15" s="211" t="s">
        <v>1133</v>
      </c>
      <c r="D15" s="215" t="s">
        <v>1134</v>
      </c>
      <c r="E15" s="210" t="s">
        <v>1135</v>
      </c>
      <c r="F15" s="210"/>
      <c r="G15" s="213"/>
      <c r="H15" s="213"/>
      <c r="I15" s="213"/>
      <c r="J15" s="213"/>
      <c r="K15" s="213"/>
      <c r="L15" s="213"/>
      <c r="M15" s="213"/>
      <c r="N15" s="213"/>
      <c r="O15" s="213"/>
      <c r="P15" s="213"/>
      <c r="Q15" s="213"/>
      <c r="R15" s="213"/>
      <c r="S15" s="213"/>
      <c r="T15" s="213"/>
      <c r="U15" s="213"/>
      <c r="V15" s="213"/>
      <c r="W15" s="213"/>
      <c r="X15" s="213"/>
      <c r="Y15" s="213"/>
    </row>
    <row r="16" spans="1:25" ht="16.2">
      <c r="A16" s="210" t="s">
        <v>1087</v>
      </c>
      <c r="B16" s="211" t="s">
        <v>1136</v>
      </c>
      <c r="C16" s="211" t="s">
        <v>1103</v>
      </c>
      <c r="D16" s="210"/>
      <c r="E16" s="210"/>
      <c r="F16" s="210"/>
      <c r="G16" s="213"/>
      <c r="H16" s="213"/>
      <c r="I16" s="213"/>
      <c r="J16" s="213"/>
      <c r="K16" s="213"/>
      <c r="L16" s="213"/>
      <c r="M16" s="213"/>
      <c r="N16" s="213"/>
      <c r="O16" s="213"/>
      <c r="P16" s="213"/>
      <c r="Q16" s="213"/>
      <c r="R16" s="213"/>
      <c r="S16" s="213"/>
      <c r="T16" s="213"/>
      <c r="U16" s="213"/>
      <c r="V16" s="213"/>
      <c r="W16" s="213"/>
      <c r="X16" s="213"/>
      <c r="Y16" s="213"/>
    </row>
    <row r="17" spans="1:25" ht="16.2">
      <c r="A17" s="210" t="s">
        <v>1087</v>
      </c>
      <c r="B17" s="216" t="s">
        <v>1137</v>
      </c>
      <c r="C17" s="211" t="s">
        <v>1138</v>
      </c>
      <c r="D17" s="217" t="s">
        <v>1139</v>
      </c>
      <c r="E17" s="210"/>
      <c r="F17" s="210"/>
      <c r="G17" s="213"/>
      <c r="H17" s="213"/>
      <c r="I17" s="213"/>
      <c r="J17" s="213"/>
      <c r="K17" s="213"/>
      <c r="L17" s="213"/>
      <c r="M17" s="213"/>
      <c r="N17" s="213"/>
      <c r="O17" s="213"/>
      <c r="P17" s="213"/>
      <c r="Q17" s="213"/>
      <c r="R17" s="213"/>
      <c r="S17" s="213"/>
      <c r="T17" s="213"/>
      <c r="U17" s="213"/>
      <c r="V17" s="213"/>
      <c r="W17" s="213"/>
      <c r="X17" s="213"/>
      <c r="Y17" s="213"/>
    </row>
    <row r="18" spans="1:25" ht="16.2">
      <c r="A18" s="210" t="s">
        <v>1087</v>
      </c>
      <c r="B18" s="216" t="s">
        <v>1140</v>
      </c>
      <c r="C18" s="211" t="s">
        <v>1141</v>
      </c>
      <c r="D18" s="217" t="s">
        <v>1142</v>
      </c>
      <c r="E18" s="210"/>
      <c r="F18" s="210"/>
      <c r="G18" s="213"/>
      <c r="H18" s="213"/>
      <c r="I18" s="213"/>
      <c r="J18" s="213"/>
      <c r="K18" s="213"/>
      <c r="L18" s="213"/>
      <c r="M18" s="213"/>
      <c r="N18" s="213"/>
      <c r="O18" s="213"/>
      <c r="P18" s="213"/>
      <c r="Q18" s="213"/>
      <c r="R18" s="213"/>
      <c r="S18" s="213"/>
      <c r="T18" s="213"/>
      <c r="U18" s="213"/>
      <c r="V18" s="213"/>
      <c r="W18" s="213"/>
      <c r="X18" s="213"/>
      <c r="Y18" s="213"/>
    </row>
    <row r="19" spans="1:25" ht="30">
      <c r="A19" s="210" t="s">
        <v>1087</v>
      </c>
      <c r="B19" s="211" t="s">
        <v>1143</v>
      </c>
      <c r="C19" s="211" t="s">
        <v>1144</v>
      </c>
      <c r="D19" s="217" t="s">
        <v>1145</v>
      </c>
      <c r="E19" s="210"/>
      <c r="F19" s="210"/>
      <c r="G19" s="213"/>
      <c r="H19" s="213"/>
      <c r="I19" s="213"/>
      <c r="J19" s="213"/>
      <c r="K19" s="213"/>
      <c r="L19" s="213"/>
      <c r="M19" s="213"/>
      <c r="N19" s="213"/>
      <c r="O19" s="213"/>
      <c r="P19" s="213"/>
      <c r="Q19" s="213"/>
      <c r="R19" s="213"/>
      <c r="S19" s="213"/>
      <c r="T19" s="213"/>
      <c r="U19" s="213"/>
      <c r="V19" s="213"/>
      <c r="W19" s="213"/>
      <c r="X19" s="213"/>
      <c r="Y19" s="213"/>
    </row>
    <row r="20" spans="1:25" ht="30">
      <c r="A20" s="210" t="s">
        <v>1087</v>
      </c>
      <c r="B20" s="211" t="s">
        <v>1146</v>
      </c>
      <c r="C20" s="211" t="s">
        <v>1147</v>
      </c>
      <c r="D20" s="217" t="s">
        <v>1148</v>
      </c>
      <c r="E20" s="210"/>
      <c r="F20" s="210"/>
      <c r="G20" s="213"/>
      <c r="H20" s="213"/>
      <c r="I20" s="213"/>
      <c r="J20" s="213"/>
      <c r="K20" s="213"/>
      <c r="L20" s="213"/>
      <c r="M20" s="213"/>
      <c r="N20" s="213"/>
      <c r="O20" s="213"/>
      <c r="P20" s="213"/>
      <c r="Q20" s="213"/>
      <c r="R20" s="213"/>
      <c r="S20" s="213"/>
      <c r="T20" s="213"/>
      <c r="U20" s="213"/>
      <c r="V20" s="213"/>
      <c r="W20" s="213"/>
      <c r="X20" s="213"/>
      <c r="Y20" s="213"/>
    </row>
    <row r="21" spans="1:25" ht="15.75" customHeight="1">
      <c r="A21" s="210" t="s">
        <v>1087</v>
      </c>
      <c r="B21" s="218" t="s">
        <v>1149</v>
      </c>
      <c r="C21" s="211" t="s">
        <v>1150</v>
      </c>
      <c r="D21" s="217" t="s">
        <v>1151</v>
      </c>
      <c r="E21" s="210"/>
      <c r="F21" s="210"/>
      <c r="G21" s="213"/>
      <c r="H21" s="213"/>
      <c r="I21" s="213"/>
      <c r="J21" s="213"/>
      <c r="K21" s="213"/>
      <c r="L21" s="213"/>
      <c r="M21" s="213"/>
      <c r="N21" s="213"/>
      <c r="O21" s="213"/>
      <c r="P21" s="213"/>
      <c r="Q21" s="213"/>
      <c r="R21" s="213"/>
      <c r="S21" s="213"/>
      <c r="T21" s="213"/>
      <c r="U21" s="213"/>
      <c r="V21" s="213"/>
      <c r="W21" s="213"/>
      <c r="X21" s="213"/>
      <c r="Y21" s="213"/>
    </row>
    <row r="22" spans="1:25" ht="15.75" customHeight="1">
      <c r="A22" s="210" t="s">
        <v>1087</v>
      </c>
      <c r="B22" s="218" t="s">
        <v>1152</v>
      </c>
      <c r="C22" s="211" t="s">
        <v>1093</v>
      </c>
      <c r="D22" s="219" t="s">
        <v>1153</v>
      </c>
      <c r="E22" s="210"/>
      <c r="F22" s="210"/>
      <c r="G22" s="213"/>
      <c r="H22" s="213"/>
      <c r="I22" s="213"/>
      <c r="J22" s="213"/>
      <c r="K22" s="213"/>
      <c r="L22" s="213"/>
      <c r="M22" s="213"/>
      <c r="N22" s="213"/>
      <c r="O22" s="213"/>
      <c r="P22" s="213"/>
      <c r="Q22" s="213"/>
      <c r="R22" s="213"/>
      <c r="S22" s="213"/>
      <c r="T22" s="213"/>
      <c r="U22" s="213"/>
      <c r="V22" s="213"/>
      <c r="W22" s="213"/>
      <c r="X22" s="213"/>
      <c r="Y22" s="213"/>
    </row>
    <row r="23" spans="1:25" ht="15.75" customHeight="1">
      <c r="A23" s="210" t="s">
        <v>1087</v>
      </c>
      <c r="B23" s="211" t="s">
        <v>1092</v>
      </c>
      <c r="C23" s="211"/>
      <c r="D23" s="217" t="s">
        <v>1094</v>
      </c>
      <c r="E23" s="210"/>
      <c r="F23" s="210"/>
      <c r="G23" s="213"/>
      <c r="H23" s="213"/>
      <c r="I23" s="213"/>
      <c r="J23" s="213"/>
      <c r="K23" s="213"/>
      <c r="L23" s="213"/>
      <c r="M23" s="213"/>
      <c r="N23" s="213"/>
      <c r="O23" s="213"/>
      <c r="P23" s="213"/>
      <c r="Q23" s="213"/>
      <c r="R23" s="213"/>
      <c r="S23" s="213"/>
      <c r="T23" s="213"/>
      <c r="U23" s="213"/>
      <c r="V23" s="213"/>
      <c r="W23" s="213"/>
      <c r="X23" s="213"/>
      <c r="Y23" s="213"/>
    </row>
    <row r="24" spans="1:25" ht="15.75" customHeight="1">
      <c r="A24" s="220" t="s">
        <v>393</v>
      </c>
      <c r="B24" s="211"/>
      <c r="C24" s="211"/>
      <c r="D24" s="221"/>
      <c r="E24" s="210"/>
      <c r="F24" s="210"/>
      <c r="G24" s="213"/>
      <c r="H24" s="213"/>
      <c r="I24" s="213"/>
      <c r="J24" s="213"/>
      <c r="K24" s="213"/>
      <c r="L24" s="213"/>
      <c r="M24" s="213"/>
      <c r="N24" s="213"/>
      <c r="O24" s="213"/>
      <c r="P24" s="213"/>
      <c r="Q24" s="213"/>
      <c r="R24" s="213"/>
      <c r="S24" s="213"/>
      <c r="T24" s="213"/>
      <c r="U24" s="213"/>
      <c r="V24" s="213"/>
      <c r="W24" s="213"/>
      <c r="X24" s="213"/>
      <c r="Y24" s="213"/>
    </row>
    <row r="25" spans="1:25" ht="15.75" customHeight="1">
      <c r="A25" s="213"/>
      <c r="B25" s="222"/>
      <c r="C25" s="222"/>
      <c r="D25" s="213"/>
      <c r="E25" s="213"/>
      <c r="F25" s="213"/>
      <c r="G25" s="213"/>
      <c r="H25" s="213"/>
      <c r="I25" s="213"/>
      <c r="J25" s="213"/>
      <c r="K25" s="213"/>
      <c r="L25" s="213"/>
      <c r="M25" s="213"/>
      <c r="N25" s="213"/>
      <c r="O25" s="213"/>
      <c r="P25" s="213"/>
      <c r="Q25" s="213"/>
      <c r="R25" s="213"/>
      <c r="S25" s="213"/>
      <c r="T25" s="213"/>
      <c r="U25" s="213"/>
      <c r="V25" s="213"/>
      <c r="W25" s="213"/>
      <c r="X25" s="213"/>
      <c r="Y25" s="213"/>
    </row>
    <row r="26" spans="1:25" ht="15.75" customHeight="1">
      <c r="A26" s="213"/>
      <c r="B26" s="222"/>
      <c r="C26" s="222"/>
      <c r="D26" s="213"/>
      <c r="E26" s="213"/>
      <c r="F26" s="213"/>
      <c r="G26" s="213"/>
      <c r="H26" s="213"/>
      <c r="I26" s="213"/>
      <c r="J26" s="213"/>
      <c r="K26" s="213"/>
      <c r="L26" s="213"/>
      <c r="M26" s="213"/>
      <c r="N26" s="213"/>
      <c r="O26" s="213"/>
      <c r="P26" s="213"/>
      <c r="Q26" s="213"/>
      <c r="R26" s="213"/>
      <c r="S26" s="213"/>
      <c r="T26" s="213"/>
      <c r="U26" s="213"/>
      <c r="V26" s="213"/>
      <c r="W26" s="213"/>
      <c r="X26" s="213"/>
      <c r="Y26" s="213"/>
    </row>
    <row r="27" spans="1:25" ht="15.75" customHeight="1">
      <c r="A27" s="213"/>
      <c r="B27" s="222"/>
      <c r="C27" s="222"/>
      <c r="D27" s="213"/>
      <c r="E27" s="213"/>
      <c r="F27" s="213"/>
      <c r="G27" s="213"/>
      <c r="H27" s="213"/>
      <c r="I27" s="213"/>
      <c r="J27" s="213"/>
      <c r="K27" s="213"/>
      <c r="L27" s="213"/>
      <c r="M27" s="213"/>
      <c r="N27" s="213"/>
      <c r="O27" s="213"/>
      <c r="P27" s="213"/>
      <c r="Q27" s="213"/>
      <c r="R27" s="213"/>
      <c r="S27" s="213"/>
      <c r="T27" s="213"/>
      <c r="U27" s="213"/>
      <c r="V27" s="213"/>
      <c r="W27" s="213"/>
      <c r="X27" s="213"/>
      <c r="Y27" s="213"/>
    </row>
    <row r="28" spans="1:25" ht="15.75" customHeight="1">
      <c r="A28" s="213"/>
      <c r="B28" s="222"/>
      <c r="C28" s="222"/>
      <c r="D28" s="213"/>
      <c r="E28" s="213"/>
      <c r="F28" s="213"/>
      <c r="G28" s="213"/>
      <c r="H28" s="213"/>
      <c r="I28" s="213"/>
      <c r="J28" s="213"/>
      <c r="K28" s="213"/>
      <c r="L28" s="213"/>
      <c r="M28" s="213"/>
      <c r="N28" s="213"/>
      <c r="O28" s="213"/>
      <c r="P28" s="213"/>
      <c r="Q28" s="213"/>
      <c r="R28" s="213"/>
      <c r="S28" s="213"/>
      <c r="T28" s="213"/>
      <c r="U28" s="213"/>
      <c r="V28" s="213"/>
      <c r="W28" s="213"/>
      <c r="X28" s="213"/>
      <c r="Y28" s="213"/>
    </row>
    <row r="29" spans="1:25" ht="15.75" customHeight="1">
      <c r="A29" s="213"/>
      <c r="B29" s="222"/>
      <c r="C29" s="222"/>
      <c r="D29" s="213"/>
      <c r="E29" s="213"/>
      <c r="F29" s="213"/>
      <c r="G29" s="213"/>
      <c r="H29" s="213"/>
      <c r="I29" s="213"/>
      <c r="J29" s="213"/>
      <c r="K29" s="213"/>
      <c r="L29" s="213"/>
      <c r="M29" s="213"/>
      <c r="N29" s="213"/>
      <c r="O29" s="213"/>
      <c r="P29" s="213"/>
      <c r="Q29" s="213"/>
      <c r="R29" s="213"/>
      <c r="S29" s="213"/>
      <c r="T29" s="213"/>
      <c r="U29" s="213"/>
      <c r="V29" s="213"/>
      <c r="W29" s="213"/>
      <c r="X29" s="213"/>
      <c r="Y29" s="213"/>
    </row>
    <row r="30" spans="1:25" ht="15.75" customHeight="1">
      <c r="A30" s="213"/>
      <c r="B30" s="222"/>
      <c r="C30" s="222"/>
      <c r="D30" s="213"/>
      <c r="E30" s="213"/>
      <c r="F30" s="213"/>
      <c r="G30" s="213"/>
      <c r="H30" s="213"/>
      <c r="I30" s="213"/>
      <c r="J30" s="213"/>
      <c r="K30" s="213"/>
      <c r="L30" s="213"/>
      <c r="M30" s="213"/>
      <c r="N30" s="213"/>
      <c r="O30" s="213"/>
      <c r="P30" s="213"/>
      <c r="Q30" s="213"/>
      <c r="R30" s="213"/>
      <c r="S30" s="213"/>
      <c r="T30" s="213"/>
      <c r="U30" s="213"/>
      <c r="V30" s="213"/>
      <c r="W30" s="213"/>
      <c r="X30" s="213"/>
      <c r="Y30" s="213"/>
    </row>
    <row r="31" spans="1:25" ht="15.75" customHeight="1">
      <c r="A31" s="213"/>
      <c r="B31" s="222"/>
      <c r="C31" s="222"/>
      <c r="D31" s="213"/>
      <c r="E31" s="213"/>
      <c r="F31" s="213"/>
      <c r="G31" s="213"/>
      <c r="H31" s="213"/>
      <c r="I31" s="213"/>
      <c r="J31" s="213"/>
      <c r="K31" s="213"/>
      <c r="L31" s="213"/>
      <c r="M31" s="213"/>
      <c r="N31" s="213"/>
      <c r="O31" s="213"/>
      <c r="P31" s="213"/>
      <c r="Q31" s="213"/>
      <c r="R31" s="213"/>
      <c r="S31" s="213"/>
      <c r="T31" s="213"/>
      <c r="U31" s="213"/>
      <c r="V31" s="213"/>
      <c r="W31" s="213"/>
      <c r="X31" s="213"/>
      <c r="Y31" s="213"/>
    </row>
    <row r="32" spans="1:25" ht="15.75" customHeight="1">
      <c r="A32" s="213"/>
      <c r="B32" s="222"/>
      <c r="C32" s="222"/>
      <c r="D32" s="213"/>
      <c r="E32" s="213"/>
      <c r="F32" s="213"/>
      <c r="G32" s="213"/>
      <c r="H32" s="213"/>
      <c r="I32" s="213"/>
      <c r="J32" s="213"/>
      <c r="K32" s="213"/>
      <c r="L32" s="213"/>
      <c r="M32" s="213"/>
      <c r="N32" s="213"/>
      <c r="O32" s="213"/>
      <c r="P32" s="213"/>
      <c r="Q32" s="213"/>
      <c r="R32" s="213"/>
      <c r="S32" s="213"/>
      <c r="T32" s="213"/>
      <c r="U32" s="213"/>
      <c r="V32" s="213"/>
      <c r="W32" s="213"/>
      <c r="X32" s="213"/>
      <c r="Y32" s="213"/>
    </row>
    <row r="33" spans="1:25" ht="15.75" customHeight="1">
      <c r="A33" s="213"/>
      <c r="B33" s="222"/>
      <c r="C33" s="222"/>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1:25" ht="15.75" customHeight="1">
      <c r="A34" s="213"/>
      <c r="B34" s="222"/>
      <c r="C34" s="222"/>
      <c r="D34" s="213"/>
      <c r="E34" s="213"/>
      <c r="F34" s="213"/>
      <c r="G34" s="213"/>
      <c r="H34" s="213"/>
      <c r="I34" s="213"/>
      <c r="J34" s="213"/>
      <c r="K34" s="213"/>
      <c r="L34" s="213"/>
      <c r="M34" s="213"/>
      <c r="N34" s="213"/>
      <c r="O34" s="213"/>
      <c r="P34" s="213"/>
      <c r="Q34" s="213"/>
      <c r="R34" s="213"/>
      <c r="S34" s="213"/>
      <c r="T34" s="213"/>
      <c r="U34" s="213"/>
      <c r="V34" s="213"/>
      <c r="W34" s="213"/>
      <c r="X34" s="213"/>
      <c r="Y34" s="213"/>
    </row>
    <row r="35" spans="1:25" ht="15.75" customHeight="1">
      <c r="A35" s="213"/>
      <c r="B35" s="222"/>
      <c r="C35" s="222"/>
      <c r="D35" s="213"/>
      <c r="E35" s="213"/>
      <c r="F35" s="213"/>
      <c r="G35" s="213"/>
      <c r="H35" s="213"/>
      <c r="I35" s="213"/>
      <c r="J35" s="213"/>
      <c r="K35" s="213"/>
      <c r="L35" s="213"/>
      <c r="M35" s="213"/>
      <c r="N35" s="213"/>
      <c r="O35" s="213"/>
      <c r="P35" s="213"/>
      <c r="Q35" s="213"/>
      <c r="R35" s="213"/>
      <c r="S35" s="213"/>
      <c r="T35" s="213"/>
      <c r="U35" s="213"/>
      <c r="V35" s="213"/>
      <c r="W35" s="213"/>
      <c r="X35" s="213"/>
      <c r="Y35" s="213"/>
    </row>
    <row r="36" spans="1:25" ht="15.75" customHeight="1">
      <c r="A36" s="213"/>
      <c r="B36" s="222"/>
      <c r="C36" s="222"/>
      <c r="D36" s="213"/>
      <c r="E36" s="213"/>
      <c r="F36" s="213"/>
      <c r="G36" s="213"/>
      <c r="H36" s="213"/>
      <c r="I36" s="213"/>
      <c r="J36" s="213"/>
      <c r="K36" s="213"/>
      <c r="L36" s="213"/>
      <c r="M36" s="213"/>
      <c r="N36" s="213"/>
      <c r="O36" s="213"/>
      <c r="P36" s="213"/>
      <c r="Q36" s="213"/>
      <c r="R36" s="213"/>
      <c r="S36" s="213"/>
      <c r="T36" s="213"/>
      <c r="U36" s="213"/>
      <c r="V36" s="213"/>
      <c r="W36" s="213"/>
      <c r="X36" s="213"/>
      <c r="Y36" s="213"/>
    </row>
    <row r="37" spans="1:25" ht="15.75" customHeight="1">
      <c r="A37" s="213"/>
      <c r="B37" s="222"/>
      <c r="C37" s="222"/>
      <c r="D37" s="213"/>
      <c r="E37" s="213"/>
      <c r="F37" s="213"/>
      <c r="G37" s="213"/>
      <c r="H37" s="213"/>
      <c r="I37" s="213"/>
      <c r="J37" s="213"/>
      <c r="K37" s="213"/>
      <c r="L37" s="213"/>
      <c r="M37" s="213"/>
      <c r="N37" s="213"/>
      <c r="O37" s="213"/>
      <c r="P37" s="213"/>
      <c r="Q37" s="213"/>
      <c r="R37" s="213"/>
      <c r="S37" s="213"/>
      <c r="T37" s="213"/>
      <c r="U37" s="213"/>
      <c r="V37" s="213"/>
      <c r="W37" s="213"/>
      <c r="X37" s="213"/>
      <c r="Y37" s="213"/>
    </row>
    <row r="38" spans="1:25" ht="15.75" customHeight="1">
      <c r="A38" s="213"/>
      <c r="B38" s="222"/>
      <c r="C38" s="222"/>
      <c r="D38" s="213"/>
      <c r="E38" s="213"/>
      <c r="F38" s="213"/>
      <c r="G38" s="213"/>
      <c r="H38" s="213"/>
      <c r="I38" s="213"/>
      <c r="J38" s="213"/>
      <c r="K38" s="213"/>
      <c r="L38" s="213"/>
      <c r="M38" s="213"/>
      <c r="N38" s="213"/>
      <c r="O38" s="213"/>
      <c r="P38" s="213"/>
      <c r="Q38" s="213"/>
      <c r="R38" s="213"/>
      <c r="S38" s="213"/>
      <c r="T38" s="213"/>
      <c r="U38" s="213"/>
      <c r="V38" s="213"/>
      <c r="W38" s="213"/>
      <c r="X38" s="213"/>
      <c r="Y38" s="213"/>
    </row>
    <row r="39" spans="1:25" ht="15.75" customHeight="1">
      <c r="A39" s="213"/>
      <c r="B39" s="222"/>
      <c r="C39" s="222"/>
      <c r="D39" s="213"/>
      <c r="E39" s="213"/>
      <c r="F39" s="213"/>
      <c r="G39" s="213"/>
      <c r="H39" s="213"/>
      <c r="I39" s="213"/>
      <c r="J39" s="213"/>
      <c r="K39" s="213"/>
      <c r="L39" s="213"/>
      <c r="M39" s="213"/>
      <c r="N39" s="213"/>
      <c r="O39" s="213"/>
      <c r="P39" s="213"/>
      <c r="Q39" s="213"/>
      <c r="R39" s="213"/>
      <c r="S39" s="213"/>
      <c r="T39" s="213"/>
      <c r="U39" s="213"/>
      <c r="V39" s="213"/>
      <c r="W39" s="213"/>
      <c r="X39" s="213"/>
      <c r="Y39" s="213"/>
    </row>
    <row r="40" spans="1:25" ht="15.75" customHeight="1">
      <c r="A40" s="213"/>
      <c r="B40" s="222"/>
      <c r="C40" s="222"/>
      <c r="D40" s="213"/>
      <c r="E40" s="213"/>
      <c r="F40" s="213"/>
      <c r="G40" s="213"/>
      <c r="H40" s="213"/>
      <c r="I40" s="213"/>
      <c r="J40" s="213"/>
      <c r="K40" s="213"/>
      <c r="L40" s="213"/>
      <c r="M40" s="213"/>
      <c r="N40" s="213"/>
      <c r="O40" s="213"/>
      <c r="P40" s="213"/>
      <c r="Q40" s="213"/>
      <c r="R40" s="213"/>
      <c r="S40" s="213"/>
      <c r="T40" s="213"/>
      <c r="U40" s="213"/>
      <c r="V40" s="213"/>
      <c r="W40" s="213"/>
      <c r="X40" s="213"/>
      <c r="Y40" s="213"/>
    </row>
    <row r="41" spans="1:25" ht="15.75" customHeight="1">
      <c r="A41" s="213"/>
      <c r="B41" s="222"/>
      <c r="C41" s="222"/>
      <c r="D41" s="213"/>
      <c r="E41" s="213"/>
      <c r="F41" s="213"/>
      <c r="G41" s="213"/>
      <c r="H41" s="213"/>
      <c r="I41" s="213"/>
      <c r="J41" s="213"/>
      <c r="K41" s="213"/>
      <c r="L41" s="213"/>
      <c r="M41" s="213"/>
      <c r="N41" s="213"/>
      <c r="O41" s="213"/>
      <c r="P41" s="213"/>
      <c r="Q41" s="213"/>
      <c r="R41" s="213"/>
      <c r="S41" s="213"/>
      <c r="T41" s="213"/>
      <c r="U41" s="213"/>
      <c r="V41" s="213"/>
      <c r="W41" s="213"/>
      <c r="X41" s="213"/>
      <c r="Y41" s="213"/>
    </row>
    <row r="42" spans="1:25" ht="15.75" customHeight="1">
      <c r="A42" s="213"/>
      <c r="B42" s="222"/>
      <c r="C42" s="222"/>
      <c r="D42" s="213"/>
      <c r="E42" s="213"/>
      <c r="F42" s="213"/>
      <c r="G42" s="213"/>
      <c r="H42" s="213"/>
      <c r="I42" s="213"/>
      <c r="J42" s="213"/>
      <c r="K42" s="213"/>
      <c r="L42" s="213"/>
      <c r="M42" s="213"/>
      <c r="N42" s="213"/>
      <c r="O42" s="213"/>
      <c r="P42" s="213"/>
      <c r="Q42" s="213"/>
      <c r="R42" s="213"/>
      <c r="S42" s="213"/>
      <c r="T42" s="213"/>
      <c r="U42" s="213"/>
      <c r="V42" s="213"/>
      <c r="W42" s="213"/>
      <c r="X42" s="213"/>
      <c r="Y42" s="213"/>
    </row>
    <row r="43" spans="1:25" ht="15.75" customHeight="1">
      <c r="A43" s="213"/>
      <c r="B43" s="222"/>
      <c r="C43" s="222"/>
      <c r="D43" s="213"/>
      <c r="E43" s="213"/>
      <c r="F43" s="213"/>
      <c r="G43" s="213"/>
      <c r="H43" s="213"/>
      <c r="I43" s="213"/>
      <c r="J43" s="213"/>
      <c r="K43" s="213"/>
      <c r="L43" s="213"/>
      <c r="M43" s="213"/>
      <c r="N43" s="213"/>
      <c r="O43" s="213"/>
      <c r="P43" s="213"/>
      <c r="Q43" s="213"/>
      <c r="R43" s="213"/>
      <c r="S43" s="213"/>
      <c r="T43" s="213"/>
      <c r="U43" s="213"/>
      <c r="V43" s="213"/>
      <c r="W43" s="213"/>
      <c r="X43" s="213"/>
      <c r="Y43" s="213"/>
    </row>
    <row r="44" spans="1:25" ht="15.75" customHeight="1">
      <c r="A44" s="213"/>
      <c r="B44" s="222"/>
      <c r="C44" s="222"/>
      <c r="D44" s="213"/>
      <c r="E44" s="213"/>
      <c r="F44" s="213"/>
      <c r="G44" s="213"/>
      <c r="H44" s="213"/>
      <c r="I44" s="213"/>
      <c r="J44" s="213"/>
      <c r="K44" s="213"/>
      <c r="L44" s="213"/>
      <c r="M44" s="213"/>
      <c r="N44" s="213"/>
      <c r="O44" s="213"/>
      <c r="P44" s="213"/>
      <c r="Q44" s="213"/>
      <c r="R44" s="213"/>
      <c r="S44" s="213"/>
      <c r="T44" s="213"/>
      <c r="U44" s="213"/>
      <c r="V44" s="213"/>
      <c r="W44" s="213"/>
      <c r="X44" s="213"/>
      <c r="Y44" s="213"/>
    </row>
    <row r="45" spans="1:25" ht="15.75" customHeight="1">
      <c r="A45" s="213"/>
      <c r="B45" s="222"/>
      <c r="C45" s="222"/>
      <c r="D45" s="213"/>
      <c r="E45" s="213"/>
      <c r="F45" s="213"/>
      <c r="G45" s="213"/>
      <c r="H45" s="213"/>
      <c r="I45" s="213"/>
      <c r="J45" s="213"/>
      <c r="K45" s="213"/>
      <c r="L45" s="213"/>
      <c r="M45" s="213"/>
      <c r="N45" s="213"/>
      <c r="O45" s="213"/>
      <c r="P45" s="213"/>
      <c r="Q45" s="213"/>
      <c r="R45" s="213"/>
      <c r="S45" s="213"/>
      <c r="T45" s="213"/>
      <c r="U45" s="213"/>
      <c r="V45" s="213"/>
      <c r="W45" s="213"/>
      <c r="X45" s="213"/>
      <c r="Y45" s="213"/>
    </row>
    <row r="46" spans="1:25" ht="15.75" customHeight="1">
      <c r="A46" s="213"/>
      <c r="B46" s="222"/>
      <c r="C46" s="222"/>
      <c r="D46" s="213"/>
      <c r="E46" s="213"/>
      <c r="F46" s="213"/>
      <c r="G46" s="213"/>
      <c r="H46" s="213"/>
      <c r="I46" s="213"/>
      <c r="J46" s="213"/>
      <c r="K46" s="213"/>
      <c r="L46" s="213"/>
      <c r="M46" s="213"/>
      <c r="N46" s="213"/>
      <c r="O46" s="213"/>
      <c r="P46" s="213"/>
      <c r="Q46" s="213"/>
      <c r="R46" s="213"/>
      <c r="S46" s="213"/>
      <c r="T46" s="213"/>
      <c r="U46" s="213"/>
      <c r="V46" s="213"/>
      <c r="W46" s="213"/>
      <c r="X46" s="213"/>
      <c r="Y46" s="213"/>
    </row>
    <row r="47" spans="1:25" ht="15.75" customHeight="1">
      <c r="A47" s="213"/>
      <c r="B47" s="222"/>
      <c r="C47" s="222"/>
      <c r="D47" s="213"/>
      <c r="E47" s="213"/>
      <c r="F47" s="213"/>
      <c r="G47" s="213"/>
      <c r="H47" s="213"/>
      <c r="I47" s="213"/>
      <c r="J47" s="213"/>
      <c r="K47" s="213"/>
      <c r="L47" s="213"/>
      <c r="M47" s="213"/>
      <c r="N47" s="213"/>
      <c r="O47" s="213"/>
      <c r="P47" s="213"/>
      <c r="Q47" s="213"/>
      <c r="R47" s="213"/>
      <c r="S47" s="213"/>
      <c r="T47" s="213"/>
      <c r="U47" s="213"/>
      <c r="V47" s="213"/>
      <c r="W47" s="213"/>
      <c r="X47" s="213"/>
      <c r="Y47" s="213"/>
    </row>
    <row r="48" spans="1:25" ht="15.75" customHeight="1">
      <c r="A48" s="213"/>
      <c r="B48" s="222"/>
      <c r="C48" s="222"/>
      <c r="D48" s="213"/>
      <c r="E48" s="213"/>
      <c r="F48" s="213"/>
      <c r="G48" s="213"/>
      <c r="H48" s="213"/>
      <c r="I48" s="213"/>
      <c r="J48" s="213"/>
      <c r="K48" s="213"/>
      <c r="L48" s="213"/>
      <c r="M48" s="213"/>
      <c r="N48" s="213"/>
      <c r="O48" s="213"/>
      <c r="P48" s="213"/>
      <c r="Q48" s="213"/>
      <c r="R48" s="213"/>
      <c r="S48" s="213"/>
      <c r="T48" s="213"/>
      <c r="U48" s="213"/>
      <c r="V48" s="213"/>
      <c r="W48" s="213"/>
      <c r="X48" s="213"/>
      <c r="Y48" s="213"/>
    </row>
    <row r="49" spans="1:25" ht="15.75" customHeight="1">
      <c r="A49" s="213"/>
      <c r="B49" s="222"/>
      <c r="C49" s="222"/>
      <c r="D49" s="213"/>
      <c r="E49" s="213"/>
      <c r="F49" s="213"/>
      <c r="G49" s="213"/>
      <c r="H49" s="213"/>
      <c r="I49" s="213"/>
      <c r="J49" s="213"/>
      <c r="K49" s="213"/>
      <c r="L49" s="213"/>
      <c r="M49" s="213"/>
      <c r="N49" s="213"/>
      <c r="O49" s="213"/>
      <c r="P49" s="213"/>
      <c r="Q49" s="213"/>
      <c r="R49" s="213"/>
      <c r="S49" s="213"/>
      <c r="T49" s="213"/>
      <c r="U49" s="213"/>
      <c r="V49" s="213"/>
      <c r="W49" s="213"/>
      <c r="X49" s="213"/>
      <c r="Y49" s="213"/>
    </row>
    <row r="50" spans="1:25" ht="15.75" customHeight="1">
      <c r="A50" s="213"/>
      <c r="B50" s="222"/>
      <c r="C50" s="222"/>
      <c r="D50" s="213"/>
      <c r="E50" s="213"/>
      <c r="F50" s="213"/>
      <c r="G50" s="213"/>
      <c r="H50" s="213"/>
      <c r="I50" s="213"/>
      <c r="J50" s="213"/>
      <c r="K50" s="213"/>
      <c r="L50" s="213"/>
      <c r="M50" s="213"/>
      <c r="N50" s="213"/>
      <c r="O50" s="213"/>
      <c r="P50" s="213"/>
      <c r="Q50" s="213"/>
      <c r="R50" s="213"/>
      <c r="S50" s="213"/>
      <c r="T50" s="213"/>
      <c r="U50" s="213"/>
      <c r="V50" s="213"/>
      <c r="W50" s="213"/>
      <c r="X50" s="213"/>
      <c r="Y50" s="213"/>
    </row>
    <row r="51" spans="1:25" ht="15.75" customHeight="1">
      <c r="A51" s="213"/>
      <c r="B51" s="222"/>
      <c r="C51" s="222"/>
      <c r="D51" s="213"/>
      <c r="E51" s="213"/>
      <c r="F51" s="213"/>
      <c r="G51" s="213"/>
      <c r="H51" s="213"/>
      <c r="I51" s="213"/>
      <c r="J51" s="213"/>
      <c r="K51" s="213"/>
      <c r="L51" s="213"/>
      <c r="M51" s="213"/>
      <c r="N51" s="213"/>
      <c r="O51" s="213"/>
      <c r="P51" s="213"/>
      <c r="Q51" s="213"/>
      <c r="R51" s="213"/>
      <c r="S51" s="213"/>
      <c r="T51" s="213"/>
      <c r="U51" s="213"/>
      <c r="V51" s="213"/>
      <c r="W51" s="213"/>
      <c r="X51" s="213"/>
      <c r="Y51" s="213"/>
    </row>
    <row r="52" spans="1:25" ht="15.75" customHeight="1">
      <c r="A52" s="213"/>
      <c r="B52" s="222"/>
      <c r="C52" s="222"/>
      <c r="D52" s="213"/>
      <c r="E52" s="213"/>
      <c r="F52" s="213"/>
      <c r="G52" s="213"/>
      <c r="H52" s="213"/>
      <c r="I52" s="213"/>
      <c r="J52" s="213"/>
      <c r="K52" s="213"/>
      <c r="L52" s="213"/>
      <c r="M52" s="213"/>
      <c r="N52" s="213"/>
      <c r="O52" s="213"/>
      <c r="P52" s="213"/>
      <c r="Q52" s="213"/>
      <c r="R52" s="213"/>
      <c r="S52" s="213"/>
      <c r="T52" s="213"/>
      <c r="U52" s="213"/>
      <c r="V52" s="213"/>
      <c r="W52" s="213"/>
      <c r="X52" s="213"/>
      <c r="Y52" s="213"/>
    </row>
    <row r="53" spans="1:25" ht="15.75" customHeight="1">
      <c r="A53" s="213"/>
      <c r="B53" s="222"/>
      <c r="C53" s="222"/>
      <c r="D53" s="213"/>
      <c r="E53" s="213"/>
      <c r="F53" s="213"/>
      <c r="G53" s="213"/>
      <c r="H53" s="213"/>
      <c r="I53" s="213"/>
      <c r="J53" s="213"/>
      <c r="K53" s="213"/>
      <c r="L53" s="213"/>
      <c r="M53" s="213"/>
      <c r="N53" s="213"/>
      <c r="O53" s="213"/>
      <c r="P53" s="213"/>
      <c r="Q53" s="213"/>
      <c r="R53" s="213"/>
      <c r="S53" s="213"/>
      <c r="T53" s="213"/>
      <c r="U53" s="213"/>
      <c r="V53" s="213"/>
      <c r="W53" s="213"/>
      <c r="X53" s="213"/>
      <c r="Y53" s="213"/>
    </row>
    <row r="54" spans="1:25" ht="15.75" customHeight="1">
      <c r="A54" s="213"/>
      <c r="B54" s="222"/>
      <c r="C54" s="222"/>
      <c r="D54" s="213"/>
      <c r="E54" s="213"/>
      <c r="F54" s="213"/>
      <c r="G54" s="213"/>
      <c r="H54" s="213"/>
      <c r="I54" s="213"/>
      <c r="J54" s="213"/>
      <c r="K54" s="213"/>
      <c r="L54" s="213"/>
      <c r="M54" s="213"/>
      <c r="N54" s="213"/>
      <c r="O54" s="213"/>
      <c r="P54" s="213"/>
      <c r="Q54" s="213"/>
      <c r="R54" s="213"/>
      <c r="S54" s="213"/>
      <c r="T54" s="213"/>
      <c r="U54" s="213"/>
      <c r="V54" s="213"/>
      <c r="W54" s="213"/>
      <c r="X54" s="213"/>
      <c r="Y54" s="213"/>
    </row>
    <row r="55" spans="1:25" ht="15.75" customHeight="1">
      <c r="A55" s="213"/>
      <c r="B55" s="222"/>
      <c r="C55" s="222"/>
      <c r="D55" s="213"/>
      <c r="E55" s="213"/>
      <c r="F55" s="213"/>
      <c r="G55" s="213"/>
      <c r="H55" s="213"/>
      <c r="I55" s="213"/>
      <c r="J55" s="213"/>
      <c r="K55" s="213"/>
      <c r="L55" s="213"/>
      <c r="M55" s="213"/>
      <c r="N55" s="213"/>
      <c r="O55" s="213"/>
      <c r="P55" s="213"/>
      <c r="Q55" s="213"/>
      <c r="R55" s="213"/>
      <c r="S55" s="213"/>
      <c r="T55" s="213"/>
      <c r="U55" s="213"/>
      <c r="V55" s="213"/>
      <c r="W55" s="213"/>
      <c r="X55" s="213"/>
      <c r="Y55" s="213"/>
    </row>
    <row r="56" spans="1:25" ht="15.75" customHeight="1">
      <c r="A56" s="213"/>
      <c r="B56" s="222"/>
      <c r="C56" s="222"/>
      <c r="D56" s="213"/>
      <c r="E56" s="213"/>
      <c r="F56" s="213"/>
      <c r="G56" s="213"/>
      <c r="H56" s="213"/>
      <c r="I56" s="213"/>
      <c r="J56" s="213"/>
      <c r="K56" s="213"/>
      <c r="L56" s="213"/>
      <c r="M56" s="213"/>
      <c r="N56" s="213"/>
      <c r="O56" s="213"/>
      <c r="P56" s="213"/>
      <c r="Q56" s="213"/>
      <c r="R56" s="213"/>
      <c r="S56" s="213"/>
      <c r="T56" s="213"/>
      <c r="U56" s="213"/>
      <c r="V56" s="213"/>
      <c r="W56" s="213"/>
      <c r="X56" s="213"/>
      <c r="Y56" s="213"/>
    </row>
    <row r="57" spans="1:25" ht="15.75" customHeight="1">
      <c r="A57" s="213"/>
      <c r="B57" s="222"/>
      <c r="C57" s="222"/>
      <c r="D57" s="213"/>
      <c r="E57" s="213"/>
      <c r="F57" s="213"/>
      <c r="G57" s="213"/>
      <c r="H57" s="213"/>
      <c r="I57" s="213"/>
      <c r="J57" s="213"/>
      <c r="K57" s="213"/>
      <c r="L57" s="213"/>
      <c r="M57" s="213"/>
      <c r="N57" s="213"/>
      <c r="O57" s="213"/>
      <c r="P57" s="213"/>
      <c r="Q57" s="213"/>
      <c r="R57" s="213"/>
      <c r="S57" s="213"/>
      <c r="T57" s="213"/>
      <c r="U57" s="213"/>
      <c r="V57" s="213"/>
      <c r="W57" s="213"/>
      <c r="X57" s="213"/>
      <c r="Y57" s="213"/>
    </row>
    <row r="58" spans="1:25" ht="15.75" customHeight="1">
      <c r="A58" s="213"/>
      <c r="B58" s="222"/>
      <c r="C58" s="222"/>
      <c r="D58" s="213"/>
      <c r="E58" s="213"/>
      <c r="F58" s="213"/>
      <c r="G58" s="213"/>
      <c r="H58" s="213"/>
      <c r="I58" s="213"/>
      <c r="J58" s="213"/>
      <c r="K58" s="213"/>
      <c r="L58" s="213"/>
      <c r="M58" s="213"/>
      <c r="N58" s="213"/>
      <c r="O58" s="213"/>
      <c r="P58" s="213"/>
      <c r="Q58" s="213"/>
      <c r="R58" s="213"/>
      <c r="S58" s="213"/>
      <c r="T58" s="213"/>
      <c r="U58" s="213"/>
      <c r="V58" s="213"/>
      <c r="W58" s="213"/>
      <c r="X58" s="213"/>
      <c r="Y58" s="213"/>
    </row>
    <row r="59" spans="1:25" ht="15.75" customHeight="1">
      <c r="A59" s="213"/>
      <c r="B59" s="222"/>
      <c r="C59" s="222"/>
      <c r="D59" s="213"/>
      <c r="E59" s="213"/>
      <c r="F59" s="213"/>
      <c r="G59" s="213"/>
      <c r="H59" s="213"/>
      <c r="I59" s="213"/>
      <c r="J59" s="213"/>
      <c r="K59" s="213"/>
      <c r="L59" s="213"/>
      <c r="M59" s="213"/>
      <c r="N59" s="213"/>
      <c r="O59" s="213"/>
      <c r="P59" s="213"/>
      <c r="Q59" s="213"/>
      <c r="R59" s="213"/>
      <c r="S59" s="213"/>
      <c r="T59" s="213"/>
      <c r="U59" s="213"/>
      <c r="V59" s="213"/>
      <c r="W59" s="213"/>
      <c r="X59" s="213"/>
      <c r="Y59" s="213"/>
    </row>
    <row r="60" spans="1:25" ht="15.75" customHeight="1">
      <c r="A60" s="213"/>
      <c r="B60" s="222"/>
      <c r="C60" s="222"/>
      <c r="D60" s="213"/>
      <c r="E60" s="213"/>
      <c r="F60" s="213"/>
      <c r="G60" s="213"/>
      <c r="H60" s="213"/>
      <c r="I60" s="213"/>
      <c r="J60" s="213"/>
      <c r="K60" s="213"/>
      <c r="L60" s="213"/>
      <c r="M60" s="213"/>
      <c r="N60" s="213"/>
      <c r="O60" s="213"/>
      <c r="P60" s="213"/>
      <c r="Q60" s="213"/>
      <c r="R60" s="213"/>
      <c r="S60" s="213"/>
      <c r="T60" s="213"/>
      <c r="U60" s="213"/>
      <c r="V60" s="213"/>
      <c r="W60" s="213"/>
      <c r="X60" s="213"/>
      <c r="Y60" s="213"/>
    </row>
    <row r="61" spans="1:25" ht="15.75" customHeight="1">
      <c r="A61" s="213"/>
      <c r="B61" s="222"/>
      <c r="C61" s="222"/>
      <c r="D61" s="213"/>
      <c r="E61" s="213"/>
      <c r="F61" s="213"/>
      <c r="G61" s="213"/>
      <c r="H61" s="213"/>
      <c r="I61" s="213"/>
      <c r="J61" s="213"/>
      <c r="K61" s="213"/>
      <c r="L61" s="213"/>
      <c r="M61" s="213"/>
      <c r="N61" s="213"/>
      <c r="O61" s="213"/>
      <c r="P61" s="213"/>
      <c r="Q61" s="213"/>
      <c r="R61" s="213"/>
      <c r="S61" s="213"/>
      <c r="T61" s="213"/>
      <c r="U61" s="213"/>
      <c r="V61" s="213"/>
      <c r="W61" s="213"/>
      <c r="X61" s="213"/>
      <c r="Y61" s="213"/>
    </row>
    <row r="62" spans="1:25" ht="15.75" customHeight="1">
      <c r="A62" s="213"/>
      <c r="B62" s="222"/>
      <c r="C62" s="222"/>
      <c r="D62" s="213"/>
      <c r="E62" s="213"/>
      <c r="F62" s="213"/>
      <c r="G62" s="213"/>
      <c r="H62" s="213"/>
      <c r="I62" s="213"/>
      <c r="J62" s="213"/>
      <c r="K62" s="213"/>
      <c r="L62" s="213"/>
      <c r="M62" s="213"/>
      <c r="N62" s="213"/>
      <c r="O62" s="213"/>
      <c r="P62" s="213"/>
      <c r="Q62" s="213"/>
      <c r="R62" s="213"/>
      <c r="S62" s="213"/>
      <c r="T62" s="213"/>
      <c r="U62" s="213"/>
      <c r="V62" s="213"/>
      <c r="W62" s="213"/>
      <c r="X62" s="213"/>
      <c r="Y62" s="213"/>
    </row>
    <row r="63" spans="1:25" ht="15.75" customHeight="1">
      <c r="A63" s="213"/>
      <c r="B63" s="222"/>
      <c r="C63" s="222"/>
      <c r="D63" s="213"/>
      <c r="E63" s="213"/>
      <c r="F63" s="213"/>
      <c r="G63" s="213"/>
      <c r="H63" s="213"/>
      <c r="I63" s="213"/>
      <c r="J63" s="213"/>
      <c r="K63" s="213"/>
      <c r="L63" s="213"/>
      <c r="M63" s="213"/>
      <c r="N63" s="213"/>
      <c r="O63" s="213"/>
      <c r="P63" s="213"/>
      <c r="Q63" s="213"/>
      <c r="R63" s="213"/>
      <c r="S63" s="213"/>
      <c r="T63" s="213"/>
      <c r="U63" s="213"/>
      <c r="V63" s="213"/>
      <c r="W63" s="213"/>
      <c r="X63" s="213"/>
      <c r="Y63" s="213"/>
    </row>
    <row r="64" spans="1:25" ht="15.75" customHeight="1">
      <c r="A64" s="213"/>
      <c r="B64" s="222"/>
      <c r="C64" s="222"/>
      <c r="D64" s="213"/>
      <c r="E64" s="213"/>
      <c r="F64" s="213"/>
      <c r="G64" s="213"/>
      <c r="H64" s="213"/>
      <c r="I64" s="213"/>
      <c r="J64" s="213"/>
      <c r="K64" s="213"/>
      <c r="L64" s="213"/>
      <c r="M64" s="213"/>
      <c r="N64" s="213"/>
      <c r="O64" s="213"/>
      <c r="P64" s="213"/>
      <c r="Q64" s="213"/>
      <c r="R64" s="213"/>
      <c r="S64" s="213"/>
      <c r="T64" s="213"/>
      <c r="U64" s="213"/>
      <c r="V64" s="213"/>
      <c r="W64" s="213"/>
      <c r="X64" s="213"/>
      <c r="Y64" s="213"/>
    </row>
    <row r="65" spans="1:25" ht="15.75" customHeight="1">
      <c r="A65" s="213"/>
      <c r="B65" s="222"/>
      <c r="C65" s="222"/>
      <c r="D65" s="213"/>
      <c r="E65" s="213"/>
      <c r="F65" s="213"/>
      <c r="G65" s="213"/>
      <c r="H65" s="213"/>
      <c r="I65" s="213"/>
      <c r="J65" s="213"/>
      <c r="K65" s="213"/>
      <c r="L65" s="213"/>
      <c r="M65" s="213"/>
      <c r="N65" s="213"/>
      <c r="O65" s="213"/>
      <c r="P65" s="213"/>
      <c r="Q65" s="213"/>
      <c r="R65" s="213"/>
      <c r="S65" s="213"/>
      <c r="T65" s="213"/>
      <c r="U65" s="213"/>
      <c r="V65" s="213"/>
      <c r="W65" s="213"/>
      <c r="X65" s="213"/>
      <c r="Y65" s="213"/>
    </row>
    <row r="66" spans="1:25" ht="15.75" customHeight="1">
      <c r="A66" s="213"/>
      <c r="B66" s="222"/>
      <c r="C66" s="222"/>
      <c r="D66" s="213"/>
      <c r="E66" s="213"/>
      <c r="F66" s="213"/>
      <c r="G66" s="213"/>
      <c r="H66" s="213"/>
      <c r="I66" s="213"/>
      <c r="J66" s="213"/>
      <c r="K66" s="213"/>
      <c r="L66" s="213"/>
      <c r="M66" s="213"/>
      <c r="N66" s="213"/>
      <c r="O66" s="213"/>
      <c r="P66" s="213"/>
      <c r="Q66" s="213"/>
      <c r="R66" s="213"/>
      <c r="S66" s="213"/>
      <c r="T66" s="213"/>
      <c r="U66" s="213"/>
      <c r="V66" s="213"/>
      <c r="W66" s="213"/>
      <c r="X66" s="213"/>
      <c r="Y66" s="213"/>
    </row>
    <row r="67" spans="1:25" ht="15.75" customHeight="1">
      <c r="A67" s="213"/>
      <c r="B67" s="222"/>
      <c r="C67" s="222"/>
      <c r="D67" s="213"/>
      <c r="E67" s="213"/>
      <c r="F67" s="213"/>
      <c r="G67" s="213"/>
      <c r="H67" s="213"/>
      <c r="I67" s="213"/>
      <c r="J67" s="213"/>
      <c r="K67" s="213"/>
      <c r="L67" s="213"/>
      <c r="M67" s="213"/>
      <c r="N67" s="213"/>
      <c r="O67" s="213"/>
      <c r="P67" s="213"/>
      <c r="Q67" s="213"/>
      <c r="R67" s="213"/>
      <c r="S67" s="213"/>
      <c r="T67" s="213"/>
      <c r="U67" s="213"/>
      <c r="V67" s="213"/>
      <c r="W67" s="213"/>
      <c r="X67" s="213"/>
      <c r="Y67" s="213"/>
    </row>
    <row r="68" spans="1:25" ht="15.75" customHeight="1">
      <c r="A68" s="213"/>
      <c r="B68" s="222"/>
      <c r="C68" s="222"/>
      <c r="D68" s="213"/>
      <c r="E68" s="213"/>
      <c r="F68" s="213"/>
      <c r="G68" s="213"/>
      <c r="H68" s="213"/>
      <c r="I68" s="213"/>
      <c r="J68" s="213"/>
      <c r="K68" s="213"/>
      <c r="L68" s="213"/>
      <c r="M68" s="213"/>
      <c r="N68" s="213"/>
      <c r="O68" s="213"/>
      <c r="P68" s="213"/>
      <c r="Q68" s="213"/>
      <c r="R68" s="213"/>
      <c r="S68" s="213"/>
      <c r="T68" s="213"/>
      <c r="U68" s="213"/>
      <c r="V68" s="213"/>
      <c r="W68" s="213"/>
      <c r="X68" s="213"/>
      <c r="Y68" s="213"/>
    </row>
    <row r="69" spans="1:25" ht="15.75" customHeight="1">
      <c r="A69" s="213"/>
      <c r="B69" s="222"/>
      <c r="C69" s="222"/>
      <c r="D69" s="213"/>
      <c r="E69" s="213"/>
      <c r="F69" s="213"/>
      <c r="G69" s="213"/>
      <c r="H69" s="213"/>
      <c r="I69" s="213"/>
      <c r="J69" s="213"/>
      <c r="K69" s="213"/>
      <c r="L69" s="213"/>
      <c r="M69" s="213"/>
      <c r="N69" s="213"/>
      <c r="O69" s="213"/>
      <c r="P69" s="213"/>
      <c r="Q69" s="213"/>
      <c r="R69" s="213"/>
      <c r="S69" s="213"/>
      <c r="T69" s="213"/>
      <c r="U69" s="213"/>
      <c r="V69" s="213"/>
      <c r="W69" s="213"/>
      <c r="X69" s="213"/>
      <c r="Y69" s="213"/>
    </row>
    <row r="70" spans="1:25" ht="15.75" customHeight="1">
      <c r="A70" s="213"/>
      <c r="B70" s="222"/>
      <c r="C70" s="222"/>
      <c r="D70" s="213"/>
      <c r="E70" s="213"/>
      <c r="F70" s="213"/>
      <c r="G70" s="213"/>
      <c r="H70" s="213"/>
      <c r="I70" s="213"/>
      <c r="J70" s="213"/>
      <c r="K70" s="213"/>
      <c r="L70" s="213"/>
      <c r="M70" s="213"/>
      <c r="N70" s="213"/>
      <c r="O70" s="213"/>
      <c r="P70" s="213"/>
      <c r="Q70" s="213"/>
      <c r="R70" s="213"/>
      <c r="S70" s="213"/>
      <c r="T70" s="213"/>
      <c r="U70" s="213"/>
      <c r="V70" s="213"/>
      <c r="W70" s="213"/>
      <c r="X70" s="213"/>
      <c r="Y70" s="213"/>
    </row>
    <row r="71" spans="1:25" ht="15.75" customHeight="1">
      <c r="A71" s="213"/>
      <c r="B71" s="222"/>
      <c r="C71" s="222"/>
      <c r="D71" s="213"/>
      <c r="E71" s="213"/>
      <c r="F71" s="213"/>
      <c r="G71" s="213"/>
      <c r="H71" s="213"/>
      <c r="I71" s="213"/>
      <c r="J71" s="213"/>
      <c r="K71" s="213"/>
      <c r="L71" s="213"/>
      <c r="M71" s="213"/>
      <c r="N71" s="213"/>
      <c r="O71" s="213"/>
      <c r="P71" s="213"/>
      <c r="Q71" s="213"/>
      <c r="R71" s="213"/>
      <c r="S71" s="213"/>
      <c r="T71" s="213"/>
      <c r="U71" s="213"/>
      <c r="V71" s="213"/>
      <c r="W71" s="213"/>
      <c r="X71" s="213"/>
      <c r="Y71" s="213"/>
    </row>
    <row r="72" spans="1:25" ht="15.75" customHeight="1">
      <c r="A72" s="213"/>
      <c r="B72" s="222"/>
      <c r="C72" s="222"/>
      <c r="D72" s="213"/>
      <c r="E72" s="213"/>
      <c r="F72" s="213"/>
      <c r="G72" s="213"/>
      <c r="H72" s="213"/>
      <c r="I72" s="213"/>
      <c r="J72" s="213"/>
      <c r="K72" s="213"/>
      <c r="L72" s="213"/>
      <c r="M72" s="213"/>
      <c r="N72" s="213"/>
      <c r="O72" s="213"/>
      <c r="P72" s="213"/>
      <c r="Q72" s="213"/>
      <c r="R72" s="213"/>
      <c r="S72" s="213"/>
      <c r="T72" s="213"/>
      <c r="U72" s="213"/>
      <c r="V72" s="213"/>
      <c r="W72" s="213"/>
      <c r="X72" s="213"/>
      <c r="Y72" s="213"/>
    </row>
    <row r="73" spans="1:25" ht="15.75" customHeight="1">
      <c r="A73" s="213"/>
      <c r="B73" s="222"/>
      <c r="C73" s="222"/>
      <c r="D73" s="213"/>
      <c r="E73" s="213"/>
      <c r="F73" s="213"/>
      <c r="G73" s="213"/>
      <c r="H73" s="213"/>
      <c r="I73" s="213"/>
      <c r="J73" s="213"/>
      <c r="K73" s="213"/>
      <c r="L73" s="213"/>
      <c r="M73" s="213"/>
      <c r="N73" s="213"/>
      <c r="O73" s="213"/>
      <c r="P73" s="213"/>
      <c r="Q73" s="213"/>
      <c r="R73" s="213"/>
      <c r="S73" s="213"/>
      <c r="T73" s="213"/>
      <c r="U73" s="213"/>
      <c r="V73" s="213"/>
      <c r="W73" s="213"/>
      <c r="X73" s="213"/>
      <c r="Y73" s="213"/>
    </row>
    <row r="74" spans="1:25" ht="15.75" customHeight="1">
      <c r="A74" s="213"/>
      <c r="B74" s="222"/>
      <c r="C74" s="222"/>
      <c r="D74" s="213"/>
      <c r="E74" s="213"/>
      <c r="F74" s="213"/>
      <c r="G74" s="213"/>
      <c r="H74" s="213"/>
      <c r="I74" s="213"/>
      <c r="J74" s="213"/>
      <c r="K74" s="213"/>
      <c r="L74" s="213"/>
      <c r="M74" s="213"/>
      <c r="N74" s="213"/>
      <c r="O74" s="213"/>
      <c r="P74" s="213"/>
      <c r="Q74" s="213"/>
      <c r="R74" s="213"/>
      <c r="S74" s="213"/>
      <c r="T74" s="213"/>
      <c r="U74" s="213"/>
      <c r="V74" s="213"/>
      <c r="W74" s="213"/>
      <c r="X74" s="213"/>
      <c r="Y74" s="213"/>
    </row>
    <row r="75" spans="1:25" ht="15.75" customHeight="1">
      <c r="A75" s="213"/>
      <c r="B75" s="222"/>
      <c r="C75" s="222"/>
      <c r="D75" s="213"/>
      <c r="E75" s="213"/>
      <c r="F75" s="213"/>
      <c r="G75" s="213"/>
      <c r="H75" s="213"/>
      <c r="I75" s="213"/>
      <c r="J75" s="213"/>
      <c r="K75" s="213"/>
      <c r="L75" s="213"/>
      <c r="M75" s="213"/>
      <c r="N75" s="213"/>
      <c r="O75" s="213"/>
      <c r="P75" s="213"/>
      <c r="Q75" s="213"/>
      <c r="R75" s="213"/>
      <c r="S75" s="213"/>
      <c r="T75" s="213"/>
      <c r="U75" s="213"/>
      <c r="V75" s="213"/>
      <c r="W75" s="213"/>
      <c r="X75" s="213"/>
      <c r="Y75" s="213"/>
    </row>
    <row r="76" spans="1:25" ht="15.75" customHeight="1">
      <c r="A76" s="213"/>
      <c r="B76" s="222"/>
      <c r="C76" s="222"/>
      <c r="D76" s="213"/>
      <c r="E76" s="213"/>
      <c r="F76" s="213"/>
      <c r="G76" s="213"/>
      <c r="H76" s="213"/>
      <c r="I76" s="213"/>
      <c r="J76" s="213"/>
      <c r="K76" s="213"/>
      <c r="L76" s="213"/>
      <c r="M76" s="213"/>
      <c r="N76" s="213"/>
      <c r="O76" s="213"/>
      <c r="P76" s="213"/>
      <c r="Q76" s="213"/>
      <c r="R76" s="213"/>
      <c r="S76" s="213"/>
      <c r="T76" s="213"/>
      <c r="U76" s="213"/>
      <c r="V76" s="213"/>
      <c r="W76" s="213"/>
      <c r="X76" s="213"/>
      <c r="Y76" s="213"/>
    </row>
    <row r="77" spans="1:25" ht="15.75" customHeight="1">
      <c r="A77" s="213"/>
      <c r="B77" s="222"/>
      <c r="C77" s="222"/>
      <c r="D77" s="213"/>
      <c r="E77" s="213"/>
      <c r="F77" s="213"/>
      <c r="G77" s="213"/>
      <c r="H77" s="213"/>
      <c r="I77" s="213"/>
      <c r="J77" s="213"/>
      <c r="K77" s="213"/>
      <c r="L77" s="213"/>
      <c r="M77" s="213"/>
      <c r="N77" s="213"/>
      <c r="O77" s="213"/>
      <c r="P77" s="213"/>
      <c r="Q77" s="213"/>
      <c r="R77" s="213"/>
      <c r="S77" s="213"/>
      <c r="T77" s="213"/>
      <c r="U77" s="213"/>
      <c r="V77" s="213"/>
      <c r="W77" s="213"/>
      <c r="X77" s="213"/>
      <c r="Y77" s="213"/>
    </row>
    <row r="78" spans="1:25" ht="15.75" customHeight="1">
      <c r="A78" s="213"/>
      <c r="B78" s="222"/>
      <c r="C78" s="222"/>
      <c r="D78" s="213"/>
      <c r="E78" s="213"/>
      <c r="F78" s="213"/>
      <c r="G78" s="213"/>
      <c r="H78" s="213"/>
      <c r="I78" s="213"/>
      <c r="J78" s="213"/>
      <c r="K78" s="213"/>
      <c r="L78" s="213"/>
      <c r="M78" s="213"/>
      <c r="N78" s="213"/>
      <c r="O78" s="213"/>
      <c r="P78" s="213"/>
      <c r="Q78" s="213"/>
      <c r="R78" s="213"/>
      <c r="S78" s="213"/>
      <c r="T78" s="213"/>
      <c r="U78" s="213"/>
      <c r="V78" s="213"/>
      <c r="W78" s="213"/>
      <c r="X78" s="213"/>
      <c r="Y78" s="213"/>
    </row>
    <row r="79" spans="1:25" ht="15.75" customHeight="1">
      <c r="A79" s="213"/>
      <c r="B79" s="222"/>
      <c r="C79" s="222"/>
      <c r="D79" s="213"/>
      <c r="E79" s="213"/>
      <c r="F79" s="213"/>
      <c r="G79" s="213"/>
      <c r="H79" s="213"/>
      <c r="I79" s="213"/>
      <c r="J79" s="213"/>
      <c r="K79" s="213"/>
      <c r="L79" s="213"/>
      <c r="M79" s="213"/>
      <c r="N79" s="213"/>
      <c r="O79" s="213"/>
      <c r="P79" s="213"/>
      <c r="Q79" s="213"/>
      <c r="R79" s="213"/>
      <c r="S79" s="213"/>
      <c r="T79" s="213"/>
      <c r="U79" s="213"/>
      <c r="V79" s="213"/>
      <c r="W79" s="213"/>
      <c r="X79" s="213"/>
      <c r="Y79" s="213"/>
    </row>
    <row r="80" spans="1:25" ht="15.75" customHeight="1">
      <c r="A80" s="213"/>
      <c r="B80" s="222"/>
      <c r="C80" s="222"/>
      <c r="D80" s="213"/>
      <c r="E80" s="213"/>
      <c r="F80" s="213"/>
      <c r="G80" s="213"/>
      <c r="H80" s="213"/>
      <c r="I80" s="213"/>
      <c r="J80" s="213"/>
      <c r="K80" s="213"/>
      <c r="L80" s="213"/>
      <c r="M80" s="213"/>
      <c r="N80" s="213"/>
      <c r="O80" s="213"/>
      <c r="P80" s="213"/>
      <c r="Q80" s="213"/>
      <c r="R80" s="213"/>
      <c r="S80" s="213"/>
      <c r="T80" s="213"/>
      <c r="U80" s="213"/>
      <c r="V80" s="213"/>
      <c r="W80" s="213"/>
      <c r="X80" s="213"/>
      <c r="Y80" s="213"/>
    </row>
    <row r="81" spans="1:25" ht="15.75" customHeight="1">
      <c r="A81" s="213"/>
      <c r="B81" s="222"/>
      <c r="C81" s="222"/>
      <c r="D81" s="213"/>
      <c r="E81" s="213"/>
      <c r="F81" s="213"/>
      <c r="G81" s="213"/>
      <c r="H81" s="213"/>
      <c r="I81" s="213"/>
      <c r="J81" s="213"/>
      <c r="K81" s="213"/>
      <c r="L81" s="213"/>
      <c r="M81" s="213"/>
      <c r="N81" s="213"/>
      <c r="O81" s="213"/>
      <c r="P81" s="213"/>
      <c r="Q81" s="213"/>
      <c r="R81" s="213"/>
      <c r="S81" s="213"/>
      <c r="T81" s="213"/>
      <c r="U81" s="213"/>
      <c r="V81" s="213"/>
      <c r="W81" s="213"/>
      <c r="X81" s="213"/>
      <c r="Y81" s="213"/>
    </row>
    <row r="82" spans="1:25" ht="15.75" customHeight="1">
      <c r="A82" s="213"/>
      <c r="B82" s="222"/>
      <c r="C82" s="222"/>
      <c r="D82" s="213"/>
      <c r="E82" s="213"/>
      <c r="F82" s="213"/>
      <c r="G82" s="213"/>
      <c r="H82" s="213"/>
      <c r="I82" s="213"/>
      <c r="J82" s="213"/>
      <c r="K82" s="213"/>
      <c r="L82" s="213"/>
      <c r="M82" s="213"/>
      <c r="N82" s="213"/>
      <c r="O82" s="213"/>
      <c r="P82" s="213"/>
      <c r="Q82" s="213"/>
      <c r="R82" s="213"/>
      <c r="S82" s="213"/>
      <c r="T82" s="213"/>
      <c r="U82" s="213"/>
      <c r="V82" s="213"/>
      <c r="W82" s="213"/>
      <c r="X82" s="213"/>
      <c r="Y82" s="213"/>
    </row>
    <row r="83" spans="1:25" ht="15.75" customHeight="1">
      <c r="A83" s="213"/>
      <c r="B83" s="222"/>
      <c r="C83" s="222"/>
      <c r="D83" s="213"/>
      <c r="E83" s="213"/>
      <c r="F83" s="213"/>
      <c r="G83" s="213"/>
      <c r="H83" s="213"/>
      <c r="I83" s="213"/>
      <c r="J83" s="213"/>
      <c r="K83" s="213"/>
      <c r="L83" s="213"/>
      <c r="M83" s="213"/>
      <c r="N83" s="213"/>
      <c r="O83" s="213"/>
      <c r="P83" s="213"/>
      <c r="Q83" s="213"/>
      <c r="R83" s="213"/>
      <c r="S83" s="213"/>
      <c r="T83" s="213"/>
      <c r="U83" s="213"/>
      <c r="V83" s="213"/>
      <c r="W83" s="213"/>
      <c r="X83" s="213"/>
      <c r="Y83" s="213"/>
    </row>
    <row r="84" spans="1:25" ht="15.75" customHeight="1">
      <c r="A84" s="213"/>
      <c r="B84" s="222"/>
      <c r="C84" s="222"/>
      <c r="D84" s="213"/>
      <c r="E84" s="213"/>
      <c r="F84" s="213"/>
      <c r="G84" s="213"/>
      <c r="H84" s="213"/>
      <c r="I84" s="213"/>
      <c r="J84" s="213"/>
      <c r="K84" s="213"/>
      <c r="L84" s="213"/>
      <c r="M84" s="213"/>
      <c r="N84" s="213"/>
      <c r="O84" s="213"/>
      <c r="P84" s="213"/>
      <c r="Q84" s="213"/>
      <c r="R84" s="213"/>
      <c r="S84" s="213"/>
      <c r="T84" s="213"/>
      <c r="U84" s="213"/>
      <c r="V84" s="213"/>
      <c r="W84" s="213"/>
      <c r="X84" s="213"/>
      <c r="Y84" s="213"/>
    </row>
    <row r="85" spans="1:25" ht="15.75" customHeight="1">
      <c r="A85" s="213"/>
      <c r="B85" s="222"/>
      <c r="C85" s="222"/>
      <c r="D85" s="213"/>
      <c r="E85" s="213"/>
      <c r="F85" s="213"/>
      <c r="G85" s="213"/>
      <c r="H85" s="213"/>
      <c r="I85" s="213"/>
      <c r="J85" s="213"/>
      <c r="K85" s="213"/>
      <c r="L85" s="213"/>
      <c r="M85" s="213"/>
      <c r="N85" s="213"/>
      <c r="O85" s="213"/>
      <c r="P85" s="213"/>
      <c r="Q85" s="213"/>
      <c r="R85" s="213"/>
      <c r="S85" s="213"/>
      <c r="T85" s="213"/>
      <c r="U85" s="213"/>
      <c r="V85" s="213"/>
      <c r="W85" s="213"/>
      <c r="X85" s="213"/>
      <c r="Y85" s="213"/>
    </row>
    <row r="86" spans="1:25" ht="15.75" customHeight="1">
      <c r="A86" s="213"/>
      <c r="B86" s="222"/>
      <c r="C86" s="222"/>
      <c r="D86" s="213"/>
      <c r="E86" s="213"/>
      <c r="F86" s="213"/>
      <c r="G86" s="213"/>
      <c r="H86" s="213"/>
      <c r="I86" s="213"/>
      <c r="J86" s="213"/>
      <c r="K86" s="213"/>
      <c r="L86" s="213"/>
      <c r="M86" s="213"/>
      <c r="N86" s="213"/>
      <c r="O86" s="213"/>
      <c r="P86" s="213"/>
      <c r="Q86" s="213"/>
      <c r="R86" s="213"/>
      <c r="S86" s="213"/>
      <c r="T86" s="213"/>
      <c r="U86" s="213"/>
      <c r="V86" s="213"/>
      <c r="W86" s="213"/>
      <c r="X86" s="213"/>
      <c r="Y86" s="213"/>
    </row>
    <row r="87" spans="1:25" ht="15.75" customHeight="1">
      <c r="A87" s="213"/>
      <c r="B87" s="222"/>
      <c r="C87" s="222"/>
      <c r="D87" s="213"/>
      <c r="E87" s="213"/>
      <c r="F87" s="213"/>
      <c r="G87" s="213"/>
      <c r="H87" s="213"/>
      <c r="I87" s="213"/>
      <c r="J87" s="213"/>
      <c r="K87" s="213"/>
      <c r="L87" s="213"/>
      <c r="M87" s="213"/>
      <c r="N87" s="213"/>
      <c r="O87" s="213"/>
      <c r="P87" s="213"/>
      <c r="Q87" s="213"/>
      <c r="R87" s="213"/>
      <c r="S87" s="213"/>
      <c r="T87" s="213"/>
      <c r="U87" s="213"/>
      <c r="V87" s="213"/>
      <c r="W87" s="213"/>
      <c r="X87" s="213"/>
      <c r="Y87" s="213"/>
    </row>
    <row r="88" spans="1:25" ht="15.75" customHeight="1">
      <c r="A88" s="213"/>
      <c r="B88" s="222"/>
      <c r="C88" s="222"/>
      <c r="D88" s="213"/>
      <c r="E88" s="213"/>
      <c r="F88" s="213"/>
      <c r="G88" s="213"/>
      <c r="H88" s="213"/>
      <c r="I88" s="213"/>
      <c r="J88" s="213"/>
      <c r="K88" s="213"/>
      <c r="L88" s="213"/>
      <c r="M88" s="213"/>
      <c r="N88" s="213"/>
      <c r="O88" s="213"/>
      <c r="P88" s="213"/>
      <c r="Q88" s="213"/>
      <c r="R88" s="213"/>
      <c r="S88" s="213"/>
      <c r="T88" s="213"/>
      <c r="U88" s="213"/>
      <c r="V88" s="213"/>
      <c r="W88" s="213"/>
      <c r="X88" s="213"/>
      <c r="Y88" s="213"/>
    </row>
    <row r="89" spans="1:25" ht="15.75" customHeight="1">
      <c r="A89" s="213"/>
      <c r="B89" s="222"/>
      <c r="C89" s="222"/>
      <c r="D89" s="213"/>
      <c r="E89" s="213"/>
      <c r="F89" s="213"/>
      <c r="G89" s="213"/>
      <c r="H89" s="213"/>
      <c r="I89" s="213"/>
      <c r="J89" s="213"/>
      <c r="K89" s="213"/>
      <c r="L89" s="213"/>
      <c r="M89" s="213"/>
      <c r="N89" s="213"/>
      <c r="O89" s="213"/>
      <c r="P89" s="213"/>
      <c r="Q89" s="213"/>
      <c r="R89" s="213"/>
      <c r="S89" s="213"/>
      <c r="T89" s="213"/>
      <c r="U89" s="213"/>
      <c r="V89" s="213"/>
      <c r="W89" s="213"/>
      <c r="X89" s="213"/>
      <c r="Y89" s="213"/>
    </row>
    <row r="90" spans="1:25" ht="15.75" customHeight="1">
      <c r="A90" s="213"/>
      <c r="B90" s="222"/>
      <c r="C90" s="222"/>
      <c r="D90" s="213"/>
      <c r="E90" s="213"/>
      <c r="F90" s="213"/>
      <c r="G90" s="213"/>
      <c r="H90" s="213"/>
      <c r="I90" s="213"/>
      <c r="J90" s="213"/>
      <c r="K90" s="213"/>
      <c r="L90" s="213"/>
      <c r="M90" s="213"/>
      <c r="N90" s="213"/>
      <c r="O90" s="213"/>
      <c r="P90" s="213"/>
      <c r="Q90" s="213"/>
      <c r="R90" s="213"/>
      <c r="S90" s="213"/>
      <c r="T90" s="213"/>
      <c r="U90" s="213"/>
      <c r="V90" s="213"/>
      <c r="W90" s="213"/>
      <c r="X90" s="213"/>
      <c r="Y90" s="213"/>
    </row>
    <row r="91" spans="1:25" ht="15.75" customHeight="1">
      <c r="A91" s="213"/>
      <c r="B91" s="222"/>
      <c r="C91" s="222"/>
      <c r="D91" s="213"/>
      <c r="E91" s="213"/>
      <c r="F91" s="213"/>
      <c r="G91" s="213"/>
      <c r="H91" s="213"/>
      <c r="I91" s="213"/>
      <c r="J91" s="213"/>
      <c r="K91" s="213"/>
      <c r="L91" s="213"/>
      <c r="M91" s="213"/>
      <c r="N91" s="213"/>
      <c r="O91" s="213"/>
      <c r="P91" s="213"/>
      <c r="Q91" s="213"/>
      <c r="R91" s="213"/>
      <c r="S91" s="213"/>
      <c r="T91" s="213"/>
      <c r="U91" s="213"/>
      <c r="V91" s="213"/>
      <c r="W91" s="213"/>
      <c r="X91" s="213"/>
      <c r="Y91" s="213"/>
    </row>
    <row r="92" spans="1:25" ht="15.75" customHeight="1">
      <c r="A92" s="213"/>
      <c r="B92" s="222"/>
      <c r="C92" s="222"/>
      <c r="D92" s="213"/>
      <c r="E92" s="213"/>
      <c r="F92" s="213"/>
      <c r="G92" s="213"/>
      <c r="H92" s="213"/>
      <c r="I92" s="213"/>
      <c r="J92" s="213"/>
      <c r="K92" s="213"/>
      <c r="L92" s="213"/>
      <c r="M92" s="213"/>
      <c r="N92" s="213"/>
      <c r="O92" s="213"/>
      <c r="P92" s="213"/>
      <c r="Q92" s="213"/>
      <c r="R92" s="213"/>
      <c r="S92" s="213"/>
      <c r="T92" s="213"/>
      <c r="U92" s="213"/>
      <c r="V92" s="213"/>
      <c r="W92" s="213"/>
      <c r="X92" s="213"/>
      <c r="Y92" s="213"/>
    </row>
    <row r="93" spans="1:25" ht="15.75" customHeight="1">
      <c r="A93" s="213"/>
      <c r="B93" s="222"/>
      <c r="C93" s="222"/>
      <c r="D93" s="213"/>
      <c r="E93" s="213"/>
      <c r="F93" s="213"/>
      <c r="G93" s="213"/>
      <c r="H93" s="213"/>
      <c r="I93" s="213"/>
      <c r="J93" s="213"/>
      <c r="K93" s="213"/>
      <c r="L93" s="213"/>
      <c r="M93" s="213"/>
      <c r="N93" s="213"/>
      <c r="O93" s="213"/>
      <c r="P93" s="213"/>
      <c r="Q93" s="213"/>
      <c r="R93" s="213"/>
      <c r="S93" s="213"/>
      <c r="T93" s="213"/>
      <c r="U93" s="213"/>
      <c r="V93" s="213"/>
      <c r="W93" s="213"/>
      <c r="X93" s="213"/>
      <c r="Y93" s="213"/>
    </row>
    <row r="94" spans="1:25" ht="15.75" customHeight="1">
      <c r="A94" s="213"/>
      <c r="B94" s="222"/>
      <c r="C94" s="222"/>
      <c r="D94" s="213"/>
      <c r="E94" s="213"/>
      <c r="F94" s="213"/>
      <c r="G94" s="213"/>
      <c r="H94" s="213"/>
      <c r="I94" s="213"/>
      <c r="J94" s="213"/>
      <c r="K94" s="213"/>
      <c r="L94" s="213"/>
      <c r="M94" s="213"/>
      <c r="N94" s="213"/>
      <c r="O94" s="213"/>
      <c r="P94" s="213"/>
      <c r="Q94" s="213"/>
      <c r="R94" s="213"/>
      <c r="S94" s="213"/>
      <c r="T94" s="213"/>
      <c r="U94" s="213"/>
      <c r="V94" s="213"/>
      <c r="W94" s="213"/>
      <c r="X94" s="213"/>
      <c r="Y94" s="213"/>
    </row>
    <row r="95" spans="1:25" ht="15.75" customHeight="1">
      <c r="A95" s="213"/>
      <c r="B95" s="222"/>
      <c r="C95" s="222"/>
      <c r="D95" s="213"/>
      <c r="E95" s="213"/>
      <c r="F95" s="213"/>
      <c r="G95" s="213"/>
      <c r="H95" s="213"/>
      <c r="I95" s="213"/>
      <c r="J95" s="213"/>
      <c r="K95" s="213"/>
      <c r="L95" s="213"/>
      <c r="M95" s="213"/>
      <c r="N95" s="213"/>
      <c r="O95" s="213"/>
      <c r="P95" s="213"/>
      <c r="Q95" s="213"/>
      <c r="R95" s="213"/>
      <c r="S95" s="213"/>
      <c r="T95" s="213"/>
      <c r="U95" s="213"/>
      <c r="V95" s="213"/>
      <c r="W95" s="213"/>
      <c r="X95" s="213"/>
      <c r="Y95" s="213"/>
    </row>
    <row r="96" spans="1:25" ht="15.75" customHeight="1">
      <c r="A96" s="213"/>
      <c r="B96" s="222"/>
      <c r="C96" s="222"/>
      <c r="D96" s="213"/>
      <c r="E96" s="213"/>
      <c r="F96" s="213"/>
      <c r="G96" s="213"/>
      <c r="H96" s="213"/>
      <c r="I96" s="213"/>
      <c r="J96" s="213"/>
      <c r="K96" s="213"/>
      <c r="L96" s="213"/>
      <c r="M96" s="213"/>
      <c r="N96" s="213"/>
      <c r="O96" s="213"/>
      <c r="P96" s="213"/>
      <c r="Q96" s="213"/>
      <c r="R96" s="213"/>
      <c r="S96" s="213"/>
      <c r="T96" s="213"/>
      <c r="U96" s="213"/>
      <c r="V96" s="213"/>
      <c r="W96" s="213"/>
      <c r="X96" s="213"/>
      <c r="Y96" s="213"/>
    </row>
    <row r="97" spans="1:25" ht="15.75" customHeight="1">
      <c r="A97" s="213"/>
      <c r="B97" s="222"/>
      <c r="C97" s="222"/>
      <c r="D97" s="213"/>
      <c r="E97" s="213"/>
      <c r="F97" s="213"/>
      <c r="G97" s="213"/>
      <c r="H97" s="213"/>
      <c r="I97" s="213"/>
      <c r="J97" s="213"/>
      <c r="K97" s="213"/>
      <c r="L97" s="213"/>
      <c r="M97" s="213"/>
      <c r="N97" s="213"/>
      <c r="O97" s="213"/>
      <c r="P97" s="213"/>
      <c r="Q97" s="213"/>
      <c r="R97" s="213"/>
      <c r="S97" s="213"/>
      <c r="T97" s="213"/>
      <c r="U97" s="213"/>
      <c r="V97" s="213"/>
      <c r="W97" s="213"/>
      <c r="X97" s="213"/>
      <c r="Y97" s="213"/>
    </row>
    <row r="98" spans="1:25" ht="15.75" customHeight="1">
      <c r="A98" s="213"/>
      <c r="B98" s="222"/>
      <c r="C98" s="222"/>
      <c r="D98" s="213"/>
      <c r="E98" s="213"/>
      <c r="F98" s="213"/>
      <c r="G98" s="213"/>
      <c r="H98" s="213"/>
      <c r="I98" s="213"/>
      <c r="J98" s="213"/>
      <c r="K98" s="213"/>
      <c r="L98" s="213"/>
      <c r="M98" s="213"/>
      <c r="N98" s="213"/>
      <c r="O98" s="213"/>
      <c r="P98" s="213"/>
      <c r="Q98" s="213"/>
      <c r="R98" s="213"/>
      <c r="S98" s="213"/>
      <c r="T98" s="213"/>
      <c r="U98" s="213"/>
      <c r="V98" s="213"/>
      <c r="W98" s="213"/>
      <c r="X98" s="213"/>
      <c r="Y98" s="213"/>
    </row>
    <row r="99" spans="1:25" ht="15.75" customHeight="1">
      <c r="A99" s="213"/>
      <c r="B99" s="222"/>
      <c r="C99" s="222"/>
      <c r="D99" s="213"/>
      <c r="E99" s="213"/>
      <c r="F99" s="213"/>
      <c r="G99" s="213"/>
      <c r="H99" s="213"/>
      <c r="I99" s="213"/>
      <c r="J99" s="213"/>
      <c r="K99" s="213"/>
      <c r="L99" s="213"/>
      <c r="M99" s="213"/>
      <c r="N99" s="213"/>
      <c r="O99" s="213"/>
      <c r="P99" s="213"/>
      <c r="Q99" s="213"/>
      <c r="R99" s="213"/>
      <c r="S99" s="213"/>
      <c r="T99" s="213"/>
      <c r="U99" s="213"/>
      <c r="V99" s="213"/>
      <c r="W99" s="213"/>
      <c r="X99" s="213"/>
      <c r="Y99" s="213"/>
    </row>
    <row r="100" spans="1:25" ht="15.75" customHeight="1">
      <c r="A100" s="213"/>
      <c r="B100" s="222"/>
      <c r="C100" s="222"/>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row>
    <row r="101" spans="1:25" ht="15.75" customHeight="1">
      <c r="A101" s="213"/>
      <c r="B101" s="222"/>
      <c r="C101" s="222"/>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row>
    <row r="102" spans="1:25" ht="15.75" customHeight="1">
      <c r="A102" s="213"/>
      <c r="B102" s="222"/>
      <c r="C102" s="222"/>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row>
    <row r="103" spans="1:25" ht="15.75" customHeight="1">
      <c r="A103" s="213"/>
      <c r="B103" s="222"/>
      <c r="C103" s="22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row>
    <row r="104" spans="1:25" ht="15.75" customHeight="1">
      <c r="A104" s="213"/>
      <c r="B104" s="222"/>
      <c r="C104" s="222"/>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row>
    <row r="105" spans="1:25" ht="15.75" customHeight="1">
      <c r="A105" s="213"/>
      <c r="B105" s="222"/>
      <c r="C105" s="222"/>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row>
    <row r="106" spans="1:25" ht="15.75" customHeight="1">
      <c r="A106" s="213"/>
      <c r="B106" s="222"/>
      <c r="C106" s="222"/>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row>
    <row r="107" spans="1:25" ht="15.75" customHeight="1">
      <c r="A107" s="213"/>
      <c r="B107" s="222"/>
      <c r="C107" s="222"/>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row>
    <row r="108" spans="1:25" ht="15.75" customHeight="1">
      <c r="A108" s="213"/>
      <c r="B108" s="222"/>
      <c r="C108" s="222"/>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row>
    <row r="109" spans="1:25" ht="15.75" customHeight="1">
      <c r="A109" s="213"/>
      <c r="B109" s="222"/>
      <c r="C109" s="222"/>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row>
    <row r="110" spans="1:25" ht="15.75" customHeight="1">
      <c r="A110" s="213"/>
      <c r="B110" s="222"/>
      <c r="C110" s="222"/>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row>
    <row r="111" spans="1:25" ht="15.75" customHeight="1">
      <c r="A111" s="213"/>
      <c r="B111" s="222"/>
      <c r="C111" s="222"/>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row>
    <row r="112" spans="1:25" ht="15.75" customHeight="1">
      <c r="A112" s="213"/>
      <c r="B112" s="222"/>
      <c r="C112" s="222"/>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row>
    <row r="113" spans="1:25" ht="15.75" customHeight="1">
      <c r="A113" s="213"/>
      <c r="B113" s="222"/>
      <c r="C113" s="222"/>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row>
    <row r="114" spans="1:25" ht="15.75" customHeight="1">
      <c r="A114" s="213"/>
      <c r="B114" s="222"/>
      <c r="C114" s="222"/>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row>
    <row r="115" spans="1:25" ht="15.75" customHeight="1">
      <c r="A115" s="213"/>
      <c r="B115" s="222"/>
      <c r="C115" s="222"/>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row>
    <row r="116" spans="1:25" ht="15.75" customHeight="1">
      <c r="A116" s="213"/>
      <c r="B116" s="222"/>
      <c r="C116" s="222"/>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row>
    <row r="117" spans="1:25" ht="15.75" customHeight="1">
      <c r="A117" s="213"/>
      <c r="B117" s="222"/>
      <c r="C117" s="222"/>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row>
    <row r="118" spans="1:25" ht="15.75" customHeight="1">
      <c r="A118" s="213"/>
      <c r="B118" s="222"/>
      <c r="C118" s="222"/>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row>
    <row r="119" spans="1:25" ht="15.75" customHeight="1">
      <c r="A119" s="213"/>
      <c r="B119" s="222"/>
      <c r="C119" s="222"/>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row>
    <row r="120" spans="1:25" ht="15.75" customHeight="1">
      <c r="A120" s="213"/>
      <c r="B120" s="222"/>
      <c r="C120" s="222"/>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row>
    <row r="121" spans="1:25" ht="15.75" customHeight="1">
      <c r="A121" s="213"/>
      <c r="B121" s="222"/>
      <c r="C121" s="222"/>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row>
    <row r="122" spans="1:25" ht="15.75" customHeight="1">
      <c r="A122" s="213"/>
      <c r="B122" s="222"/>
      <c r="C122" s="222"/>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row>
    <row r="123" spans="1:25" ht="15.75" customHeight="1">
      <c r="A123" s="213"/>
      <c r="B123" s="222"/>
      <c r="C123" s="222"/>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row>
    <row r="124" spans="1:25" ht="15.75" customHeight="1">
      <c r="A124" s="213"/>
      <c r="B124" s="222"/>
      <c r="C124" s="222"/>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row>
    <row r="125" spans="1:25" ht="15.75" customHeight="1">
      <c r="A125" s="213"/>
      <c r="B125" s="222"/>
      <c r="C125" s="222"/>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row>
    <row r="126" spans="1:25" ht="15.75" customHeight="1">
      <c r="A126" s="213"/>
      <c r="B126" s="222"/>
      <c r="C126" s="222"/>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row>
    <row r="127" spans="1:25" ht="15.75" customHeight="1">
      <c r="A127" s="213"/>
      <c r="B127" s="222"/>
      <c r="C127" s="222"/>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row>
    <row r="128" spans="1:25" ht="15.75" customHeight="1">
      <c r="A128" s="213"/>
      <c r="B128" s="222"/>
      <c r="C128" s="222"/>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row>
    <row r="129" spans="1:25" ht="15.75" customHeight="1">
      <c r="A129" s="213"/>
      <c r="B129" s="222"/>
      <c r="C129" s="222"/>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row>
    <row r="130" spans="1:25" ht="15.75" customHeight="1">
      <c r="A130" s="213"/>
      <c r="B130" s="222"/>
      <c r="C130" s="222"/>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row>
    <row r="131" spans="1:25" ht="15.75" customHeight="1">
      <c r="A131" s="213"/>
      <c r="B131" s="222"/>
      <c r="C131" s="222"/>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row>
    <row r="132" spans="1:25" ht="15.75" customHeight="1">
      <c r="A132" s="213"/>
      <c r="B132" s="222"/>
      <c r="C132" s="222"/>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row>
    <row r="133" spans="1:25" ht="15.75" customHeight="1">
      <c r="A133" s="213"/>
      <c r="B133" s="222"/>
      <c r="C133" s="222"/>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row>
    <row r="134" spans="1:25" ht="15.75" customHeight="1">
      <c r="A134" s="213"/>
      <c r="B134" s="222"/>
      <c r="C134" s="222"/>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row>
    <row r="135" spans="1:25" ht="15.75" customHeight="1">
      <c r="A135" s="213"/>
      <c r="B135" s="222"/>
      <c r="C135" s="222"/>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row>
    <row r="136" spans="1:25" ht="15.75" customHeight="1">
      <c r="A136" s="213"/>
      <c r="B136" s="222"/>
      <c r="C136" s="222"/>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row>
    <row r="137" spans="1:25" ht="15.75" customHeight="1">
      <c r="A137" s="213"/>
      <c r="B137" s="222"/>
      <c r="C137" s="222"/>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row>
    <row r="138" spans="1:25" ht="15.75" customHeight="1">
      <c r="A138" s="213"/>
      <c r="B138" s="222"/>
      <c r="C138" s="222"/>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row>
    <row r="139" spans="1:25" ht="15.75" customHeight="1">
      <c r="A139" s="213"/>
      <c r="B139" s="222"/>
      <c r="C139" s="222"/>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row>
    <row r="140" spans="1:25" ht="15.75" customHeight="1">
      <c r="A140" s="213"/>
      <c r="B140" s="222"/>
      <c r="C140" s="222"/>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row>
    <row r="141" spans="1:25" ht="15.75" customHeight="1">
      <c r="A141" s="213"/>
      <c r="B141" s="222"/>
      <c r="C141" s="222"/>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row>
    <row r="142" spans="1:25" ht="15.75" customHeight="1">
      <c r="A142" s="213"/>
      <c r="B142" s="222"/>
      <c r="C142" s="222"/>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row>
    <row r="143" spans="1:25" ht="15.75" customHeight="1">
      <c r="A143" s="213"/>
      <c r="B143" s="222"/>
      <c r="C143" s="222"/>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row>
    <row r="144" spans="1:25" ht="15.75" customHeight="1">
      <c r="A144" s="213"/>
      <c r="B144" s="222"/>
      <c r="C144" s="222"/>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row>
    <row r="145" spans="1:25" ht="15.75" customHeight="1">
      <c r="A145" s="213"/>
      <c r="B145" s="222"/>
      <c r="C145" s="222"/>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row>
    <row r="146" spans="1:25" ht="15.75" customHeight="1">
      <c r="A146" s="213"/>
      <c r="B146" s="222"/>
      <c r="C146" s="222"/>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row>
    <row r="147" spans="1:25" ht="15.75" customHeight="1">
      <c r="A147" s="213"/>
      <c r="B147" s="222"/>
      <c r="C147" s="222"/>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row>
    <row r="148" spans="1:25" ht="15.75" customHeight="1">
      <c r="A148" s="213"/>
      <c r="B148" s="222"/>
      <c r="C148" s="222"/>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row>
    <row r="149" spans="1:25" ht="15.75" customHeight="1">
      <c r="A149" s="213"/>
      <c r="B149" s="222"/>
      <c r="C149" s="222"/>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row>
    <row r="150" spans="1:25" ht="15.75" customHeight="1">
      <c r="A150" s="213"/>
      <c r="B150" s="222"/>
      <c r="C150" s="222"/>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row>
    <row r="151" spans="1:25" ht="15.75" customHeight="1">
      <c r="A151" s="213"/>
      <c r="B151" s="222"/>
      <c r="C151" s="222"/>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row>
    <row r="152" spans="1:25" ht="15.75" customHeight="1">
      <c r="A152" s="213"/>
      <c r="B152" s="222"/>
      <c r="C152" s="222"/>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row>
    <row r="153" spans="1:25" ht="15.75" customHeight="1">
      <c r="A153" s="213"/>
      <c r="B153" s="222"/>
      <c r="C153" s="222"/>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row>
    <row r="154" spans="1:25" ht="15.75" customHeight="1">
      <c r="A154" s="213"/>
      <c r="B154" s="222"/>
      <c r="C154" s="222"/>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row>
    <row r="155" spans="1:25" ht="15.75" customHeight="1">
      <c r="A155" s="213"/>
      <c r="B155" s="222"/>
      <c r="C155" s="222"/>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row>
    <row r="156" spans="1:25" ht="15.75" customHeight="1">
      <c r="A156" s="213"/>
      <c r="B156" s="222"/>
      <c r="C156" s="222"/>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row>
    <row r="157" spans="1:25" ht="15.75" customHeight="1">
      <c r="A157" s="213"/>
      <c r="B157" s="222"/>
      <c r="C157" s="222"/>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row>
    <row r="158" spans="1:25" ht="15.75" customHeight="1">
      <c r="A158" s="213"/>
      <c r="B158" s="222"/>
      <c r="C158" s="222"/>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row>
    <row r="159" spans="1:25" ht="15.75" customHeight="1">
      <c r="A159" s="213"/>
      <c r="B159" s="222"/>
      <c r="C159" s="222"/>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row>
    <row r="160" spans="1:25" ht="15.75" customHeight="1">
      <c r="A160" s="213"/>
      <c r="B160" s="222"/>
      <c r="C160" s="222"/>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row>
    <row r="161" spans="1:25" ht="15.75" customHeight="1">
      <c r="A161" s="213"/>
      <c r="B161" s="222"/>
      <c r="C161" s="222"/>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row>
    <row r="162" spans="1:25" ht="15.75" customHeight="1">
      <c r="A162" s="213"/>
      <c r="B162" s="222"/>
      <c r="C162" s="222"/>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row>
    <row r="163" spans="1:25" ht="15.75" customHeight="1">
      <c r="A163" s="213"/>
      <c r="B163" s="222"/>
      <c r="C163" s="222"/>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row>
    <row r="164" spans="1:25" ht="15.75" customHeight="1">
      <c r="A164" s="213"/>
      <c r="B164" s="222"/>
      <c r="C164" s="222"/>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row>
    <row r="165" spans="1:25" ht="15.75" customHeight="1">
      <c r="A165" s="213"/>
      <c r="B165" s="222"/>
      <c r="C165" s="222"/>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row>
    <row r="166" spans="1:25" ht="15.75" customHeight="1">
      <c r="A166" s="213"/>
      <c r="B166" s="222"/>
      <c r="C166" s="222"/>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row>
    <row r="167" spans="1:25" ht="15.75" customHeight="1">
      <c r="A167" s="213"/>
      <c r="B167" s="222"/>
      <c r="C167" s="222"/>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row>
    <row r="168" spans="1:25" ht="15.75" customHeight="1">
      <c r="A168" s="213"/>
      <c r="B168" s="222"/>
      <c r="C168" s="222"/>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row>
    <row r="169" spans="1:25" ht="15.75" customHeight="1">
      <c r="A169" s="213"/>
      <c r="B169" s="222"/>
      <c r="C169" s="222"/>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row>
    <row r="170" spans="1:25" ht="15.75" customHeight="1">
      <c r="A170" s="213"/>
      <c r="B170" s="222"/>
      <c r="C170" s="222"/>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row>
    <row r="171" spans="1:25" ht="15.75" customHeight="1">
      <c r="A171" s="213"/>
      <c r="B171" s="222"/>
      <c r="C171" s="222"/>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row>
    <row r="172" spans="1:25" ht="15.75" customHeight="1">
      <c r="A172" s="213"/>
      <c r="B172" s="222"/>
      <c r="C172" s="222"/>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row>
    <row r="173" spans="1:25" ht="15.75" customHeight="1">
      <c r="A173" s="213"/>
      <c r="B173" s="222"/>
      <c r="C173" s="222"/>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row>
    <row r="174" spans="1:25" ht="15.75" customHeight="1">
      <c r="A174" s="213"/>
      <c r="B174" s="222"/>
      <c r="C174" s="222"/>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row>
    <row r="175" spans="1:25" ht="15.75" customHeight="1">
      <c r="A175" s="213"/>
      <c r="B175" s="222"/>
      <c r="C175" s="222"/>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row>
    <row r="176" spans="1:25" ht="15.75" customHeight="1">
      <c r="A176" s="213"/>
      <c r="B176" s="222"/>
      <c r="C176" s="222"/>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row>
    <row r="177" spans="1:25" ht="15.75" customHeight="1">
      <c r="A177" s="213"/>
      <c r="B177" s="222"/>
      <c r="C177" s="222"/>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row>
    <row r="178" spans="1:25" ht="15.75" customHeight="1">
      <c r="A178" s="213"/>
      <c r="B178" s="222"/>
      <c r="C178" s="222"/>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row>
    <row r="179" spans="1:25" ht="15.75" customHeight="1">
      <c r="A179" s="213"/>
      <c r="B179" s="222"/>
      <c r="C179" s="222"/>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row>
    <row r="180" spans="1:25" ht="15.75" customHeight="1">
      <c r="A180" s="213"/>
      <c r="B180" s="222"/>
      <c r="C180" s="222"/>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row>
    <row r="181" spans="1:25" ht="15.75" customHeight="1">
      <c r="A181" s="213"/>
      <c r="B181" s="222"/>
      <c r="C181" s="222"/>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row>
    <row r="182" spans="1:25" ht="15.75" customHeight="1">
      <c r="A182" s="213"/>
      <c r="B182" s="222"/>
      <c r="C182" s="222"/>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row>
    <row r="183" spans="1:25" ht="15.75" customHeight="1">
      <c r="A183" s="213"/>
      <c r="B183" s="222"/>
      <c r="C183" s="222"/>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row>
    <row r="184" spans="1:25" ht="15.75" customHeight="1">
      <c r="A184" s="213"/>
      <c r="B184" s="222"/>
      <c r="C184" s="222"/>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row>
    <row r="185" spans="1:25" ht="15.75" customHeight="1">
      <c r="A185" s="213"/>
      <c r="B185" s="222"/>
      <c r="C185" s="222"/>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row>
    <row r="186" spans="1:25" ht="15.75" customHeight="1">
      <c r="A186" s="213"/>
      <c r="B186" s="222"/>
      <c r="C186" s="222"/>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row>
    <row r="187" spans="1:25" ht="15.75" customHeight="1">
      <c r="A187" s="213"/>
      <c r="B187" s="222"/>
      <c r="C187" s="222"/>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row>
    <row r="188" spans="1:25" ht="15.75" customHeight="1">
      <c r="A188" s="213"/>
      <c r="B188" s="222"/>
      <c r="C188" s="222"/>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row>
    <row r="189" spans="1:25" ht="15.75" customHeight="1">
      <c r="A189" s="213"/>
      <c r="B189" s="222"/>
      <c r="C189" s="222"/>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row>
    <row r="190" spans="1:25" ht="15.75" customHeight="1">
      <c r="A190" s="213"/>
      <c r="B190" s="222"/>
      <c r="C190" s="222"/>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row>
    <row r="191" spans="1:25" ht="15.75" customHeight="1">
      <c r="A191" s="213"/>
      <c r="B191" s="222"/>
      <c r="C191" s="222"/>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row>
    <row r="192" spans="1:25" ht="15.75" customHeight="1">
      <c r="A192" s="213"/>
      <c r="B192" s="222"/>
      <c r="C192" s="222"/>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row>
    <row r="193" spans="1:25" ht="15.75" customHeight="1">
      <c r="A193" s="213"/>
      <c r="B193" s="222"/>
      <c r="C193" s="222"/>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row>
    <row r="194" spans="1:25" ht="15.75" customHeight="1">
      <c r="A194" s="213"/>
      <c r="B194" s="222"/>
      <c r="C194" s="222"/>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row>
    <row r="195" spans="1:25" ht="15.75" customHeight="1">
      <c r="A195" s="213"/>
      <c r="B195" s="222"/>
      <c r="C195" s="222"/>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row>
    <row r="196" spans="1:25" ht="15.75" customHeight="1">
      <c r="A196" s="213"/>
      <c r="B196" s="222"/>
      <c r="C196" s="222"/>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row>
    <row r="197" spans="1:25" ht="15.75" customHeight="1">
      <c r="A197" s="213"/>
      <c r="B197" s="222"/>
      <c r="C197" s="22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row>
    <row r="198" spans="1:25" ht="15.75" customHeight="1">
      <c r="A198" s="213"/>
      <c r="B198" s="222"/>
      <c r="C198" s="222"/>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row>
    <row r="199" spans="1:25" ht="15.75" customHeight="1">
      <c r="A199" s="213"/>
      <c r="B199" s="222"/>
      <c r="C199" s="222"/>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row>
    <row r="200" spans="1:25" ht="15.75" customHeight="1">
      <c r="A200" s="213"/>
      <c r="B200" s="222"/>
      <c r="C200" s="222"/>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row>
    <row r="201" spans="1:25" ht="15.75" customHeight="1">
      <c r="A201" s="213"/>
      <c r="B201" s="222"/>
      <c r="C201" s="222"/>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row>
    <row r="202" spans="1:25" ht="15.75" customHeight="1">
      <c r="A202" s="213"/>
      <c r="B202" s="222"/>
      <c r="C202" s="222"/>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row>
    <row r="203" spans="1:25" ht="15.75" customHeight="1">
      <c r="A203" s="213"/>
      <c r="B203" s="222"/>
      <c r="C203" s="222"/>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row>
    <row r="204" spans="1:25" ht="15.75" customHeight="1">
      <c r="A204" s="213"/>
      <c r="B204" s="222"/>
      <c r="C204" s="222"/>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row>
    <row r="205" spans="1:25" ht="15.75" customHeight="1">
      <c r="A205" s="213"/>
      <c r="B205" s="222"/>
      <c r="C205" s="222"/>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row>
    <row r="206" spans="1:25" ht="15.75" customHeight="1">
      <c r="A206" s="213"/>
      <c r="B206" s="222"/>
      <c r="C206" s="222"/>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row>
    <row r="207" spans="1:25" ht="15.75" customHeight="1">
      <c r="A207" s="213"/>
      <c r="B207" s="222"/>
      <c r="C207" s="222"/>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row>
    <row r="208" spans="1:25" ht="15.75" customHeight="1">
      <c r="A208" s="213"/>
      <c r="B208" s="222"/>
      <c r="C208" s="222"/>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row>
    <row r="209" spans="1:25" ht="15.75" customHeight="1">
      <c r="A209" s="213"/>
      <c r="B209" s="222"/>
      <c r="C209" s="222"/>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row>
    <row r="210" spans="1:25" ht="15.75" customHeight="1">
      <c r="A210" s="213"/>
      <c r="B210" s="222"/>
      <c r="C210" s="222"/>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row>
    <row r="211" spans="1:25" ht="15.75" customHeight="1">
      <c r="A211" s="213"/>
      <c r="B211" s="222"/>
      <c r="C211" s="222"/>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row>
    <row r="212" spans="1:25" ht="15.75" customHeight="1">
      <c r="A212" s="213"/>
      <c r="B212" s="222"/>
      <c r="C212" s="222"/>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row>
    <row r="213" spans="1:25" ht="15.75" customHeight="1">
      <c r="A213" s="213"/>
      <c r="B213" s="222"/>
      <c r="C213" s="222"/>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row>
    <row r="214" spans="1:25" ht="15.75" customHeight="1">
      <c r="A214" s="213"/>
      <c r="B214" s="222"/>
      <c r="C214" s="222"/>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row>
    <row r="215" spans="1:25" ht="15.75" customHeight="1">
      <c r="A215" s="213"/>
      <c r="B215" s="222"/>
      <c r="C215" s="222"/>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row>
    <row r="216" spans="1:25" ht="15.75" customHeight="1">
      <c r="A216" s="213"/>
      <c r="B216" s="222"/>
      <c r="C216" s="222"/>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row>
    <row r="217" spans="1:25" ht="15.75" customHeight="1">
      <c r="A217" s="213"/>
      <c r="B217" s="222"/>
      <c r="C217" s="222"/>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row>
    <row r="218" spans="1:25" ht="15.75" customHeight="1">
      <c r="A218" s="213"/>
      <c r="B218" s="222"/>
      <c r="C218" s="222"/>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row>
    <row r="219" spans="1:25" ht="15.75" customHeight="1">
      <c r="A219" s="213"/>
      <c r="B219" s="222"/>
      <c r="C219" s="222"/>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row>
    <row r="220" spans="1:25" ht="15.75" customHeight="1">
      <c r="A220" s="213"/>
      <c r="B220" s="222"/>
      <c r="C220" s="222"/>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row>
    <row r="221" spans="1:25" ht="15.75" customHeight="1">
      <c r="A221" s="223"/>
      <c r="B221" s="224"/>
      <c r="C221" s="224"/>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ht="15.75" customHeight="1">
      <c r="A222" s="223"/>
      <c r="B222" s="224"/>
      <c r="C222" s="224"/>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ht="15.75" customHeight="1">
      <c r="A223" s="223"/>
      <c r="B223" s="224"/>
      <c r="C223" s="224"/>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ht="15.75" customHeight="1">
      <c r="B224" s="146"/>
      <c r="C224" s="146"/>
      <c r="E224" s="225"/>
    </row>
    <row r="225" spans="2:5" ht="15.75" customHeight="1">
      <c r="B225" s="146"/>
      <c r="C225" s="146"/>
      <c r="E225" s="225"/>
    </row>
    <row r="226" spans="2:5" ht="15.75" customHeight="1">
      <c r="B226" s="146"/>
      <c r="C226" s="146"/>
      <c r="E226" s="225"/>
    </row>
    <row r="227" spans="2:5" ht="15.75" customHeight="1">
      <c r="B227" s="146"/>
      <c r="C227" s="146"/>
      <c r="E227" s="225"/>
    </row>
    <row r="228" spans="2:5" ht="15.75" customHeight="1">
      <c r="B228" s="146"/>
      <c r="C228" s="146"/>
      <c r="E228" s="225"/>
    </row>
    <row r="229" spans="2:5" ht="15.75" customHeight="1">
      <c r="B229" s="146"/>
      <c r="C229" s="146"/>
      <c r="E229" s="225"/>
    </row>
    <row r="230" spans="2:5" ht="15.75" customHeight="1">
      <c r="B230" s="146"/>
      <c r="C230" s="146"/>
      <c r="E230" s="225"/>
    </row>
    <row r="231" spans="2:5" ht="15.75" customHeight="1">
      <c r="B231" s="146"/>
      <c r="C231" s="146"/>
      <c r="E231" s="225"/>
    </row>
    <row r="232" spans="2:5" ht="15.75" customHeight="1">
      <c r="B232" s="146"/>
      <c r="C232" s="146"/>
      <c r="E232" s="225"/>
    </row>
    <row r="233" spans="2:5" ht="15.75" customHeight="1">
      <c r="B233" s="146"/>
      <c r="C233" s="146"/>
      <c r="E233" s="225"/>
    </row>
    <row r="234" spans="2:5" ht="15.75" customHeight="1">
      <c r="B234" s="146"/>
      <c r="C234" s="146"/>
      <c r="E234" s="225"/>
    </row>
    <row r="235" spans="2:5" ht="15.75" customHeight="1">
      <c r="B235" s="146"/>
      <c r="C235" s="146"/>
      <c r="E235" s="225"/>
    </row>
    <row r="236" spans="2:5" ht="15.75" customHeight="1">
      <c r="B236" s="146"/>
      <c r="C236" s="146"/>
      <c r="E236" s="225"/>
    </row>
    <row r="237" spans="2:5" ht="15.75" customHeight="1">
      <c r="B237" s="146"/>
      <c r="C237" s="146"/>
      <c r="E237" s="225"/>
    </row>
    <row r="238" spans="2:5" ht="15.75" customHeight="1">
      <c r="B238" s="146"/>
      <c r="C238" s="146"/>
      <c r="E238" s="225"/>
    </row>
    <row r="239" spans="2:5" ht="15.75" customHeight="1">
      <c r="B239" s="146"/>
      <c r="C239" s="146"/>
      <c r="E239" s="225"/>
    </row>
    <row r="240" spans="2:5" ht="15.75" customHeight="1">
      <c r="B240" s="146"/>
      <c r="C240" s="146"/>
      <c r="E240" s="225"/>
    </row>
    <row r="241" spans="2:5" ht="15.75" customHeight="1">
      <c r="B241" s="146"/>
      <c r="C241" s="146"/>
      <c r="E241" s="225"/>
    </row>
    <row r="242" spans="2:5" ht="15.75" customHeight="1">
      <c r="B242" s="146"/>
      <c r="C242" s="146"/>
      <c r="E242" s="225"/>
    </row>
    <row r="243" spans="2:5" ht="15.75" customHeight="1">
      <c r="B243" s="146"/>
      <c r="C243" s="146"/>
      <c r="E243" s="225"/>
    </row>
    <row r="244" spans="2:5" ht="15.75" customHeight="1">
      <c r="B244" s="146"/>
      <c r="C244" s="146"/>
      <c r="E244" s="225"/>
    </row>
    <row r="245" spans="2:5" ht="15.75" customHeight="1">
      <c r="B245" s="146"/>
      <c r="C245" s="146"/>
      <c r="E245" s="225"/>
    </row>
    <row r="246" spans="2:5" ht="15.75" customHeight="1">
      <c r="B246" s="146"/>
      <c r="C246" s="146"/>
      <c r="E246" s="225"/>
    </row>
    <row r="247" spans="2:5" ht="15.75" customHeight="1">
      <c r="B247" s="146"/>
      <c r="C247" s="146"/>
      <c r="E247" s="225"/>
    </row>
    <row r="248" spans="2:5" ht="15.75" customHeight="1">
      <c r="B248" s="146"/>
      <c r="C248" s="146"/>
      <c r="E248" s="225"/>
    </row>
    <row r="249" spans="2:5" ht="15.75" customHeight="1">
      <c r="B249" s="146"/>
      <c r="C249" s="146"/>
      <c r="E249" s="225"/>
    </row>
    <row r="250" spans="2:5" ht="15.75" customHeight="1">
      <c r="B250" s="146"/>
      <c r="C250" s="146"/>
      <c r="E250" s="225"/>
    </row>
    <row r="251" spans="2:5" ht="15.75" customHeight="1">
      <c r="B251" s="146"/>
      <c r="C251" s="146"/>
      <c r="E251" s="225"/>
    </row>
    <row r="252" spans="2:5" ht="15.75" customHeight="1">
      <c r="B252" s="146"/>
      <c r="C252" s="146"/>
      <c r="E252" s="225"/>
    </row>
    <row r="253" spans="2:5" ht="15.75" customHeight="1">
      <c r="B253" s="146"/>
      <c r="C253" s="146"/>
      <c r="E253" s="225"/>
    </row>
    <row r="254" spans="2:5" ht="15.75" customHeight="1">
      <c r="B254" s="146"/>
      <c r="C254" s="146"/>
      <c r="E254" s="225"/>
    </row>
    <row r="255" spans="2:5" ht="15.75" customHeight="1">
      <c r="B255" s="146"/>
      <c r="C255" s="146"/>
      <c r="E255" s="225"/>
    </row>
    <row r="256" spans="2:5" ht="15.75" customHeight="1">
      <c r="B256" s="146"/>
      <c r="C256" s="146"/>
      <c r="E256" s="225"/>
    </row>
    <row r="257" spans="2:5" ht="15.75" customHeight="1">
      <c r="B257" s="146"/>
      <c r="C257" s="146"/>
      <c r="E257" s="225"/>
    </row>
    <row r="258" spans="2:5" ht="15.75" customHeight="1">
      <c r="B258" s="146"/>
      <c r="C258" s="146"/>
      <c r="E258" s="225"/>
    </row>
    <row r="259" spans="2:5" ht="15.75" customHeight="1">
      <c r="B259" s="146"/>
      <c r="C259" s="146"/>
      <c r="E259" s="225"/>
    </row>
    <row r="260" spans="2:5" ht="15.75" customHeight="1">
      <c r="B260" s="146"/>
      <c r="C260" s="146"/>
      <c r="E260" s="225"/>
    </row>
    <row r="261" spans="2:5" ht="15.75" customHeight="1">
      <c r="B261" s="146"/>
      <c r="C261" s="146"/>
      <c r="E261" s="225"/>
    </row>
    <row r="262" spans="2:5" ht="15.75" customHeight="1">
      <c r="B262" s="146"/>
      <c r="C262" s="146"/>
      <c r="E262" s="225"/>
    </row>
    <row r="263" spans="2:5" ht="15.75" customHeight="1">
      <c r="B263" s="146"/>
      <c r="C263" s="146"/>
      <c r="E263" s="225"/>
    </row>
    <row r="264" spans="2:5" ht="15.75" customHeight="1">
      <c r="B264" s="146"/>
      <c r="C264" s="146"/>
      <c r="E264" s="225"/>
    </row>
    <row r="265" spans="2:5" ht="15.75" customHeight="1">
      <c r="B265" s="146"/>
      <c r="C265" s="146"/>
      <c r="E265" s="225"/>
    </row>
    <row r="266" spans="2:5" ht="15.75" customHeight="1">
      <c r="B266" s="146"/>
      <c r="C266" s="146"/>
      <c r="E266" s="225"/>
    </row>
    <row r="267" spans="2:5" ht="15.75" customHeight="1">
      <c r="B267" s="146"/>
      <c r="C267" s="146"/>
      <c r="E267" s="225"/>
    </row>
    <row r="268" spans="2:5" ht="15.75" customHeight="1">
      <c r="B268" s="146"/>
      <c r="C268" s="146"/>
      <c r="E268" s="225"/>
    </row>
    <row r="269" spans="2:5" ht="15.75" customHeight="1">
      <c r="B269" s="146"/>
      <c r="C269" s="146"/>
      <c r="E269" s="225"/>
    </row>
    <row r="270" spans="2:5" ht="15.75" customHeight="1">
      <c r="B270" s="146"/>
      <c r="C270" s="146"/>
      <c r="E270" s="225"/>
    </row>
    <row r="271" spans="2:5" ht="15.75" customHeight="1">
      <c r="B271" s="146"/>
      <c r="C271" s="146"/>
      <c r="E271" s="225"/>
    </row>
    <row r="272" spans="2:5" ht="15.75" customHeight="1">
      <c r="B272" s="146"/>
      <c r="C272" s="146"/>
      <c r="E272" s="225"/>
    </row>
    <row r="273" spans="2:5" ht="15.75" customHeight="1">
      <c r="B273" s="146"/>
      <c r="C273" s="146"/>
      <c r="E273" s="225"/>
    </row>
    <row r="274" spans="2:5" ht="15.75" customHeight="1">
      <c r="B274" s="146"/>
      <c r="C274" s="146"/>
      <c r="E274" s="225"/>
    </row>
    <row r="275" spans="2:5" ht="15.75" customHeight="1">
      <c r="B275" s="146"/>
      <c r="C275" s="146"/>
      <c r="E275" s="225"/>
    </row>
    <row r="276" spans="2:5" ht="15.75" customHeight="1">
      <c r="B276" s="146"/>
      <c r="C276" s="146"/>
      <c r="E276" s="225"/>
    </row>
    <row r="277" spans="2:5" ht="15.75" customHeight="1">
      <c r="B277" s="146"/>
      <c r="C277" s="146"/>
      <c r="E277" s="225"/>
    </row>
    <row r="278" spans="2:5" ht="15.75" customHeight="1">
      <c r="B278" s="146"/>
      <c r="C278" s="146"/>
      <c r="E278" s="225"/>
    </row>
    <row r="279" spans="2:5" ht="15.75" customHeight="1">
      <c r="B279" s="146"/>
      <c r="C279" s="146"/>
      <c r="E279" s="225"/>
    </row>
    <row r="280" spans="2:5" ht="15.75" customHeight="1">
      <c r="B280" s="146"/>
      <c r="C280" s="146"/>
      <c r="E280" s="225"/>
    </row>
    <row r="281" spans="2:5" ht="15.75" customHeight="1">
      <c r="B281" s="146"/>
      <c r="C281" s="146"/>
      <c r="E281" s="225"/>
    </row>
    <row r="282" spans="2:5" ht="15.75" customHeight="1">
      <c r="B282" s="146"/>
      <c r="C282" s="146"/>
      <c r="E282" s="225"/>
    </row>
    <row r="283" spans="2:5" ht="15.75" customHeight="1">
      <c r="B283" s="146"/>
      <c r="C283" s="146"/>
      <c r="E283" s="225"/>
    </row>
    <row r="284" spans="2:5" ht="15.75" customHeight="1">
      <c r="B284" s="146"/>
      <c r="C284" s="146"/>
      <c r="E284" s="225"/>
    </row>
    <row r="285" spans="2:5" ht="15.75" customHeight="1">
      <c r="B285" s="146"/>
      <c r="C285" s="146"/>
      <c r="E285" s="225"/>
    </row>
    <row r="286" spans="2:5" ht="15.75" customHeight="1">
      <c r="B286" s="146"/>
      <c r="C286" s="146"/>
      <c r="E286" s="225"/>
    </row>
    <row r="287" spans="2:5" ht="15.75" customHeight="1">
      <c r="B287" s="146"/>
      <c r="C287" s="146"/>
      <c r="E287" s="225"/>
    </row>
    <row r="288" spans="2:5" ht="15.75" customHeight="1">
      <c r="B288" s="146"/>
      <c r="C288" s="146"/>
      <c r="E288" s="225"/>
    </row>
    <row r="289" spans="2:5" ht="15.75" customHeight="1">
      <c r="B289" s="146"/>
      <c r="C289" s="146"/>
      <c r="E289" s="225"/>
    </row>
    <row r="290" spans="2:5" ht="15.75" customHeight="1">
      <c r="B290" s="146"/>
      <c r="C290" s="146"/>
      <c r="E290" s="225"/>
    </row>
    <row r="291" spans="2:5" ht="15.75" customHeight="1">
      <c r="B291" s="146"/>
      <c r="C291" s="146"/>
      <c r="E291" s="225"/>
    </row>
    <row r="292" spans="2:5" ht="15.75" customHeight="1">
      <c r="B292" s="146"/>
      <c r="C292" s="146"/>
      <c r="E292" s="225"/>
    </row>
    <row r="293" spans="2:5" ht="15.75" customHeight="1">
      <c r="B293" s="146"/>
      <c r="C293" s="146"/>
      <c r="E293" s="225"/>
    </row>
    <row r="294" spans="2:5" ht="15.75" customHeight="1">
      <c r="B294" s="146"/>
      <c r="C294" s="146"/>
      <c r="E294" s="225"/>
    </row>
    <row r="295" spans="2:5" ht="15.75" customHeight="1">
      <c r="B295" s="146"/>
      <c r="C295" s="146"/>
      <c r="E295" s="225"/>
    </row>
    <row r="296" spans="2:5" ht="15.75" customHeight="1">
      <c r="B296" s="146"/>
      <c r="C296" s="146"/>
      <c r="E296" s="225"/>
    </row>
    <row r="297" spans="2:5" ht="15.75" customHeight="1">
      <c r="B297" s="146"/>
      <c r="C297" s="146"/>
      <c r="E297" s="225"/>
    </row>
    <row r="298" spans="2:5" ht="15.75" customHeight="1">
      <c r="B298" s="146"/>
      <c r="C298" s="146"/>
      <c r="E298" s="225"/>
    </row>
    <row r="299" spans="2:5" ht="15.75" customHeight="1">
      <c r="B299" s="146"/>
      <c r="C299" s="146"/>
      <c r="E299" s="225"/>
    </row>
    <row r="300" spans="2:5" ht="15.75" customHeight="1">
      <c r="B300" s="146"/>
      <c r="C300" s="146"/>
      <c r="E300" s="225"/>
    </row>
    <row r="301" spans="2:5" ht="15.75" customHeight="1">
      <c r="B301" s="146"/>
      <c r="C301" s="146"/>
      <c r="E301" s="225"/>
    </row>
    <row r="302" spans="2:5" ht="15.75" customHeight="1">
      <c r="B302" s="146"/>
      <c r="C302" s="146"/>
      <c r="E302" s="225"/>
    </row>
    <row r="303" spans="2:5" ht="15.75" customHeight="1">
      <c r="B303" s="146"/>
      <c r="C303" s="146"/>
      <c r="E303" s="225"/>
    </row>
    <row r="304" spans="2:5" ht="15.75" customHeight="1">
      <c r="B304" s="146"/>
      <c r="C304" s="146"/>
      <c r="E304" s="225"/>
    </row>
    <row r="305" spans="2:5" ht="15.75" customHeight="1">
      <c r="B305" s="146"/>
      <c r="C305" s="146"/>
      <c r="E305" s="225"/>
    </row>
    <row r="306" spans="2:5" ht="15.75" customHeight="1">
      <c r="B306" s="146"/>
      <c r="C306" s="146"/>
      <c r="E306" s="225"/>
    </row>
    <row r="307" spans="2:5" ht="15.75" customHeight="1">
      <c r="B307" s="146"/>
      <c r="C307" s="146"/>
      <c r="E307" s="225"/>
    </row>
    <row r="308" spans="2:5" ht="15.75" customHeight="1">
      <c r="B308" s="146"/>
      <c r="C308" s="146"/>
      <c r="E308" s="225"/>
    </row>
    <row r="309" spans="2:5" ht="15.75" customHeight="1">
      <c r="B309" s="146"/>
      <c r="C309" s="146"/>
      <c r="E309" s="225"/>
    </row>
    <row r="310" spans="2:5" ht="15.75" customHeight="1">
      <c r="B310" s="146"/>
      <c r="C310" s="146"/>
      <c r="E310" s="225"/>
    </row>
    <row r="311" spans="2:5" ht="15.75" customHeight="1">
      <c r="B311" s="146"/>
      <c r="C311" s="146"/>
      <c r="E311" s="225"/>
    </row>
    <row r="312" spans="2:5" ht="15.75" customHeight="1">
      <c r="B312" s="146"/>
      <c r="C312" s="146"/>
      <c r="E312" s="225"/>
    </row>
    <row r="313" spans="2:5" ht="15.75" customHeight="1">
      <c r="B313" s="146"/>
      <c r="C313" s="146"/>
      <c r="E313" s="225"/>
    </row>
    <row r="314" spans="2:5" ht="15.75" customHeight="1">
      <c r="B314" s="146"/>
      <c r="C314" s="146"/>
      <c r="E314" s="225"/>
    </row>
    <row r="315" spans="2:5" ht="15.75" customHeight="1">
      <c r="B315" s="146"/>
      <c r="C315" s="146"/>
      <c r="E315" s="225"/>
    </row>
    <row r="316" spans="2:5" ht="15.75" customHeight="1">
      <c r="B316" s="146"/>
      <c r="C316" s="146"/>
      <c r="E316" s="225"/>
    </row>
    <row r="317" spans="2:5" ht="15.75" customHeight="1">
      <c r="B317" s="146"/>
      <c r="C317" s="146"/>
      <c r="E317" s="225"/>
    </row>
    <row r="318" spans="2:5" ht="15.75" customHeight="1">
      <c r="B318" s="146"/>
      <c r="C318" s="146"/>
      <c r="E318" s="225"/>
    </row>
    <row r="319" spans="2:5" ht="15.75" customHeight="1">
      <c r="B319" s="146"/>
      <c r="C319" s="146"/>
      <c r="E319" s="225"/>
    </row>
    <row r="320" spans="2:5" ht="15.75" customHeight="1">
      <c r="B320" s="146"/>
      <c r="C320" s="146"/>
      <c r="E320" s="225"/>
    </row>
    <row r="321" spans="2:5" ht="15.75" customHeight="1">
      <c r="B321" s="146"/>
      <c r="C321" s="146"/>
      <c r="E321" s="225"/>
    </row>
    <row r="322" spans="2:5" ht="15.75" customHeight="1">
      <c r="B322" s="146"/>
      <c r="C322" s="146"/>
      <c r="E322" s="225"/>
    </row>
    <row r="323" spans="2:5" ht="15.75" customHeight="1">
      <c r="B323" s="146"/>
      <c r="C323" s="146"/>
      <c r="E323" s="225"/>
    </row>
    <row r="324" spans="2:5" ht="15.75" customHeight="1">
      <c r="B324" s="146"/>
      <c r="C324" s="146"/>
      <c r="E324" s="225"/>
    </row>
    <row r="325" spans="2:5" ht="15.75" customHeight="1">
      <c r="B325" s="146"/>
      <c r="C325" s="146"/>
      <c r="E325" s="225"/>
    </row>
    <row r="326" spans="2:5" ht="15.75" customHeight="1">
      <c r="B326" s="146"/>
      <c r="C326" s="146"/>
      <c r="E326" s="225"/>
    </row>
    <row r="327" spans="2:5" ht="15.75" customHeight="1">
      <c r="B327" s="146"/>
      <c r="C327" s="146"/>
      <c r="E327" s="225"/>
    </row>
    <row r="328" spans="2:5" ht="15.75" customHeight="1">
      <c r="B328" s="146"/>
      <c r="C328" s="146"/>
      <c r="E328" s="225"/>
    </row>
    <row r="329" spans="2:5" ht="15.75" customHeight="1">
      <c r="B329" s="146"/>
      <c r="C329" s="146"/>
      <c r="E329" s="225"/>
    </row>
    <row r="330" spans="2:5" ht="15.75" customHeight="1">
      <c r="B330" s="146"/>
      <c r="C330" s="146"/>
      <c r="E330" s="225"/>
    </row>
    <row r="331" spans="2:5" ht="15.75" customHeight="1">
      <c r="B331" s="146"/>
      <c r="C331" s="146"/>
      <c r="E331" s="225"/>
    </row>
    <row r="332" spans="2:5" ht="15.75" customHeight="1">
      <c r="B332" s="146"/>
      <c r="C332" s="146"/>
      <c r="E332" s="225"/>
    </row>
    <row r="333" spans="2:5" ht="15.75" customHeight="1">
      <c r="B333" s="146"/>
      <c r="C333" s="146"/>
      <c r="E333" s="225"/>
    </row>
    <row r="334" spans="2:5" ht="15.75" customHeight="1">
      <c r="B334" s="146"/>
      <c r="C334" s="146"/>
      <c r="E334" s="225"/>
    </row>
    <row r="335" spans="2:5" ht="15.75" customHeight="1">
      <c r="B335" s="146"/>
      <c r="C335" s="146"/>
      <c r="E335" s="225"/>
    </row>
    <row r="336" spans="2:5" ht="15.75" customHeight="1">
      <c r="B336" s="146"/>
      <c r="C336" s="146"/>
      <c r="E336" s="225"/>
    </row>
    <row r="337" spans="2:5" ht="15.75" customHeight="1">
      <c r="B337" s="146"/>
      <c r="C337" s="146"/>
      <c r="E337" s="225"/>
    </row>
    <row r="338" spans="2:5" ht="15.75" customHeight="1">
      <c r="B338" s="146"/>
      <c r="C338" s="146"/>
      <c r="E338" s="225"/>
    </row>
    <row r="339" spans="2:5" ht="15.75" customHeight="1">
      <c r="B339" s="146"/>
      <c r="C339" s="146"/>
      <c r="E339" s="225"/>
    </row>
    <row r="340" spans="2:5" ht="15.75" customHeight="1">
      <c r="B340" s="146"/>
      <c r="C340" s="146"/>
      <c r="E340" s="225"/>
    </row>
    <row r="341" spans="2:5" ht="15.75" customHeight="1">
      <c r="B341" s="146"/>
      <c r="C341" s="146"/>
      <c r="E341" s="225"/>
    </row>
    <row r="342" spans="2:5" ht="15.75" customHeight="1">
      <c r="B342" s="146"/>
      <c r="C342" s="146"/>
      <c r="E342" s="225"/>
    </row>
    <row r="343" spans="2:5" ht="15.75" customHeight="1">
      <c r="B343" s="146"/>
      <c r="C343" s="146"/>
      <c r="E343" s="225"/>
    </row>
    <row r="344" spans="2:5" ht="15.75" customHeight="1">
      <c r="B344" s="146"/>
      <c r="C344" s="146"/>
      <c r="E344" s="225"/>
    </row>
    <row r="345" spans="2:5" ht="15.75" customHeight="1">
      <c r="B345" s="146"/>
      <c r="C345" s="146"/>
      <c r="E345" s="225"/>
    </row>
    <row r="346" spans="2:5" ht="15.75" customHeight="1">
      <c r="B346" s="146"/>
      <c r="C346" s="146"/>
      <c r="E346" s="225"/>
    </row>
    <row r="347" spans="2:5" ht="15.75" customHeight="1">
      <c r="B347" s="146"/>
      <c r="C347" s="146"/>
      <c r="E347" s="225"/>
    </row>
    <row r="348" spans="2:5" ht="15.75" customHeight="1">
      <c r="B348" s="146"/>
      <c r="C348" s="146"/>
      <c r="E348" s="225"/>
    </row>
    <row r="349" spans="2:5" ht="15.75" customHeight="1">
      <c r="B349" s="146"/>
      <c r="C349" s="146"/>
      <c r="E349" s="225"/>
    </row>
    <row r="350" spans="2:5" ht="15.75" customHeight="1">
      <c r="B350" s="146"/>
      <c r="C350" s="146"/>
      <c r="E350" s="225"/>
    </row>
    <row r="351" spans="2:5" ht="15.75" customHeight="1">
      <c r="B351" s="146"/>
      <c r="C351" s="146"/>
      <c r="E351" s="225"/>
    </row>
    <row r="352" spans="2:5" ht="15.75" customHeight="1">
      <c r="B352" s="146"/>
      <c r="C352" s="146"/>
      <c r="E352" s="225"/>
    </row>
    <row r="353" spans="2:5" ht="15.75" customHeight="1">
      <c r="B353" s="146"/>
      <c r="C353" s="146"/>
      <c r="E353" s="225"/>
    </row>
    <row r="354" spans="2:5" ht="15.75" customHeight="1">
      <c r="B354" s="146"/>
      <c r="C354" s="146"/>
      <c r="E354" s="225"/>
    </row>
    <row r="355" spans="2:5" ht="15.75" customHeight="1">
      <c r="B355" s="146"/>
      <c r="C355" s="146"/>
      <c r="E355" s="225"/>
    </row>
    <row r="356" spans="2:5" ht="15.75" customHeight="1">
      <c r="B356" s="146"/>
      <c r="C356" s="146"/>
      <c r="E356" s="225"/>
    </row>
    <row r="357" spans="2:5" ht="15.75" customHeight="1">
      <c r="B357" s="146"/>
      <c r="C357" s="146"/>
      <c r="E357" s="225"/>
    </row>
    <row r="358" spans="2:5" ht="15.75" customHeight="1">
      <c r="B358" s="146"/>
      <c r="C358" s="146"/>
      <c r="E358" s="225"/>
    </row>
    <row r="359" spans="2:5" ht="15.75" customHeight="1">
      <c r="B359" s="146"/>
      <c r="C359" s="146"/>
      <c r="E359" s="225"/>
    </row>
    <row r="360" spans="2:5" ht="15.75" customHeight="1">
      <c r="B360" s="146"/>
      <c r="C360" s="146"/>
      <c r="E360" s="225"/>
    </row>
    <row r="361" spans="2:5" ht="15.75" customHeight="1">
      <c r="B361" s="146"/>
      <c r="C361" s="146"/>
      <c r="E361" s="225"/>
    </row>
    <row r="362" spans="2:5" ht="15.75" customHeight="1">
      <c r="B362" s="146"/>
      <c r="C362" s="146"/>
      <c r="E362" s="225"/>
    </row>
    <row r="363" spans="2:5" ht="15.75" customHeight="1">
      <c r="B363" s="146"/>
      <c r="C363" s="146"/>
      <c r="E363" s="225"/>
    </row>
    <row r="364" spans="2:5" ht="15.75" customHeight="1">
      <c r="B364" s="146"/>
      <c r="C364" s="146"/>
      <c r="E364" s="225"/>
    </row>
    <row r="365" spans="2:5" ht="15.75" customHeight="1">
      <c r="B365" s="146"/>
      <c r="C365" s="146"/>
      <c r="E365" s="225"/>
    </row>
    <row r="366" spans="2:5" ht="15.75" customHeight="1">
      <c r="B366" s="146"/>
      <c r="C366" s="146"/>
      <c r="E366" s="225"/>
    </row>
    <row r="367" spans="2:5" ht="15.75" customHeight="1">
      <c r="B367" s="146"/>
      <c r="C367" s="146"/>
      <c r="E367" s="225"/>
    </row>
    <row r="368" spans="2:5" ht="15.75" customHeight="1">
      <c r="B368" s="146"/>
      <c r="C368" s="146"/>
      <c r="E368" s="225"/>
    </row>
    <row r="369" spans="2:5" ht="15.75" customHeight="1">
      <c r="B369" s="146"/>
      <c r="C369" s="146"/>
      <c r="E369" s="225"/>
    </row>
    <row r="370" spans="2:5" ht="15.75" customHeight="1">
      <c r="B370" s="146"/>
      <c r="C370" s="146"/>
      <c r="E370" s="225"/>
    </row>
    <row r="371" spans="2:5" ht="15.75" customHeight="1">
      <c r="B371" s="146"/>
      <c r="C371" s="146"/>
      <c r="E371" s="225"/>
    </row>
    <row r="372" spans="2:5" ht="15.75" customHeight="1">
      <c r="B372" s="146"/>
      <c r="C372" s="146"/>
      <c r="E372" s="225"/>
    </row>
    <row r="373" spans="2:5" ht="15.75" customHeight="1">
      <c r="B373" s="146"/>
      <c r="C373" s="146"/>
      <c r="E373" s="225"/>
    </row>
    <row r="374" spans="2:5" ht="15.75" customHeight="1">
      <c r="B374" s="146"/>
      <c r="C374" s="146"/>
      <c r="E374" s="225"/>
    </row>
    <row r="375" spans="2:5" ht="15.75" customHeight="1">
      <c r="B375" s="146"/>
      <c r="C375" s="146"/>
      <c r="E375" s="225"/>
    </row>
    <row r="376" spans="2:5" ht="15.75" customHeight="1">
      <c r="B376" s="146"/>
      <c r="C376" s="146"/>
      <c r="E376" s="225"/>
    </row>
    <row r="377" spans="2:5" ht="15.75" customHeight="1">
      <c r="B377" s="146"/>
      <c r="C377" s="146"/>
      <c r="E377" s="225"/>
    </row>
    <row r="378" spans="2:5" ht="15.75" customHeight="1">
      <c r="B378" s="146"/>
      <c r="C378" s="146"/>
      <c r="E378" s="225"/>
    </row>
    <row r="379" spans="2:5" ht="15.75" customHeight="1">
      <c r="B379" s="146"/>
      <c r="C379" s="146"/>
      <c r="E379" s="225"/>
    </row>
    <row r="380" spans="2:5" ht="15.75" customHeight="1">
      <c r="B380" s="146"/>
      <c r="C380" s="146"/>
      <c r="E380" s="225"/>
    </row>
    <row r="381" spans="2:5" ht="15.75" customHeight="1">
      <c r="B381" s="146"/>
      <c r="C381" s="146"/>
      <c r="E381" s="225"/>
    </row>
    <row r="382" spans="2:5" ht="15.75" customHeight="1">
      <c r="B382" s="146"/>
      <c r="C382" s="146"/>
      <c r="E382" s="225"/>
    </row>
    <row r="383" spans="2:5" ht="15.75" customHeight="1">
      <c r="B383" s="146"/>
      <c r="C383" s="146"/>
      <c r="E383" s="225"/>
    </row>
    <row r="384" spans="2:5" ht="15.75" customHeight="1">
      <c r="B384" s="146"/>
      <c r="C384" s="146"/>
      <c r="E384" s="225"/>
    </row>
    <row r="385" spans="2:5" ht="15.75" customHeight="1">
      <c r="B385" s="146"/>
      <c r="C385" s="146"/>
      <c r="E385" s="225"/>
    </row>
    <row r="386" spans="2:5" ht="15.75" customHeight="1">
      <c r="B386" s="146"/>
      <c r="C386" s="146"/>
      <c r="E386" s="225"/>
    </row>
    <row r="387" spans="2:5" ht="15.75" customHeight="1">
      <c r="B387" s="146"/>
      <c r="C387" s="146"/>
      <c r="E387" s="225"/>
    </row>
    <row r="388" spans="2:5" ht="15.75" customHeight="1">
      <c r="B388" s="146"/>
      <c r="C388" s="146"/>
      <c r="E388" s="225"/>
    </row>
    <row r="389" spans="2:5" ht="15.75" customHeight="1">
      <c r="B389" s="146"/>
      <c r="C389" s="146"/>
      <c r="E389" s="225"/>
    </row>
    <row r="390" spans="2:5" ht="15.75" customHeight="1">
      <c r="B390" s="146"/>
      <c r="C390" s="146"/>
      <c r="E390" s="225"/>
    </row>
    <row r="391" spans="2:5" ht="15.75" customHeight="1">
      <c r="B391" s="146"/>
      <c r="C391" s="146"/>
      <c r="E391" s="225"/>
    </row>
    <row r="392" spans="2:5" ht="15.75" customHeight="1">
      <c r="B392" s="146"/>
      <c r="C392" s="146"/>
      <c r="E392" s="225"/>
    </row>
    <row r="393" spans="2:5" ht="15.75" customHeight="1">
      <c r="B393" s="146"/>
      <c r="C393" s="146"/>
      <c r="E393" s="225"/>
    </row>
    <row r="394" spans="2:5" ht="15.75" customHeight="1">
      <c r="B394" s="146"/>
      <c r="C394" s="146"/>
      <c r="E394" s="225"/>
    </row>
    <row r="395" spans="2:5" ht="15.75" customHeight="1">
      <c r="B395" s="146"/>
      <c r="C395" s="146"/>
      <c r="E395" s="225"/>
    </row>
    <row r="396" spans="2:5" ht="15.75" customHeight="1">
      <c r="B396" s="146"/>
      <c r="C396" s="146"/>
      <c r="E396" s="225"/>
    </row>
    <row r="397" spans="2:5" ht="15.75" customHeight="1">
      <c r="B397" s="146"/>
      <c r="C397" s="146"/>
      <c r="E397" s="225"/>
    </row>
    <row r="398" spans="2:5" ht="15.75" customHeight="1">
      <c r="B398" s="146"/>
      <c r="C398" s="146"/>
      <c r="E398" s="225"/>
    </row>
    <row r="399" spans="2:5" ht="15.75" customHeight="1">
      <c r="B399" s="146"/>
      <c r="C399" s="146"/>
      <c r="E399" s="225"/>
    </row>
    <row r="400" spans="2:5" ht="15.75" customHeight="1">
      <c r="B400" s="146"/>
      <c r="C400" s="146"/>
      <c r="E400" s="225"/>
    </row>
    <row r="401" spans="2:5" ht="15.75" customHeight="1">
      <c r="B401" s="146"/>
      <c r="C401" s="146"/>
      <c r="E401" s="225"/>
    </row>
    <row r="402" spans="2:5" ht="15.75" customHeight="1">
      <c r="B402" s="146"/>
      <c r="C402" s="146"/>
      <c r="E402" s="225"/>
    </row>
    <row r="403" spans="2:5" ht="15.75" customHeight="1">
      <c r="B403" s="146"/>
      <c r="C403" s="146"/>
      <c r="E403" s="225"/>
    </row>
    <row r="404" spans="2:5" ht="15.75" customHeight="1">
      <c r="B404" s="146"/>
      <c r="C404" s="146"/>
      <c r="E404" s="225"/>
    </row>
    <row r="405" spans="2:5" ht="15.75" customHeight="1">
      <c r="B405" s="146"/>
      <c r="C405" s="146"/>
      <c r="E405" s="225"/>
    </row>
    <row r="406" spans="2:5" ht="15.75" customHeight="1">
      <c r="B406" s="146"/>
      <c r="C406" s="146"/>
      <c r="E406" s="225"/>
    </row>
    <row r="407" spans="2:5" ht="15.75" customHeight="1">
      <c r="B407" s="146"/>
      <c r="C407" s="146"/>
      <c r="E407" s="225"/>
    </row>
    <row r="408" spans="2:5" ht="15.75" customHeight="1">
      <c r="B408" s="146"/>
      <c r="C408" s="146"/>
      <c r="E408" s="225"/>
    </row>
    <row r="409" spans="2:5" ht="15.75" customHeight="1">
      <c r="B409" s="146"/>
      <c r="C409" s="146"/>
      <c r="E409" s="225"/>
    </row>
    <row r="410" spans="2:5" ht="15.75" customHeight="1">
      <c r="B410" s="146"/>
      <c r="C410" s="146"/>
      <c r="E410" s="225"/>
    </row>
    <row r="411" spans="2:5" ht="15.75" customHeight="1">
      <c r="B411" s="146"/>
      <c r="C411" s="146"/>
      <c r="E411" s="225"/>
    </row>
    <row r="412" spans="2:5" ht="15.75" customHeight="1">
      <c r="B412" s="146"/>
      <c r="C412" s="146"/>
      <c r="E412" s="225"/>
    </row>
    <row r="413" spans="2:5" ht="15.75" customHeight="1">
      <c r="B413" s="146"/>
      <c r="C413" s="146"/>
      <c r="E413" s="225"/>
    </row>
    <row r="414" spans="2:5" ht="15.75" customHeight="1">
      <c r="B414" s="146"/>
      <c r="C414" s="146"/>
      <c r="E414" s="225"/>
    </row>
    <row r="415" spans="2:5" ht="15.75" customHeight="1">
      <c r="B415" s="146"/>
      <c r="C415" s="146"/>
      <c r="E415" s="225"/>
    </row>
    <row r="416" spans="2:5" ht="15.75" customHeight="1">
      <c r="B416" s="146"/>
      <c r="C416" s="146"/>
      <c r="E416" s="225"/>
    </row>
    <row r="417" spans="2:5" ht="15.75" customHeight="1">
      <c r="B417" s="146"/>
      <c r="C417" s="146"/>
      <c r="E417" s="225"/>
    </row>
    <row r="418" spans="2:5" ht="15.75" customHeight="1">
      <c r="B418" s="146"/>
      <c r="C418" s="146"/>
      <c r="E418" s="225"/>
    </row>
    <row r="419" spans="2:5" ht="15.75" customHeight="1">
      <c r="B419" s="146"/>
      <c r="C419" s="146"/>
      <c r="E419" s="225"/>
    </row>
    <row r="420" spans="2:5" ht="15.75" customHeight="1">
      <c r="B420" s="146"/>
      <c r="C420" s="146"/>
      <c r="E420" s="225"/>
    </row>
    <row r="421" spans="2:5" ht="15.75" customHeight="1">
      <c r="B421" s="146"/>
      <c r="C421" s="146"/>
      <c r="E421" s="225"/>
    </row>
    <row r="422" spans="2:5" ht="15.75" customHeight="1">
      <c r="B422" s="146"/>
      <c r="C422" s="146"/>
      <c r="E422" s="225"/>
    </row>
    <row r="423" spans="2:5" ht="15.75" customHeight="1">
      <c r="B423" s="146"/>
      <c r="C423" s="146"/>
      <c r="E423" s="225"/>
    </row>
    <row r="424" spans="2:5" ht="15.75" customHeight="1">
      <c r="B424" s="146"/>
      <c r="C424" s="146"/>
      <c r="E424" s="225"/>
    </row>
    <row r="425" spans="2:5" ht="15.75" customHeight="1">
      <c r="B425" s="146"/>
      <c r="C425" s="146"/>
      <c r="E425" s="225"/>
    </row>
    <row r="426" spans="2:5" ht="15.75" customHeight="1">
      <c r="B426" s="146"/>
      <c r="C426" s="146"/>
      <c r="E426" s="225"/>
    </row>
    <row r="427" spans="2:5" ht="15.75" customHeight="1">
      <c r="B427" s="146"/>
      <c r="C427" s="146"/>
      <c r="E427" s="225"/>
    </row>
    <row r="428" spans="2:5" ht="15.75" customHeight="1">
      <c r="B428" s="146"/>
      <c r="C428" s="146"/>
      <c r="E428" s="225"/>
    </row>
    <row r="429" spans="2:5" ht="15.75" customHeight="1">
      <c r="B429" s="146"/>
      <c r="C429" s="146"/>
      <c r="E429" s="225"/>
    </row>
    <row r="430" spans="2:5" ht="15.75" customHeight="1">
      <c r="B430" s="146"/>
      <c r="C430" s="146"/>
      <c r="E430" s="225"/>
    </row>
    <row r="431" spans="2:5" ht="15.75" customHeight="1">
      <c r="B431" s="146"/>
      <c r="C431" s="146"/>
      <c r="E431" s="225"/>
    </row>
    <row r="432" spans="2:5" ht="15.75" customHeight="1">
      <c r="B432" s="146"/>
      <c r="C432" s="146"/>
      <c r="E432" s="225"/>
    </row>
    <row r="433" spans="2:5" ht="15.75" customHeight="1">
      <c r="B433" s="146"/>
      <c r="C433" s="146"/>
      <c r="E433" s="225"/>
    </row>
    <row r="434" spans="2:5" ht="15.75" customHeight="1">
      <c r="B434" s="146"/>
      <c r="C434" s="146"/>
      <c r="E434" s="225"/>
    </row>
    <row r="435" spans="2:5" ht="15.75" customHeight="1">
      <c r="B435" s="146"/>
      <c r="C435" s="146"/>
      <c r="E435" s="225"/>
    </row>
    <row r="436" spans="2:5" ht="15.75" customHeight="1">
      <c r="B436" s="146"/>
      <c r="C436" s="146"/>
      <c r="E436" s="225"/>
    </row>
    <row r="437" spans="2:5" ht="15.75" customHeight="1">
      <c r="B437" s="146"/>
      <c r="C437" s="146"/>
      <c r="E437" s="225"/>
    </row>
    <row r="438" spans="2:5" ht="15.75" customHeight="1">
      <c r="B438" s="146"/>
      <c r="C438" s="146"/>
      <c r="E438" s="225"/>
    </row>
    <row r="439" spans="2:5" ht="15.75" customHeight="1">
      <c r="B439" s="146"/>
      <c r="C439" s="146"/>
      <c r="E439" s="225"/>
    </row>
    <row r="440" spans="2:5" ht="15.75" customHeight="1">
      <c r="B440" s="146"/>
      <c r="C440" s="146"/>
      <c r="E440" s="225"/>
    </row>
    <row r="441" spans="2:5" ht="15.75" customHeight="1">
      <c r="B441" s="146"/>
      <c r="C441" s="146"/>
      <c r="E441" s="225"/>
    </row>
    <row r="442" spans="2:5" ht="15.75" customHeight="1">
      <c r="B442" s="146"/>
      <c r="C442" s="146"/>
      <c r="E442" s="225"/>
    </row>
    <row r="443" spans="2:5" ht="15.75" customHeight="1">
      <c r="B443" s="146"/>
      <c r="C443" s="146"/>
      <c r="E443" s="225"/>
    </row>
    <row r="444" spans="2:5" ht="15.75" customHeight="1">
      <c r="B444" s="146"/>
      <c r="C444" s="146"/>
      <c r="E444" s="225"/>
    </row>
    <row r="445" spans="2:5" ht="15.75" customHeight="1">
      <c r="B445" s="146"/>
      <c r="C445" s="146"/>
      <c r="E445" s="225"/>
    </row>
    <row r="446" spans="2:5" ht="15.75" customHeight="1">
      <c r="B446" s="146"/>
      <c r="C446" s="146"/>
      <c r="E446" s="225"/>
    </row>
    <row r="447" spans="2:5" ht="15.75" customHeight="1">
      <c r="B447" s="146"/>
      <c r="C447" s="146"/>
      <c r="E447" s="225"/>
    </row>
    <row r="448" spans="2:5" ht="15.75" customHeight="1">
      <c r="B448" s="146"/>
      <c r="C448" s="146"/>
      <c r="E448" s="225"/>
    </row>
    <row r="449" spans="2:5" ht="15.75" customHeight="1">
      <c r="B449" s="146"/>
      <c r="C449" s="146"/>
      <c r="E449" s="225"/>
    </row>
    <row r="450" spans="2:5" ht="15.75" customHeight="1">
      <c r="B450" s="146"/>
      <c r="C450" s="146"/>
      <c r="E450" s="225"/>
    </row>
    <row r="451" spans="2:5" ht="15.75" customHeight="1">
      <c r="B451" s="146"/>
      <c r="C451" s="146"/>
      <c r="E451" s="225"/>
    </row>
    <row r="452" spans="2:5" ht="15.75" customHeight="1">
      <c r="B452" s="146"/>
      <c r="C452" s="146"/>
      <c r="E452" s="225"/>
    </row>
    <row r="453" spans="2:5" ht="15.75" customHeight="1">
      <c r="B453" s="146"/>
      <c r="C453" s="146"/>
      <c r="E453" s="225"/>
    </row>
    <row r="454" spans="2:5" ht="15.75" customHeight="1">
      <c r="B454" s="146"/>
      <c r="C454" s="146"/>
      <c r="E454" s="225"/>
    </row>
    <row r="455" spans="2:5" ht="15.75" customHeight="1">
      <c r="B455" s="146"/>
      <c r="C455" s="146"/>
      <c r="E455" s="225"/>
    </row>
    <row r="456" spans="2:5" ht="15.75" customHeight="1">
      <c r="B456" s="146"/>
      <c r="C456" s="146"/>
      <c r="E456" s="225"/>
    </row>
    <row r="457" spans="2:5" ht="15.75" customHeight="1">
      <c r="B457" s="146"/>
      <c r="C457" s="146"/>
      <c r="E457" s="225"/>
    </row>
    <row r="458" spans="2:5" ht="15.75" customHeight="1">
      <c r="B458" s="146"/>
      <c r="C458" s="146"/>
      <c r="E458" s="225"/>
    </row>
    <row r="459" spans="2:5" ht="15.75" customHeight="1">
      <c r="B459" s="146"/>
      <c r="C459" s="146"/>
      <c r="E459" s="225"/>
    </row>
    <row r="460" spans="2:5" ht="15.75" customHeight="1">
      <c r="B460" s="146"/>
      <c r="C460" s="146"/>
      <c r="E460" s="225"/>
    </row>
    <row r="461" spans="2:5" ht="15.75" customHeight="1">
      <c r="B461" s="146"/>
      <c r="C461" s="146"/>
      <c r="E461" s="225"/>
    </row>
    <row r="462" spans="2:5" ht="15.75" customHeight="1">
      <c r="B462" s="146"/>
      <c r="C462" s="146"/>
      <c r="E462" s="225"/>
    </row>
    <row r="463" spans="2:5" ht="15.75" customHeight="1">
      <c r="B463" s="146"/>
      <c r="C463" s="146"/>
      <c r="E463" s="225"/>
    </row>
    <row r="464" spans="2:5" ht="15.75" customHeight="1">
      <c r="B464" s="146"/>
      <c r="C464" s="146"/>
      <c r="E464" s="225"/>
    </row>
    <row r="465" spans="2:5" ht="15.75" customHeight="1">
      <c r="B465" s="146"/>
      <c r="C465" s="146"/>
      <c r="E465" s="225"/>
    </row>
    <row r="466" spans="2:5" ht="15.75" customHeight="1">
      <c r="B466" s="146"/>
      <c r="C466" s="146"/>
      <c r="E466" s="225"/>
    </row>
    <row r="467" spans="2:5" ht="15.75" customHeight="1">
      <c r="B467" s="146"/>
      <c r="C467" s="146"/>
      <c r="E467" s="225"/>
    </row>
    <row r="468" spans="2:5" ht="15.75" customHeight="1">
      <c r="B468" s="146"/>
      <c r="C468" s="146"/>
      <c r="E468" s="225"/>
    </row>
    <row r="469" spans="2:5" ht="15.75" customHeight="1">
      <c r="B469" s="146"/>
      <c r="C469" s="146"/>
      <c r="E469" s="225"/>
    </row>
    <row r="470" spans="2:5" ht="15.75" customHeight="1">
      <c r="B470" s="146"/>
      <c r="C470" s="146"/>
      <c r="E470" s="225"/>
    </row>
    <row r="471" spans="2:5" ht="15.75" customHeight="1">
      <c r="B471" s="146"/>
      <c r="C471" s="146"/>
      <c r="E471" s="225"/>
    </row>
    <row r="472" spans="2:5" ht="15.75" customHeight="1">
      <c r="B472" s="146"/>
      <c r="C472" s="146"/>
      <c r="E472" s="225"/>
    </row>
    <row r="473" spans="2:5" ht="15.75" customHeight="1">
      <c r="B473" s="146"/>
      <c r="C473" s="146"/>
      <c r="E473" s="225"/>
    </row>
    <row r="474" spans="2:5" ht="15.75" customHeight="1">
      <c r="B474" s="146"/>
      <c r="C474" s="146"/>
      <c r="E474" s="225"/>
    </row>
    <row r="475" spans="2:5" ht="15.75" customHeight="1">
      <c r="B475" s="146"/>
      <c r="C475" s="146"/>
      <c r="E475" s="225"/>
    </row>
    <row r="476" spans="2:5" ht="15.75" customHeight="1">
      <c r="B476" s="146"/>
      <c r="C476" s="146"/>
      <c r="E476" s="225"/>
    </row>
    <row r="477" spans="2:5" ht="15.75" customHeight="1">
      <c r="B477" s="146"/>
      <c r="C477" s="146"/>
      <c r="E477" s="225"/>
    </row>
    <row r="478" spans="2:5" ht="15.75" customHeight="1">
      <c r="B478" s="146"/>
      <c r="C478" s="146"/>
      <c r="E478" s="225"/>
    </row>
    <row r="479" spans="2:5" ht="15.75" customHeight="1">
      <c r="B479" s="146"/>
      <c r="C479" s="146"/>
      <c r="E479" s="225"/>
    </row>
    <row r="480" spans="2:5" ht="15.75" customHeight="1">
      <c r="B480" s="146"/>
      <c r="C480" s="146"/>
      <c r="E480" s="225"/>
    </row>
    <row r="481" spans="2:5" ht="15.75" customHeight="1">
      <c r="B481" s="146"/>
      <c r="C481" s="146"/>
      <c r="E481" s="225"/>
    </row>
    <row r="482" spans="2:5" ht="15.75" customHeight="1">
      <c r="B482" s="146"/>
      <c r="C482" s="146"/>
      <c r="E482" s="225"/>
    </row>
    <row r="483" spans="2:5" ht="15.75" customHeight="1">
      <c r="B483" s="146"/>
      <c r="C483" s="146"/>
      <c r="E483" s="225"/>
    </row>
    <row r="484" spans="2:5" ht="15.75" customHeight="1">
      <c r="B484" s="146"/>
      <c r="C484" s="146"/>
      <c r="E484" s="225"/>
    </row>
    <row r="485" spans="2:5" ht="15.75" customHeight="1">
      <c r="B485" s="146"/>
      <c r="C485" s="146"/>
      <c r="E485" s="225"/>
    </row>
    <row r="486" spans="2:5" ht="15.75" customHeight="1">
      <c r="B486" s="146"/>
      <c r="C486" s="146"/>
      <c r="E486" s="225"/>
    </row>
    <row r="487" spans="2:5" ht="15.75" customHeight="1">
      <c r="B487" s="146"/>
      <c r="C487" s="146"/>
      <c r="E487" s="225"/>
    </row>
    <row r="488" spans="2:5" ht="15.75" customHeight="1">
      <c r="B488" s="146"/>
      <c r="C488" s="146"/>
      <c r="E488" s="225"/>
    </row>
    <row r="489" spans="2:5" ht="15.75" customHeight="1">
      <c r="B489" s="146"/>
      <c r="C489" s="146"/>
      <c r="E489" s="225"/>
    </row>
    <row r="490" spans="2:5" ht="15.75" customHeight="1">
      <c r="B490" s="146"/>
      <c r="C490" s="146"/>
      <c r="E490" s="225"/>
    </row>
    <row r="491" spans="2:5" ht="15.75" customHeight="1">
      <c r="B491" s="146"/>
      <c r="C491" s="146"/>
      <c r="E491" s="225"/>
    </row>
    <row r="492" spans="2:5" ht="15.75" customHeight="1">
      <c r="B492" s="146"/>
      <c r="C492" s="146"/>
      <c r="E492" s="225"/>
    </row>
    <row r="493" spans="2:5" ht="15.75" customHeight="1">
      <c r="B493" s="146"/>
      <c r="C493" s="146"/>
      <c r="E493" s="225"/>
    </row>
    <row r="494" spans="2:5" ht="15.75" customHeight="1">
      <c r="B494" s="146"/>
      <c r="C494" s="146"/>
      <c r="E494" s="225"/>
    </row>
    <row r="495" spans="2:5" ht="15.75" customHeight="1">
      <c r="B495" s="146"/>
      <c r="C495" s="146"/>
      <c r="E495" s="225"/>
    </row>
    <row r="496" spans="2:5" ht="15.75" customHeight="1">
      <c r="B496" s="146"/>
      <c r="C496" s="146"/>
      <c r="E496" s="225"/>
    </row>
    <row r="497" spans="2:5" ht="15.75" customHeight="1">
      <c r="B497" s="146"/>
      <c r="C497" s="146"/>
      <c r="E497" s="225"/>
    </row>
    <row r="498" spans="2:5" ht="15.75" customHeight="1">
      <c r="B498" s="146"/>
      <c r="C498" s="146"/>
      <c r="E498" s="225"/>
    </row>
    <row r="499" spans="2:5" ht="15.75" customHeight="1">
      <c r="B499" s="146"/>
      <c r="C499" s="146"/>
      <c r="E499" s="225"/>
    </row>
    <row r="500" spans="2:5" ht="15.75" customHeight="1">
      <c r="B500" s="146"/>
      <c r="C500" s="146"/>
      <c r="E500" s="225"/>
    </row>
    <row r="501" spans="2:5" ht="15.75" customHeight="1">
      <c r="B501" s="146"/>
      <c r="C501" s="146"/>
      <c r="E501" s="225"/>
    </row>
    <row r="502" spans="2:5" ht="15.75" customHeight="1">
      <c r="B502" s="146"/>
      <c r="C502" s="146"/>
      <c r="E502" s="225"/>
    </row>
    <row r="503" spans="2:5" ht="15.75" customHeight="1">
      <c r="B503" s="146"/>
      <c r="C503" s="146"/>
      <c r="E503" s="225"/>
    </row>
    <row r="504" spans="2:5" ht="15.75" customHeight="1">
      <c r="B504" s="146"/>
      <c r="C504" s="146"/>
      <c r="E504" s="225"/>
    </row>
    <row r="505" spans="2:5" ht="15.75" customHeight="1">
      <c r="B505" s="146"/>
      <c r="C505" s="146"/>
      <c r="E505" s="225"/>
    </row>
    <row r="506" spans="2:5" ht="15.75" customHeight="1">
      <c r="B506" s="146"/>
      <c r="C506" s="146"/>
      <c r="E506" s="225"/>
    </row>
    <row r="507" spans="2:5" ht="15.75" customHeight="1">
      <c r="B507" s="146"/>
      <c r="C507" s="146"/>
      <c r="E507" s="225"/>
    </row>
    <row r="508" spans="2:5" ht="15.75" customHeight="1">
      <c r="B508" s="146"/>
      <c r="C508" s="146"/>
      <c r="E508" s="225"/>
    </row>
    <row r="509" spans="2:5" ht="15.75" customHeight="1">
      <c r="B509" s="146"/>
      <c r="C509" s="146"/>
      <c r="E509" s="225"/>
    </row>
    <row r="510" spans="2:5" ht="15.75" customHeight="1">
      <c r="B510" s="146"/>
      <c r="C510" s="146"/>
      <c r="E510" s="225"/>
    </row>
    <row r="511" spans="2:5" ht="15.75" customHeight="1">
      <c r="B511" s="146"/>
      <c r="C511" s="146"/>
      <c r="E511" s="225"/>
    </row>
    <row r="512" spans="2:5" ht="15.75" customHeight="1">
      <c r="B512" s="146"/>
      <c r="C512" s="146"/>
      <c r="E512" s="225"/>
    </row>
    <row r="513" spans="2:5" ht="15.75" customHeight="1">
      <c r="B513" s="146"/>
      <c r="C513" s="146"/>
      <c r="E513" s="225"/>
    </row>
    <row r="514" spans="2:5" ht="15.75" customHeight="1">
      <c r="B514" s="146"/>
      <c r="C514" s="146"/>
      <c r="E514" s="225"/>
    </row>
    <row r="515" spans="2:5" ht="15.75" customHeight="1">
      <c r="B515" s="146"/>
      <c r="C515" s="146"/>
      <c r="E515" s="225"/>
    </row>
    <row r="516" spans="2:5" ht="15.75" customHeight="1">
      <c r="B516" s="146"/>
      <c r="C516" s="146"/>
      <c r="E516" s="225"/>
    </row>
    <row r="517" spans="2:5" ht="15.75" customHeight="1">
      <c r="B517" s="146"/>
      <c r="C517" s="146"/>
      <c r="E517" s="225"/>
    </row>
    <row r="518" spans="2:5" ht="15.75" customHeight="1">
      <c r="B518" s="146"/>
      <c r="C518" s="146"/>
      <c r="E518" s="225"/>
    </row>
    <row r="519" spans="2:5" ht="15.75" customHeight="1">
      <c r="B519" s="146"/>
      <c r="C519" s="146"/>
      <c r="E519" s="225"/>
    </row>
    <row r="520" spans="2:5" ht="15.75" customHeight="1">
      <c r="B520" s="146"/>
      <c r="C520" s="146"/>
      <c r="E520" s="225"/>
    </row>
    <row r="521" spans="2:5" ht="15.75" customHeight="1">
      <c r="B521" s="146"/>
      <c r="C521" s="146"/>
      <c r="E521" s="225"/>
    </row>
    <row r="522" spans="2:5" ht="15.75" customHeight="1">
      <c r="B522" s="146"/>
      <c r="C522" s="146"/>
      <c r="E522" s="225"/>
    </row>
    <row r="523" spans="2:5" ht="15.75" customHeight="1">
      <c r="B523" s="146"/>
      <c r="C523" s="146"/>
      <c r="E523" s="225"/>
    </row>
    <row r="524" spans="2:5" ht="15.75" customHeight="1">
      <c r="B524" s="146"/>
      <c r="C524" s="146"/>
      <c r="E524" s="225"/>
    </row>
    <row r="525" spans="2:5" ht="15.75" customHeight="1">
      <c r="B525" s="146"/>
      <c r="C525" s="146"/>
      <c r="E525" s="225"/>
    </row>
    <row r="526" spans="2:5" ht="15.75" customHeight="1">
      <c r="B526" s="146"/>
      <c r="C526" s="146"/>
      <c r="E526" s="225"/>
    </row>
    <row r="527" spans="2:5" ht="15.75" customHeight="1">
      <c r="B527" s="146"/>
      <c r="C527" s="146"/>
      <c r="E527" s="225"/>
    </row>
    <row r="528" spans="2:5" ht="15.75" customHeight="1">
      <c r="B528" s="146"/>
      <c r="C528" s="146"/>
      <c r="E528" s="225"/>
    </row>
    <row r="529" spans="2:5" ht="15.75" customHeight="1">
      <c r="B529" s="146"/>
      <c r="C529" s="146"/>
      <c r="E529" s="225"/>
    </row>
    <row r="530" spans="2:5" ht="15.75" customHeight="1">
      <c r="B530" s="146"/>
      <c r="C530" s="146"/>
      <c r="E530" s="225"/>
    </row>
    <row r="531" spans="2:5" ht="15.75" customHeight="1">
      <c r="B531" s="146"/>
      <c r="C531" s="146"/>
      <c r="E531" s="225"/>
    </row>
    <row r="532" spans="2:5" ht="15.75" customHeight="1">
      <c r="B532" s="146"/>
      <c r="C532" s="146"/>
      <c r="E532" s="225"/>
    </row>
    <row r="533" spans="2:5" ht="15.75" customHeight="1">
      <c r="B533" s="146"/>
      <c r="C533" s="146"/>
      <c r="E533" s="225"/>
    </row>
    <row r="534" spans="2:5" ht="15.75" customHeight="1">
      <c r="B534" s="146"/>
      <c r="C534" s="146"/>
      <c r="E534" s="225"/>
    </row>
    <row r="535" spans="2:5" ht="15.75" customHeight="1">
      <c r="B535" s="146"/>
      <c r="C535" s="146"/>
      <c r="E535" s="225"/>
    </row>
    <row r="536" spans="2:5" ht="15.75" customHeight="1">
      <c r="B536" s="146"/>
      <c r="C536" s="146"/>
      <c r="E536" s="225"/>
    </row>
    <row r="537" spans="2:5" ht="15.75" customHeight="1">
      <c r="B537" s="146"/>
      <c r="C537" s="146"/>
      <c r="E537" s="225"/>
    </row>
    <row r="538" spans="2:5" ht="15.75" customHeight="1">
      <c r="B538" s="146"/>
      <c r="C538" s="146"/>
      <c r="E538" s="225"/>
    </row>
    <row r="539" spans="2:5" ht="15.75" customHeight="1">
      <c r="B539" s="146"/>
      <c r="C539" s="146"/>
      <c r="E539" s="225"/>
    </row>
    <row r="540" spans="2:5" ht="15.75" customHeight="1">
      <c r="B540" s="146"/>
      <c r="C540" s="146"/>
      <c r="E540" s="225"/>
    </row>
    <row r="541" spans="2:5" ht="15.75" customHeight="1">
      <c r="B541" s="146"/>
      <c r="C541" s="146"/>
      <c r="E541" s="225"/>
    </row>
    <row r="542" spans="2:5" ht="15.75" customHeight="1">
      <c r="B542" s="146"/>
      <c r="C542" s="146"/>
      <c r="E542" s="225"/>
    </row>
    <row r="543" spans="2:5" ht="15.75" customHeight="1">
      <c r="B543" s="146"/>
      <c r="C543" s="146"/>
      <c r="E543" s="225"/>
    </row>
    <row r="544" spans="2:5" ht="15.75" customHeight="1">
      <c r="B544" s="146"/>
      <c r="C544" s="146"/>
      <c r="E544" s="225"/>
    </row>
    <row r="545" spans="2:5" ht="15.75" customHeight="1">
      <c r="B545" s="146"/>
      <c r="C545" s="146"/>
      <c r="E545" s="225"/>
    </row>
    <row r="546" spans="2:5" ht="15.75" customHeight="1">
      <c r="B546" s="146"/>
      <c r="C546" s="146"/>
      <c r="E546" s="225"/>
    </row>
    <row r="547" spans="2:5" ht="15.75" customHeight="1">
      <c r="B547" s="146"/>
      <c r="C547" s="146"/>
      <c r="E547" s="225"/>
    </row>
    <row r="548" spans="2:5" ht="15.75" customHeight="1">
      <c r="B548" s="146"/>
      <c r="C548" s="146"/>
      <c r="E548" s="225"/>
    </row>
    <row r="549" spans="2:5" ht="15.75" customHeight="1">
      <c r="B549" s="146"/>
      <c r="C549" s="146"/>
      <c r="E549" s="225"/>
    </row>
    <row r="550" spans="2:5" ht="15.75" customHeight="1">
      <c r="B550" s="146"/>
      <c r="C550" s="146"/>
      <c r="E550" s="225"/>
    </row>
    <row r="551" spans="2:5" ht="15.75" customHeight="1">
      <c r="B551" s="146"/>
      <c r="C551" s="146"/>
      <c r="E551" s="225"/>
    </row>
    <row r="552" spans="2:5" ht="15.75" customHeight="1">
      <c r="B552" s="146"/>
      <c r="C552" s="146"/>
      <c r="E552" s="225"/>
    </row>
    <row r="553" spans="2:5" ht="15.75" customHeight="1">
      <c r="B553" s="146"/>
      <c r="C553" s="146"/>
      <c r="E553" s="225"/>
    </row>
    <row r="554" spans="2:5" ht="15.75" customHeight="1">
      <c r="B554" s="146"/>
      <c r="C554" s="146"/>
      <c r="E554" s="225"/>
    </row>
    <row r="555" spans="2:5" ht="15.75" customHeight="1">
      <c r="B555" s="146"/>
      <c r="C555" s="146"/>
      <c r="E555" s="225"/>
    </row>
    <row r="556" spans="2:5" ht="15.75" customHeight="1">
      <c r="B556" s="146"/>
      <c r="C556" s="146"/>
      <c r="E556" s="225"/>
    </row>
    <row r="557" spans="2:5" ht="15.75" customHeight="1">
      <c r="B557" s="146"/>
      <c r="C557" s="146"/>
      <c r="E557" s="225"/>
    </row>
    <row r="558" spans="2:5" ht="15.75" customHeight="1">
      <c r="B558" s="146"/>
      <c r="C558" s="146"/>
      <c r="E558" s="225"/>
    </row>
    <row r="559" spans="2:5" ht="15.75" customHeight="1">
      <c r="B559" s="146"/>
      <c r="C559" s="146"/>
      <c r="E559" s="225"/>
    </row>
    <row r="560" spans="2:5" ht="15.75" customHeight="1">
      <c r="B560" s="146"/>
      <c r="C560" s="146"/>
      <c r="E560" s="225"/>
    </row>
    <row r="561" spans="2:5" ht="15.75" customHeight="1">
      <c r="B561" s="146"/>
      <c r="C561" s="146"/>
      <c r="E561" s="225"/>
    </row>
    <row r="562" spans="2:5" ht="15.75" customHeight="1">
      <c r="B562" s="146"/>
      <c r="C562" s="146"/>
      <c r="E562" s="225"/>
    </row>
    <row r="563" spans="2:5" ht="15.75" customHeight="1">
      <c r="B563" s="146"/>
      <c r="C563" s="146"/>
      <c r="E563" s="225"/>
    </row>
    <row r="564" spans="2:5" ht="15.75" customHeight="1">
      <c r="B564" s="146"/>
      <c r="C564" s="146"/>
      <c r="E564" s="225"/>
    </row>
    <row r="565" spans="2:5" ht="15.75" customHeight="1">
      <c r="B565" s="146"/>
      <c r="C565" s="146"/>
      <c r="E565" s="225"/>
    </row>
    <row r="566" spans="2:5" ht="15.75" customHeight="1">
      <c r="B566" s="146"/>
      <c r="C566" s="146"/>
      <c r="E566" s="225"/>
    </row>
    <row r="567" spans="2:5" ht="15.75" customHeight="1">
      <c r="B567" s="146"/>
      <c r="C567" s="146"/>
      <c r="E567" s="225"/>
    </row>
    <row r="568" spans="2:5" ht="15.75" customHeight="1">
      <c r="B568" s="146"/>
      <c r="C568" s="146"/>
      <c r="E568" s="225"/>
    </row>
    <row r="569" spans="2:5" ht="15.75" customHeight="1">
      <c r="B569" s="146"/>
      <c r="C569" s="146"/>
      <c r="E569" s="225"/>
    </row>
    <row r="570" spans="2:5" ht="15.75" customHeight="1">
      <c r="B570" s="146"/>
      <c r="C570" s="146"/>
      <c r="E570" s="225"/>
    </row>
    <row r="571" spans="2:5" ht="15.75" customHeight="1">
      <c r="B571" s="146"/>
      <c r="C571" s="146"/>
      <c r="E571" s="225"/>
    </row>
    <row r="572" spans="2:5" ht="15.75" customHeight="1">
      <c r="B572" s="146"/>
      <c r="C572" s="146"/>
      <c r="E572" s="225"/>
    </row>
    <row r="573" spans="2:5" ht="15.75" customHeight="1">
      <c r="B573" s="146"/>
      <c r="C573" s="146"/>
      <c r="E573" s="225"/>
    </row>
    <row r="574" spans="2:5" ht="15.75" customHeight="1">
      <c r="B574" s="146"/>
      <c r="C574" s="146"/>
      <c r="E574" s="225"/>
    </row>
    <row r="575" spans="2:5" ht="15.75" customHeight="1">
      <c r="B575" s="146"/>
      <c r="C575" s="146"/>
      <c r="E575" s="225"/>
    </row>
    <row r="576" spans="2:5" ht="15.75" customHeight="1">
      <c r="B576" s="146"/>
      <c r="C576" s="146"/>
      <c r="E576" s="225"/>
    </row>
    <row r="577" spans="2:5" ht="15.75" customHeight="1">
      <c r="B577" s="146"/>
      <c r="C577" s="146"/>
      <c r="E577" s="225"/>
    </row>
    <row r="578" spans="2:5" ht="15.75" customHeight="1">
      <c r="B578" s="146"/>
      <c r="C578" s="146"/>
      <c r="E578" s="225"/>
    </row>
    <row r="579" spans="2:5" ht="15.75" customHeight="1">
      <c r="B579" s="146"/>
      <c r="C579" s="146"/>
      <c r="E579" s="225"/>
    </row>
    <row r="580" spans="2:5" ht="15.75" customHeight="1">
      <c r="B580" s="146"/>
      <c r="C580" s="146"/>
      <c r="E580" s="225"/>
    </row>
    <row r="581" spans="2:5" ht="15.75" customHeight="1">
      <c r="B581" s="146"/>
      <c r="C581" s="146"/>
      <c r="E581" s="225"/>
    </row>
    <row r="582" spans="2:5" ht="15.75" customHeight="1">
      <c r="B582" s="146"/>
      <c r="C582" s="146"/>
      <c r="E582" s="225"/>
    </row>
    <row r="583" spans="2:5" ht="15.75" customHeight="1">
      <c r="B583" s="146"/>
      <c r="C583" s="146"/>
      <c r="E583" s="225"/>
    </row>
    <row r="584" spans="2:5" ht="15.75" customHeight="1">
      <c r="B584" s="146"/>
      <c r="C584" s="146"/>
      <c r="E584" s="225"/>
    </row>
    <row r="585" spans="2:5" ht="15.75" customHeight="1">
      <c r="B585" s="146"/>
      <c r="C585" s="146"/>
      <c r="E585" s="225"/>
    </row>
    <row r="586" spans="2:5" ht="15.75" customHeight="1">
      <c r="B586" s="146"/>
      <c r="C586" s="146"/>
      <c r="E586" s="225"/>
    </row>
    <row r="587" spans="2:5" ht="15.75" customHeight="1">
      <c r="B587" s="146"/>
      <c r="C587" s="146"/>
      <c r="E587" s="225"/>
    </row>
    <row r="588" spans="2:5" ht="15.75" customHeight="1">
      <c r="B588" s="146"/>
      <c r="C588" s="146"/>
      <c r="E588" s="225"/>
    </row>
    <row r="589" spans="2:5" ht="15.75" customHeight="1">
      <c r="B589" s="146"/>
      <c r="C589" s="146"/>
      <c r="E589" s="225"/>
    </row>
    <row r="590" spans="2:5" ht="15.75" customHeight="1">
      <c r="B590" s="146"/>
      <c r="C590" s="146"/>
      <c r="E590" s="225"/>
    </row>
    <row r="591" spans="2:5" ht="15.75" customHeight="1">
      <c r="B591" s="146"/>
      <c r="C591" s="146"/>
      <c r="E591" s="225"/>
    </row>
    <row r="592" spans="2:5" ht="15.75" customHeight="1">
      <c r="B592" s="146"/>
      <c r="C592" s="146"/>
      <c r="E592" s="225"/>
    </row>
    <row r="593" spans="2:5" ht="15.75" customHeight="1">
      <c r="B593" s="146"/>
      <c r="C593" s="146"/>
      <c r="E593" s="225"/>
    </row>
    <row r="594" spans="2:5" ht="15.75" customHeight="1">
      <c r="B594" s="146"/>
      <c r="C594" s="146"/>
      <c r="E594" s="225"/>
    </row>
    <row r="595" spans="2:5" ht="15.75" customHeight="1">
      <c r="B595" s="146"/>
      <c r="C595" s="146"/>
      <c r="E595" s="225"/>
    </row>
    <row r="596" spans="2:5" ht="15.75" customHeight="1">
      <c r="B596" s="146"/>
      <c r="C596" s="146"/>
      <c r="E596" s="225"/>
    </row>
    <row r="597" spans="2:5" ht="15.75" customHeight="1">
      <c r="B597" s="146"/>
      <c r="C597" s="146"/>
      <c r="E597" s="225"/>
    </row>
    <row r="598" spans="2:5" ht="15.75" customHeight="1">
      <c r="B598" s="146"/>
      <c r="C598" s="146"/>
      <c r="E598" s="225"/>
    </row>
    <row r="599" spans="2:5" ht="15.75" customHeight="1">
      <c r="B599" s="146"/>
      <c r="C599" s="146"/>
      <c r="E599" s="225"/>
    </row>
    <row r="600" spans="2:5" ht="15.75" customHeight="1">
      <c r="B600" s="146"/>
      <c r="C600" s="146"/>
      <c r="E600" s="225"/>
    </row>
    <row r="601" spans="2:5" ht="15.75" customHeight="1">
      <c r="B601" s="146"/>
      <c r="C601" s="146"/>
      <c r="E601" s="225"/>
    </row>
    <row r="602" spans="2:5" ht="15.75" customHeight="1">
      <c r="B602" s="146"/>
      <c r="C602" s="146"/>
      <c r="E602" s="225"/>
    </row>
    <row r="603" spans="2:5" ht="15.75" customHeight="1">
      <c r="B603" s="146"/>
      <c r="C603" s="146"/>
      <c r="E603" s="225"/>
    </row>
    <row r="604" spans="2:5" ht="15.75" customHeight="1">
      <c r="B604" s="146"/>
      <c r="C604" s="146"/>
      <c r="E604" s="225"/>
    </row>
    <row r="605" spans="2:5" ht="15.75" customHeight="1">
      <c r="B605" s="146"/>
      <c r="C605" s="146"/>
      <c r="E605" s="225"/>
    </row>
    <row r="606" spans="2:5" ht="15.75" customHeight="1">
      <c r="B606" s="146"/>
      <c r="C606" s="146"/>
      <c r="E606" s="225"/>
    </row>
    <row r="607" spans="2:5" ht="15.75" customHeight="1">
      <c r="B607" s="146"/>
      <c r="C607" s="146"/>
      <c r="E607" s="225"/>
    </row>
    <row r="608" spans="2:5" ht="15.75" customHeight="1">
      <c r="B608" s="146"/>
      <c r="C608" s="146"/>
      <c r="E608" s="225"/>
    </row>
    <row r="609" spans="2:5" ht="15.75" customHeight="1">
      <c r="B609" s="146"/>
      <c r="C609" s="146"/>
      <c r="E609" s="225"/>
    </row>
    <row r="610" spans="2:5" ht="15.75" customHeight="1">
      <c r="B610" s="146"/>
      <c r="C610" s="146"/>
      <c r="E610" s="225"/>
    </row>
    <row r="611" spans="2:5" ht="15.75" customHeight="1">
      <c r="B611" s="146"/>
      <c r="C611" s="146"/>
      <c r="E611" s="225"/>
    </row>
    <row r="612" spans="2:5" ht="15.75" customHeight="1">
      <c r="B612" s="146"/>
      <c r="C612" s="146"/>
      <c r="E612" s="225"/>
    </row>
    <row r="613" spans="2:5" ht="15.75" customHeight="1">
      <c r="B613" s="146"/>
      <c r="C613" s="146"/>
      <c r="E613" s="225"/>
    </row>
    <row r="614" spans="2:5" ht="15.75" customHeight="1">
      <c r="B614" s="146"/>
      <c r="C614" s="146"/>
      <c r="E614" s="225"/>
    </row>
    <row r="615" spans="2:5" ht="15.75" customHeight="1">
      <c r="B615" s="146"/>
      <c r="C615" s="146"/>
      <c r="E615" s="225"/>
    </row>
    <row r="616" spans="2:5" ht="15.75" customHeight="1">
      <c r="B616" s="146"/>
      <c r="C616" s="146"/>
      <c r="E616" s="225"/>
    </row>
    <row r="617" spans="2:5" ht="15.75" customHeight="1">
      <c r="B617" s="146"/>
      <c r="C617" s="146"/>
      <c r="E617" s="225"/>
    </row>
    <row r="618" spans="2:5" ht="15.75" customHeight="1">
      <c r="B618" s="146"/>
      <c r="C618" s="146"/>
      <c r="E618" s="225"/>
    </row>
    <row r="619" spans="2:5" ht="15.75" customHeight="1">
      <c r="B619" s="146"/>
      <c r="C619" s="146"/>
      <c r="E619" s="225"/>
    </row>
    <row r="620" spans="2:5" ht="15.75" customHeight="1">
      <c r="B620" s="146"/>
      <c r="C620" s="146"/>
      <c r="E620" s="225"/>
    </row>
    <row r="621" spans="2:5" ht="15.75" customHeight="1">
      <c r="B621" s="146"/>
      <c r="C621" s="146"/>
      <c r="E621" s="225"/>
    </row>
    <row r="622" spans="2:5" ht="15.75" customHeight="1">
      <c r="B622" s="146"/>
      <c r="C622" s="146"/>
      <c r="E622" s="225"/>
    </row>
    <row r="623" spans="2:5" ht="15.75" customHeight="1">
      <c r="B623" s="146"/>
      <c r="C623" s="146"/>
      <c r="E623" s="225"/>
    </row>
    <row r="624" spans="2:5" ht="15.75" customHeight="1">
      <c r="B624" s="146"/>
      <c r="C624" s="146"/>
      <c r="E624" s="225"/>
    </row>
    <row r="625" spans="2:5" ht="15.75" customHeight="1">
      <c r="B625" s="146"/>
      <c r="C625" s="146"/>
      <c r="E625" s="225"/>
    </row>
    <row r="626" spans="2:5" ht="15.75" customHeight="1">
      <c r="B626" s="146"/>
      <c r="C626" s="146"/>
      <c r="E626" s="225"/>
    </row>
    <row r="627" spans="2:5" ht="15.75" customHeight="1">
      <c r="B627" s="146"/>
      <c r="C627" s="146"/>
      <c r="E627" s="225"/>
    </row>
    <row r="628" spans="2:5" ht="15.75" customHeight="1">
      <c r="B628" s="146"/>
      <c r="C628" s="146"/>
      <c r="E628" s="225"/>
    </row>
    <row r="629" spans="2:5" ht="15.75" customHeight="1">
      <c r="B629" s="146"/>
      <c r="C629" s="146"/>
      <c r="E629" s="225"/>
    </row>
    <row r="630" spans="2:5" ht="15.75" customHeight="1">
      <c r="B630" s="146"/>
      <c r="C630" s="146"/>
      <c r="E630" s="225"/>
    </row>
    <row r="631" spans="2:5" ht="15.75" customHeight="1">
      <c r="B631" s="146"/>
      <c r="C631" s="146"/>
      <c r="E631" s="225"/>
    </row>
    <row r="632" spans="2:5" ht="15.75" customHeight="1">
      <c r="B632" s="146"/>
      <c r="C632" s="146"/>
      <c r="E632" s="225"/>
    </row>
    <row r="633" spans="2:5" ht="15.75" customHeight="1">
      <c r="B633" s="146"/>
      <c r="C633" s="146"/>
      <c r="E633" s="225"/>
    </row>
    <row r="634" spans="2:5" ht="15.75" customHeight="1">
      <c r="B634" s="146"/>
      <c r="C634" s="146"/>
      <c r="E634" s="225"/>
    </row>
    <row r="635" spans="2:5" ht="15.75" customHeight="1">
      <c r="B635" s="146"/>
      <c r="C635" s="146"/>
      <c r="E635" s="225"/>
    </row>
    <row r="636" spans="2:5" ht="15.75" customHeight="1">
      <c r="B636" s="146"/>
      <c r="C636" s="146"/>
      <c r="E636" s="225"/>
    </row>
    <row r="637" spans="2:5" ht="15.75" customHeight="1">
      <c r="B637" s="146"/>
      <c r="C637" s="146"/>
      <c r="E637" s="225"/>
    </row>
    <row r="638" spans="2:5" ht="15.75" customHeight="1">
      <c r="B638" s="146"/>
      <c r="C638" s="146"/>
      <c r="E638" s="225"/>
    </row>
    <row r="639" spans="2:5" ht="15.75" customHeight="1">
      <c r="B639" s="146"/>
      <c r="C639" s="146"/>
      <c r="E639" s="225"/>
    </row>
    <row r="640" spans="2:5" ht="15.75" customHeight="1">
      <c r="B640" s="146"/>
      <c r="C640" s="146"/>
      <c r="E640" s="225"/>
    </row>
    <row r="641" spans="2:5" ht="15.75" customHeight="1">
      <c r="B641" s="146"/>
      <c r="C641" s="146"/>
      <c r="E641" s="225"/>
    </row>
    <row r="642" spans="2:5" ht="15.75" customHeight="1">
      <c r="B642" s="146"/>
      <c r="C642" s="146"/>
      <c r="E642" s="225"/>
    </row>
    <row r="643" spans="2:5" ht="15.75" customHeight="1">
      <c r="B643" s="146"/>
      <c r="C643" s="146"/>
      <c r="E643" s="225"/>
    </row>
    <row r="644" spans="2:5" ht="15.75" customHeight="1">
      <c r="B644" s="146"/>
      <c r="C644" s="146"/>
      <c r="E644" s="225"/>
    </row>
    <row r="645" spans="2:5" ht="15.75" customHeight="1">
      <c r="B645" s="146"/>
      <c r="C645" s="146"/>
      <c r="E645" s="225"/>
    </row>
    <row r="646" spans="2:5" ht="15.75" customHeight="1">
      <c r="B646" s="146"/>
      <c r="C646" s="146"/>
      <c r="E646" s="225"/>
    </row>
    <row r="647" spans="2:5" ht="15.75" customHeight="1">
      <c r="B647" s="146"/>
      <c r="C647" s="146"/>
      <c r="E647" s="225"/>
    </row>
    <row r="648" spans="2:5" ht="15.75" customHeight="1">
      <c r="B648" s="146"/>
      <c r="C648" s="146"/>
      <c r="E648" s="225"/>
    </row>
    <row r="649" spans="2:5" ht="15.75" customHeight="1">
      <c r="B649" s="146"/>
      <c r="C649" s="146"/>
      <c r="E649" s="225"/>
    </row>
    <row r="650" spans="2:5" ht="15.75" customHeight="1">
      <c r="B650" s="146"/>
      <c r="C650" s="146"/>
      <c r="E650" s="225"/>
    </row>
    <row r="651" spans="2:5" ht="15.75" customHeight="1">
      <c r="B651" s="146"/>
      <c r="C651" s="146"/>
      <c r="E651" s="225"/>
    </row>
    <row r="652" spans="2:5" ht="15.75" customHeight="1">
      <c r="B652" s="146"/>
      <c r="C652" s="146"/>
      <c r="E652" s="225"/>
    </row>
    <row r="653" spans="2:5" ht="15.75" customHeight="1">
      <c r="B653" s="146"/>
      <c r="C653" s="146"/>
      <c r="E653" s="225"/>
    </row>
    <row r="654" spans="2:5" ht="15.75" customHeight="1">
      <c r="B654" s="146"/>
      <c r="C654" s="146"/>
      <c r="E654" s="225"/>
    </row>
    <row r="655" spans="2:5" ht="15.75" customHeight="1">
      <c r="B655" s="146"/>
      <c r="C655" s="146"/>
      <c r="E655" s="225"/>
    </row>
    <row r="656" spans="2:5" ht="15.75" customHeight="1">
      <c r="B656" s="146"/>
      <c r="C656" s="146"/>
      <c r="E656" s="225"/>
    </row>
    <row r="657" spans="2:5" ht="15.75" customHeight="1">
      <c r="B657" s="146"/>
      <c r="C657" s="146"/>
      <c r="E657" s="225"/>
    </row>
    <row r="658" spans="2:5" ht="15.75" customHeight="1">
      <c r="B658" s="146"/>
      <c r="C658" s="146"/>
      <c r="E658" s="225"/>
    </row>
    <row r="659" spans="2:5" ht="15.75" customHeight="1">
      <c r="B659" s="146"/>
      <c r="C659" s="146"/>
      <c r="E659" s="225"/>
    </row>
    <row r="660" spans="2:5" ht="15.75" customHeight="1">
      <c r="B660" s="146"/>
      <c r="C660" s="146"/>
      <c r="E660" s="225"/>
    </row>
    <row r="661" spans="2:5" ht="15.75" customHeight="1">
      <c r="B661" s="146"/>
      <c r="C661" s="146"/>
      <c r="E661" s="225"/>
    </row>
    <row r="662" spans="2:5" ht="15.75" customHeight="1">
      <c r="B662" s="146"/>
      <c r="C662" s="146"/>
      <c r="E662" s="225"/>
    </row>
    <row r="663" spans="2:5" ht="15.75" customHeight="1">
      <c r="B663" s="146"/>
      <c r="C663" s="146"/>
      <c r="E663" s="225"/>
    </row>
    <row r="664" spans="2:5" ht="15.75" customHeight="1">
      <c r="B664" s="146"/>
      <c r="C664" s="146"/>
      <c r="E664" s="225"/>
    </row>
    <row r="665" spans="2:5" ht="15.75" customHeight="1">
      <c r="B665" s="146"/>
      <c r="C665" s="146"/>
      <c r="E665" s="225"/>
    </row>
    <row r="666" spans="2:5" ht="15.75" customHeight="1">
      <c r="B666" s="146"/>
      <c r="C666" s="146"/>
      <c r="E666" s="225"/>
    </row>
    <row r="667" spans="2:5" ht="15.75" customHeight="1">
      <c r="B667" s="146"/>
      <c r="C667" s="146"/>
      <c r="E667" s="225"/>
    </row>
    <row r="668" spans="2:5" ht="15.75" customHeight="1">
      <c r="B668" s="146"/>
      <c r="C668" s="146"/>
      <c r="E668" s="225"/>
    </row>
    <row r="669" spans="2:5" ht="15.75" customHeight="1">
      <c r="B669" s="146"/>
      <c r="C669" s="146"/>
      <c r="E669" s="225"/>
    </row>
    <row r="670" spans="2:5" ht="15.75" customHeight="1">
      <c r="B670" s="146"/>
      <c r="C670" s="146"/>
      <c r="E670" s="225"/>
    </row>
    <row r="671" spans="2:5" ht="15.75" customHeight="1">
      <c r="B671" s="146"/>
      <c r="C671" s="146"/>
      <c r="E671" s="225"/>
    </row>
    <row r="672" spans="2:5" ht="15.75" customHeight="1">
      <c r="B672" s="146"/>
      <c r="C672" s="146"/>
      <c r="E672" s="225"/>
    </row>
    <row r="673" spans="2:5" ht="15.75" customHeight="1">
      <c r="B673" s="146"/>
      <c r="C673" s="146"/>
      <c r="E673" s="225"/>
    </row>
    <row r="674" spans="2:5" ht="15.75" customHeight="1">
      <c r="B674" s="146"/>
      <c r="C674" s="146"/>
      <c r="E674" s="225"/>
    </row>
    <row r="675" spans="2:5" ht="15.75" customHeight="1">
      <c r="B675" s="146"/>
      <c r="C675" s="146"/>
      <c r="E675" s="225"/>
    </row>
    <row r="676" spans="2:5" ht="15.75" customHeight="1">
      <c r="B676" s="146"/>
      <c r="C676" s="146"/>
      <c r="E676" s="225"/>
    </row>
    <row r="677" spans="2:5" ht="15.75" customHeight="1">
      <c r="B677" s="146"/>
      <c r="C677" s="146"/>
      <c r="E677" s="225"/>
    </row>
    <row r="678" spans="2:5" ht="15.75" customHeight="1">
      <c r="B678" s="146"/>
      <c r="C678" s="146"/>
      <c r="E678" s="225"/>
    </row>
    <row r="679" spans="2:5" ht="15.75" customHeight="1">
      <c r="B679" s="146"/>
      <c r="C679" s="146"/>
      <c r="E679" s="225"/>
    </row>
    <row r="680" spans="2:5" ht="15.75" customHeight="1">
      <c r="B680" s="146"/>
      <c r="C680" s="146"/>
      <c r="E680" s="225"/>
    </row>
    <row r="681" spans="2:5" ht="15.75" customHeight="1">
      <c r="B681" s="146"/>
      <c r="C681" s="146"/>
      <c r="E681" s="225"/>
    </row>
    <row r="682" spans="2:5" ht="15.75" customHeight="1">
      <c r="B682" s="146"/>
      <c r="C682" s="146"/>
      <c r="E682" s="225"/>
    </row>
    <row r="683" spans="2:5" ht="15.75" customHeight="1">
      <c r="B683" s="146"/>
      <c r="C683" s="146"/>
      <c r="E683" s="225"/>
    </row>
    <row r="684" spans="2:5" ht="15.75" customHeight="1">
      <c r="B684" s="146"/>
      <c r="C684" s="146"/>
      <c r="E684" s="225"/>
    </row>
    <row r="685" spans="2:5" ht="15.75" customHeight="1">
      <c r="B685" s="146"/>
      <c r="C685" s="146"/>
      <c r="E685" s="225"/>
    </row>
    <row r="686" spans="2:5" ht="15.75" customHeight="1">
      <c r="B686" s="146"/>
      <c r="C686" s="146"/>
      <c r="E686" s="225"/>
    </row>
    <row r="687" spans="2:5" ht="15.75" customHeight="1">
      <c r="B687" s="146"/>
      <c r="C687" s="146"/>
      <c r="E687" s="225"/>
    </row>
    <row r="688" spans="2:5" ht="15.75" customHeight="1">
      <c r="B688" s="146"/>
      <c r="C688" s="146"/>
      <c r="E688" s="225"/>
    </row>
    <row r="689" spans="2:5" ht="15.75" customHeight="1">
      <c r="B689" s="146"/>
      <c r="C689" s="146"/>
      <c r="E689" s="225"/>
    </row>
    <row r="690" spans="2:5" ht="15.75" customHeight="1">
      <c r="B690" s="146"/>
      <c r="C690" s="146"/>
      <c r="E690" s="225"/>
    </row>
    <row r="691" spans="2:5" ht="15.75" customHeight="1">
      <c r="B691" s="146"/>
      <c r="C691" s="146"/>
      <c r="E691" s="225"/>
    </row>
    <row r="692" spans="2:5" ht="15.75" customHeight="1">
      <c r="B692" s="146"/>
      <c r="C692" s="146"/>
      <c r="E692" s="225"/>
    </row>
    <row r="693" spans="2:5" ht="15.75" customHeight="1">
      <c r="B693" s="146"/>
      <c r="C693" s="146"/>
      <c r="E693" s="225"/>
    </row>
    <row r="694" spans="2:5" ht="15.75" customHeight="1">
      <c r="B694" s="146"/>
      <c r="C694" s="146"/>
      <c r="E694" s="225"/>
    </row>
    <row r="695" spans="2:5" ht="15.75" customHeight="1">
      <c r="B695" s="146"/>
      <c r="C695" s="146"/>
      <c r="E695" s="225"/>
    </row>
    <row r="696" spans="2:5" ht="15.75" customHeight="1">
      <c r="B696" s="146"/>
      <c r="C696" s="146"/>
      <c r="E696" s="225"/>
    </row>
    <row r="697" spans="2:5" ht="15.75" customHeight="1">
      <c r="B697" s="146"/>
      <c r="C697" s="146"/>
      <c r="E697" s="225"/>
    </row>
    <row r="698" spans="2:5" ht="15.75" customHeight="1">
      <c r="B698" s="146"/>
      <c r="C698" s="146"/>
      <c r="E698" s="225"/>
    </row>
    <row r="699" spans="2:5" ht="15.75" customHeight="1">
      <c r="B699" s="146"/>
      <c r="C699" s="146"/>
      <c r="E699" s="225"/>
    </row>
    <row r="700" spans="2:5" ht="15.75" customHeight="1">
      <c r="B700" s="146"/>
      <c r="C700" s="146"/>
      <c r="E700" s="225"/>
    </row>
    <row r="701" spans="2:5" ht="15.75" customHeight="1">
      <c r="B701" s="146"/>
      <c r="C701" s="146"/>
      <c r="E701" s="225"/>
    </row>
    <row r="702" spans="2:5" ht="15.75" customHeight="1">
      <c r="B702" s="146"/>
      <c r="C702" s="146"/>
      <c r="E702" s="225"/>
    </row>
    <row r="703" spans="2:5" ht="15.75" customHeight="1">
      <c r="B703" s="146"/>
      <c r="C703" s="146"/>
      <c r="E703" s="225"/>
    </row>
    <row r="704" spans="2:5" ht="15.75" customHeight="1">
      <c r="B704" s="146"/>
      <c r="C704" s="146"/>
      <c r="E704" s="225"/>
    </row>
    <row r="705" spans="2:5" ht="15.75" customHeight="1">
      <c r="B705" s="146"/>
      <c r="C705" s="146"/>
      <c r="E705" s="225"/>
    </row>
    <row r="706" spans="2:5" ht="15.75" customHeight="1">
      <c r="B706" s="146"/>
      <c r="C706" s="146"/>
      <c r="E706" s="225"/>
    </row>
    <row r="707" spans="2:5" ht="15.75" customHeight="1">
      <c r="B707" s="146"/>
      <c r="C707" s="146"/>
      <c r="E707" s="225"/>
    </row>
    <row r="708" spans="2:5" ht="15.75" customHeight="1">
      <c r="B708" s="146"/>
      <c r="C708" s="146"/>
      <c r="E708" s="225"/>
    </row>
    <row r="709" spans="2:5" ht="15.75" customHeight="1">
      <c r="B709" s="146"/>
      <c r="C709" s="146"/>
      <c r="E709" s="225"/>
    </row>
    <row r="710" spans="2:5" ht="15.75" customHeight="1">
      <c r="B710" s="146"/>
      <c r="C710" s="146"/>
      <c r="E710" s="225"/>
    </row>
    <row r="711" spans="2:5" ht="15.75" customHeight="1">
      <c r="B711" s="146"/>
      <c r="C711" s="146"/>
      <c r="E711" s="225"/>
    </row>
    <row r="712" spans="2:5" ht="15.75" customHeight="1">
      <c r="B712" s="146"/>
      <c r="C712" s="146"/>
      <c r="E712" s="225"/>
    </row>
    <row r="713" spans="2:5" ht="15.75" customHeight="1">
      <c r="B713" s="146"/>
      <c r="C713" s="146"/>
      <c r="E713" s="225"/>
    </row>
    <row r="714" spans="2:5" ht="15.75" customHeight="1">
      <c r="B714" s="146"/>
      <c r="C714" s="146"/>
      <c r="E714" s="225"/>
    </row>
    <row r="715" spans="2:5" ht="15.75" customHeight="1">
      <c r="B715" s="146"/>
      <c r="C715" s="146"/>
      <c r="E715" s="225"/>
    </row>
    <row r="716" spans="2:5" ht="15.75" customHeight="1">
      <c r="B716" s="146"/>
      <c r="C716" s="146"/>
      <c r="E716" s="225"/>
    </row>
    <row r="717" spans="2:5" ht="15.75" customHeight="1">
      <c r="B717" s="146"/>
      <c r="C717" s="146"/>
      <c r="E717" s="225"/>
    </row>
    <row r="718" spans="2:5" ht="15.75" customHeight="1">
      <c r="B718" s="146"/>
      <c r="C718" s="146"/>
      <c r="E718" s="225"/>
    </row>
    <row r="719" spans="2:5" ht="15.75" customHeight="1">
      <c r="B719" s="146"/>
      <c r="C719" s="146"/>
      <c r="E719" s="225"/>
    </row>
    <row r="720" spans="2:5" ht="15.75" customHeight="1">
      <c r="B720" s="146"/>
      <c r="C720" s="146"/>
      <c r="E720" s="225"/>
    </row>
    <row r="721" spans="2:5" ht="15.75" customHeight="1">
      <c r="B721" s="146"/>
      <c r="C721" s="146"/>
      <c r="E721" s="225"/>
    </row>
    <row r="722" spans="2:5" ht="15.75" customHeight="1">
      <c r="B722" s="146"/>
      <c r="C722" s="146"/>
      <c r="E722" s="225"/>
    </row>
    <row r="723" spans="2:5" ht="15.75" customHeight="1">
      <c r="B723" s="146"/>
      <c r="C723" s="146"/>
      <c r="E723" s="225"/>
    </row>
    <row r="724" spans="2:5" ht="15.75" customHeight="1">
      <c r="B724" s="146"/>
      <c r="C724" s="146"/>
      <c r="E724" s="225"/>
    </row>
    <row r="725" spans="2:5" ht="15.75" customHeight="1">
      <c r="B725" s="146"/>
      <c r="C725" s="146"/>
      <c r="E725" s="225"/>
    </row>
    <row r="726" spans="2:5" ht="15.75" customHeight="1">
      <c r="B726" s="146"/>
      <c r="C726" s="146"/>
      <c r="E726" s="225"/>
    </row>
    <row r="727" spans="2:5" ht="15.75" customHeight="1">
      <c r="B727" s="146"/>
      <c r="C727" s="146"/>
      <c r="E727" s="225"/>
    </row>
    <row r="728" spans="2:5" ht="15.75" customHeight="1">
      <c r="B728" s="146"/>
      <c r="C728" s="146"/>
      <c r="E728" s="225"/>
    </row>
    <row r="729" spans="2:5" ht="15.75" customHeight="1">
      <c r="B729" s="146"/>
      <c r="C729" s="146"/>
      <c r="E729" s="225"/>
    </row>
    <row r="730" spans="2:5" ht="15.75" customHeight="1">
      <c r="B730" s="146"/>
      <c r="C730" s="146"/>
      <c r="E730" s="225"/>
    </row>
    <row r="731" spans="2:5" ht="15.75" customHeight="1">
      <c r="B731" s="146"/>
      <c r="C731" s="146"/>
      <c r="E731" s="225"/>
    </row>
    <row r="732" spans="2:5" ht="15.75" customHeight="1">
      <c r="B732" s="146"/>
      <c r="C732" s="146"/>
      <c r="E732" s="225"/>
    </row>
    <row r="733" spans="2:5" ht="15.75" customHeight="1">
      <c r="B733" s="146"/>
      <c r="C733" s="146"/>
      <c r="E733" s="225"/>
    </row>
    <row r="734" spans="2:5" ht="15.75" customHeight="1">
      <c r="B734" s="146"/>
      <c r="C734" s="146"/>
      <c r="E734" s="225"/>
    </row>
    <row r="735" spans="2:5" ht="15.75" customHeight="1">
      <c r="B735" s="146"/>
      <c r="C735" s="146"/>
      <c r="E735" s="225"/>
    </row>
    <row r="736" spans="2:5" ht="15.75" customHeight="1">
      <c r="B736" s="146"/>
      <c r="C736" s="146"/>
      <c r="E736" s="225"/>
    </row>
    <row r="737" spans="2:5" ht="15.75" customHeight="1">
      <c r="B737" s="146"/>
      <c r="C737" s="146"/>
      <c r="E737" s="225"/>
    </row>
    <row r="738" spans="2:5" ht="15.75" customHeight="1">
      <c r="B738" s="146"/>
      <c r="C738" s="146"/>
      <c r="E738" s="225"/>
    </row>
    <row r="739" spans="2:5" ht="15.75" customHeight="1">
      <c r="B739" s="146"/>
      <c r="C739" s="146"/>
      <c r="E739" s="225"/>
    </row>
    <row r="740" spans="2:5" ht="15.75" customHeight="1">
      <c r="B740" s="146"/>
      <c r="C740" s="146"/>
      <c r="E740" s="225"/>
    </row>
    <row r="741" spans="2:5" ht="15.75" customHeight="1">
      <c r="B741" s="146"/>
      <c r="C741" s="146"/>
      <c r="E741" s="225"/>
    </row>
    <row r="742" spans="2:5" ht="15.75" customHeight="1">
      <c r="B742" s="146"/>
      <c r="C742" s="146"/>
      <c r="E742" s="225"/>
    </row>
    <row r="743" spans="2:5" ht="15.75" customHeight="1">
      <c r="B743" s="146"/>
      <c r="C743" s="146"/>
      <c r="E743" s="225"/>
    </row>
    <row r="744" spans="2:5" ht="15.75" customHeight="1">
      <c r="B744" s="146"/>
      <c r="C744" s="146"/>
      <c r="E744" s="225"/>
    </row>
    <row r="745" spans="2:5" ht="15.75" customHeight="1">
      <c r="B745" s="146"/>
      <c r="C745" s="146"/>
      <c r="E745" s="225"/>
    </row>
    <row r="746" spans="2:5" ht="15.75" customHeight="1">
      <c r="B746" s="146"/>
      <c r="C746" s="146"/>
      <c r="E746" s="225"/>
    </row>
    <row r="747" spans="2:5" ht="15.75" customHeight="1">
      <c r="B747" s="146"/>
      <c r="C747" s="146"/>
      <c r="E747" s="225"/>
    </row>
    <row r="748" spans="2:5" ht="15.75" customHeight="1">
      <c r="B748" s="146"/>
      <c r="C748" s="146"/>
      <c r="E748" s="225"/>
    </row>
    <row r="749" spans="2:5" ht="15.75" customHeight="1">
      <c r="B749" s="146"/>
      <c r="C749" s="146"/>
      <c r="E749" s="225"/>
    </row>
    <row r="750" spans="2:5" ht="15.75" customHeight="1">
      <c r="B750" s="146"/>
      <c r="C750" s="146"/>
      <c r="E750" s="225"/>
    </row>
    <row r="751" spans="2:5" ht="15.75" customHeight="1">
      <c r="B751" s="146"/>
      <c r="C751" s="146"/>
      <c r="E751" s="225"/>
    </row>
    <row r="752" spans="2:5" ht="15.75" customHeight="1">
      <c r="B752" s="146"/>
      <c r="C752" s="146"/>
      <c r="E752" s="225"/>
    </row>
    <row r="753" spans="2:5" ht="15.75" customHeight="1">
      <c r="B753" s="146"/>
      <c r="C753" s="146"/>
      <c r="E753" s="225"/>
    </row>
    <row r="754" spans="2:5" ht="15.75" customHeight="1">
      <c r="B754" s="146"/>
      <c r="C754" s="146"/>
      <c r="E754" s="225"/>
    </row>
    <row r="755" spans="2:5" ht="15.75" customHeight="1">
      <c r="B755" s="146"/>
      <c r="C755" s="146"/>
      <c r="E755" s="225"/>
    </row>
    <row r="756" spans="2:5" ht="15.75" customHeight="1">
      <c r="B756" s="146"/>
      <c r="C756" s="146"/>
      <c r="E756" s="225"/>
    </row>
    <row r="757" spans="2:5" ht="15.75" customHeight="1">
      <c r="B757" s="146"/>
      <c r="C757" s="146"/>
      <c r="E757" s="225"/>
    </row>
    <row r="758" spans="2:5" ht="15.75" customHeight="1">
      <c r="B758" s="146"/>
      <c r="C758" s="146"/>
      <c r="E758" s="225"/>
    </row>
    <row r="759" spans="2:5" ht="15.75" customHeight="1">
      <c r="B759" s="146"/>
      <c r="C759" s="146"/>
      <c r="E759" s="225"/>
    </row>
    <row r="760" spans="2:5" ht="15.75" customHeight="1">
      <c r="B760" s="146"/>
      <c r="C760" s="146"/>
      <c r="E760" s="225"/>
    </row>
    <row r="761" spans="2:5" ht="15.75" customHeight="1">
      <c r="B761" s="146"/>
      <c r="C761" s="146"/>
      <c r="E761" s="225"/>
    </row>
    <row r="762" spans="2:5" ht="15.75" customHeight="1">
      <c r="B762" s="146"/>
      <c r="C762" s="146"/>
      <c r="E762" s="225"/>
    </row>
    <row r="763" spans="2:5" ht="15.75" customHeight="1">
      <c r="B763" s="146"/>
      <c r="C763" s="146"/>
      <c r="E763" s="225"/>
    </row>
    <row r="764" spans="2:5" ht="15.75" customHeight="1">
      <c r="B764" s="146"/>
      <c r="C764" s="146"/>
      <c r="E764" s="225"/>
    </row>
    <row r="765" spans="2:5" ht="15.75" customHeight="1">
      <c r="B765" s="146"/>
      <c r="C765" s="146"/>
      <c r="E765" s="225"/>
    </row>
    <row r="766" spans="2:5" ht="15.75" customHeight="1">
      <c r="B766" s="146"/>
      <c r="C766" s="146"/>
      <c r="E766" s="225"/>
    </row>
    <row r="767" spans="2:5" ht="15.75" customHeight="1">
      <c r="B767" s="146"/>
      <c r="C767" s="146"/>
      <c r="E767" s="225"/>
    </row>
    <row r="768" spans="2:5" ht="15.75" customHeight="1">
      <c r="B768" s="146"/>
      <c r="C768" s="146"/>
      <c r="E768" s="225"/>
    </row>
    <row r="769" spans="2:5" ht="15.75" customHeight="1">
      <c r="B769" s="146"/>
      <c r="C769" s="146"/>
      <c r="E769" s="225"/>
    </row>
    <row r="770" spans="2:5" ht="15.75" customHeight="1">
      <c r="B770" s="146"/>
      <c r="C770" s="146"/>
      <c r="E770" s="225"/>
    </row>
    <row r="771" spans="2:5" ht="15.75" customHeight="1">
      <c r="B771" s="146"/>
      <c r="C771" s="146"/>
      <c r="E771" s="225"/>
    </row>
    <row r="772" spans="2:5" ht="15.75" customHeight="1">
      <c r="B772" s="146"/>
      <c r="C772" s="146"/>
      <c r="E772" s="225"/>
    </row>
    <row r="773" spans="2:5" ht="15.75" customHeight="1">
      <c r="B773" s="146"/>
      <c r="C773" s="146"/>
      <c r="E773" s="225"/>
    </row>
    <row r="774" spans="2:5" ht="15.75" customHeight="1">
      <c r="B774" s="146"/>
      <c r="C774" s="146"/>
      <c r="E774" s="225"/>
    </row>
    <row r="775" spans="2:5" ht="15.75" customHeight="1">
      <c r="B775" s="146"/>
      <c r="C775" s="146"/>
      <c r="E775" s="225"/>
    </row>
    <row r="776" spans="2:5" ht="15.75" customHeight="1">
      <c r="B776" s="146"/>
      <c r="C776" s="146"/>
      <c r="E776" s="225"/>
    </row>
    <row r="777" spans="2:5" ht="15.75" customHeight="1">
      <c r="B777" s="146"/>
      <c r="C777" s="146"/>
      <c r="E777" s="225"/>
    </row>
    <row r="778" spans="2:5" ht="15.75" customHeight="1">
      <c r="B778" s="146"/>
      <c r="C778" s="146"/>
      <c r="E778" s="225"/>
    </row>
    <row r="779" spans="2:5" ht="15.75" customHeight="1">
      <c r="B779" s="146"/>
      <c r="C779" s="146"/>
      <c r="E779" s="225"/>
    </row>
    <row r="780" spans="2:5" ht="15.75" customHeight="1">
      <c r="B780" s="146"/>
      <c r="C780" s="146"/>
      <c r="E780" s="225"/>
    </row>
    <row r="781" spans="2:5" ht="15.75" customHeight="1">
      <c r="B781" s="146"/>
      <c r="C781" s="146"/>
      <c r="E781" s="225"/>
    </row>
    <row r="782" spans="2:5" ht="15.75" customHeight="1">
      <c r="B782" s="146"/>
      <c r="C782" s="146"/>
      <c r="E782" s="225"/>
    </row>
    <row r="783" spans="2:5" ht="15.75" customHeight="1">
      <c r="B783" s="146"/>
      <c r="C783" s="146"/>
      <c r="E783" s="225"/>
    </row>
    <row r="784" spans="2:5" ht="15.75" customHeight="1">
      <c r="B784" s="146"/>
      <c r="C784" s="146"/>
      <c r="E784" s="225"/>
    </row>
    <row r="785" spans="2:5" ht="15.75" customHeight="1">
      <c r="B785" s="146"/>
      <c r="C785" s="146"/>
      <c r="E785" s="225"/>
    </row>
    <row r="786" spans="2:5" ht="15.75" customHeight="1">
      <c r="B786" s="146"/>
      <c r="C786" s="146"/>
      <c r="E786" s="225"/>
    </row>
    <row r="787" spans="2:5" ht="15.75" customHeight="1">
      <c r="B787" s="146"/>
      <c r="C787" s="146"/>
      <c r="E787" s="225"/>
    </row>
    <row r="788" spans="2:5" ht="15.75" customHeight="1">
      <c r="B788" s="146"/>
      <c r="C788" s="146"/>
      <c r="E788" s="225"/>
    </row>
    <row r="789" spans="2:5" ht="15.75" customHeight="1">
      <c r="B789" s="146"/>
      <c r="C789" s="146"/>
      <c r="E789" s="225"/>
    </row>
    <row r="790" spans="2:5" ht="15.75" customHeight="1">
      <c r="B790" s="146"/>
      <c r="C790" s="146"/>
      <c r="E790" s="225"/>
    </row>
    <row r="791" spans="2:5" ht="15.75" customHeight="1">
      <c r="B791" s="146"/>
      <c r="C791" s="146"/>
      <c r="E791" s="225"/>
    </row>
    <row r="792" spans="2:5" ht="15.75" customHeight="1">
      <c r="B792" s="146"/>
      <c r="C792" s="146"/>
      <c r="E792" s="225"/>
    </row>
    <row r="793" spans="2:5" ht="15.75" customHeight="1">
      <c r="B793" s="146"/>
      <c r="C793" s="146"/>
      <c r="E793" s="225"/>
    </row>
    <row r="794" spans="2:5" ht="15.75" customHeight="1">
      <c r="B794" s="146"/>
      <c r="C794" s="146"/>
      <c r="E794" s="225"/>
    </row>
    <row r="795" spans="2:5" ht="15.75" customHeight="1">
      <c r="B795" s="146"/>
      <c r="C795" s="146"/>
      <c r="E795" s="225"/>
    </row>
    <row r="796" spans="2:5" ht="15.75" customHeight="1">
      <c r="B796" s="146"/>
      <c r="C796" s="146"/>
      <c r="E796" s="225"/>
    </row>
    <row r="797" spans="2:5" ht="15.75" customHeight="1">
      <c r="B797" s="146"/>
      <c r="C797" s="146"/>
      <c r="E797" s="225"/>
    </row>
    <row r="798" spans="2:5" ht="15.75" customHeight="1">
      <c r="B798" s="146"/>
      <c r="C798" s="146"/>
      <c r="E798" s="225"/>
    </row>
    <row r="799" spans="2:5" ht="15.75" customHeight="1">
      <c r="B799" s="146"/>
      <c r="C799" s="146"/>
      <c r="E799" s="225"/>
    </row>
    <row r="800" spans="2:5" ht="15.75" customHeight="1">
      <c r="B800" s="146"/>
      <c r="C800" s="146"/>
      <c r="E800" s="225"/>
    </row>
    <row r="801" spans="2:5" ht="15.75" customHeight="1">
      <c r="B801" s="146"/>
      <c r="C801" s="146"/>
      <c r="E801" s="225"/>
    </row>
    <row r="802" spans="2:5" ht="15.75" customHeight="1">
      <c r="B802" s="146"/>
      <c r="C802" s="146"/>
      <c r="E802" s="225"/>
    </row>
    <row r="803" spans="2:5" ht="15.75" customHeight="1">
      <c r="B803" s="146"/>
      <c r="C803" s="146"/>
      <c r="E803" s="225"/>
    </row>
    <row r="804" spans="2:5" ht="15.75" customHeight="1">
      <c r="B804" s="146"/>
      <c r="C804" s="146"/>
      <c r="E804" s="225"/>
    </row>
    <row r="805" spans="2:5" ht="15.75" customHeight="1">
      <c r="B805" s="146"/>
      <c r="C805" s="146"/>
      <c r="E805" s="225"/>
    </row>
    <row r="806" spans="2:5" ht="15.75" customHeight="1">
      <c r="B806" s="146"/>
      <c r="C806" s="146"/>
      <c r="E806" s="225"/>
    </row>
    <row r="807" spans="2:5" ht="15.75" customHeight="1">
      <c r="B807" s="146"/>
      <c r="C807" s="146"/>
      <c r="E807" s="225"/>
    </row>
    <row r="808" spans="2:5" ht="15.75" customHeight="1">
      <c r="B808" s="146"/>
      <c r="C808" s="146"/>
      <c r="E808" s="225"/>
    </row>
    <row r="809" spans="2:5" ht="15.75" customHeight="1">
      <c r="B809" s="146"/>
      <c r="C809" s="146"/>
      <c r="E809" s="225"/>
    </row>
    <row r="810" spans="2:5" ht="15.75" customHeight="1">
      <c r="B810" s="146"/>
      <c r="C810" s="146"/>
      <c r="E810" s="225"/>
    </row>
    <row r="811" spans="2:5" ht="15.75" customHeight="1">
      <c r="B811" s="146"/>
      <c r="C811" s="146"/>
      <c r="E811" s="225"/>
    </row>
    <row r="812" spans="2:5" ht="15.75" customHeight="1">
      <c r="B812" s="146"/>
      <c r="C812" s="146"/>
      <c r="E812" s="225"/>
    </row>
    <row r="813" spans="2:5" ht="15.75" customHeight="1">
      <c r="B813" s="146"/>
      <c r="C813" s="146"/>
      <c r="E813" s="225"/>
    </row>
    <row r="814" spans="2:5" ht="15.75" customHeight="1">
      <c r="B814" s="146"/>
      <c r="C814" s="146"/>
      <c r="E814" s="225"/>
    </row>
    <row r="815" spans="2:5" ht="15.75" customHeight="1">
      <c r="B815" s="146"/>
      <c r="C815" s="146"/>
      <c r="E815" s="225"/>
    </row>
    <row r="816" spans="2:5" ht="15.75" customHeight="1">
      <c r="B816" s="146"/>
      <c r="C816" s="146"/>
      <c r="E816" s="225"/>
    </row>
    <row r="817" spans="2:5" ht="15.75" customHeight="1">
      <c r="B817" s="146"/>
      <c r="C817" s="146"/>
      <c r="E817" s="225"/>
    </row>
    <row r="818" spans="2:5" ht="15.75" customHeight="1">
      <c r="B818" s="146"/>
      <c r="C818" s="146"/>
      <c r="E818" s="225"/>
    </row>
    <row r="819" spans="2:5" ht="15.75" customHeight="1">
      <c r="B819" s="146"/>
      <c r="C819" s="146"/>
      <c r="E819" s="225"/>
    </row>
    <row r="820" spans="2:5" ht="15.75" customHeight="1">
      <c r="B820" s="146"/>
      <c r="C820" s="146"/>
      <c r="E820" s="225"/>
    </row>
    <row r="821" spans="2:5" ht="15.75" customHeight="1">
      <c r="B821" s="146"/>
      <c r="C821" s="146"/>
      <c r="E821" s="225"/>
    </row>
    <row r="822" spans="2:5" ht="15.75" customHeight="1">
      <c r="B822" s="146"/>
      <c r="C822" s="146"/>
      <c r="E822" s="225"/>
    </row>
    <row r="823" spans="2:5" ht="15.75" customHeight="1">
      <c r="B823" s="146"/>
      <c r="C823" s="146"/>
      <c r="E823" s="225"/>
    </row>
    <row r="824" spans="2:5" ht="15.75" customHeight="1">
      <c r="B824" s="146"/>
      <c r="C824" s="146"/>
      <c r="E824" s="225"/>
    </row>
    <row r="825" spans="2:5" ht="15.75" customHeight="1">
      <c r="B825" s="146"/>
      <c r="C825" s="146"/>
      <c r="E825" s="225"/>
    </row>
    <row r="826" spans="2:5" ht="15.75" customHeight="1">
      <c r="B826" s="146"/>
      <c r="C826" s="146"/>
      <c r="E826" s="225"/>
    </row>
    <row r="827" spans="2:5" ht="15.75" customHeight="1">
      <c r="B827" s="146"/>
      <c r="C827" s="146"/>
      <c r="E827" s="225"/>
    </row>
    <row r="828" spans="2:5" ht="15.75" customHeight="1">
      <c r="B828" s="146"/>
      <c r="C828" s="146"/>
      <c r="E828" s="225"/>
    </row>
    <row r="829" spans="2:5" ht="15.75" customHeight="1">
      <c r="B829" s="146"/>
      <c r="C829" s="146"/>
      <c r="E829" s="225"/>
    </row>
    <row r="830" spans="2:5" ht="15.75" customHeight="1">
      <c r="B830" s="146"/>
      <c r="C830" s="146"/>
      <c r="E830" s="225"/>
    </row>
    <row r="831" spans="2:5" ht="15.75" customHeight="1">
      <c r="B831" s="146"/>
      <c r="C831" s="146"/>
      <c r="E831" s="225"/>
    </row>
    <row r="832" spans="2:5" ht="15.75" customHeight="1">
      <c r="B832" s="146"/>
      <c r="C832" s="146"/>
      <c r="E832" s="225"/>
    </row>
    <row r="833" spans="2:5" ht="15.75" customHeight="1">
      <c r="B833" s="146"/>
      <c r="C833" s="146"/>
      <c r="E833" s="225"/>
    </row>
    <row r="834" spans="2:5" ht="15.75" customHeight="1">
      <c r="B834" s="146"/>
      <c r="C834" s="146"/>
      <c r="E834" s="225"/>
    </row>
    <row r="835" spans="2:5" ht="15.75" customHeight="1">
      <c r="B835" s="146"/>
      <c r="C835" s="146"/>
      <c r="E835" s="225"/>
    </row>
    <row r="836" spans="2:5" ht="15.75" customHeight="1">
      <c r="B836" s="146"/>
      <c r="C836" s="146"/>
      <c r="E836" s="225"/>
    </row>
    <row r="837" spans="2:5" ht="15.75" customHeight="1">
      <c r="B837" s="146"/>
      <c r="C837" s="146"/>
      <c r="E837" s="225"/>
    </row>
    <row r="838" spans="2:5" ht="15.75" customHeight="1">
      <c r="B838" s="146"/>
      <c r="C838" s="146"/>
      <c r="E838" s="225"/>
    </row>
    <row r="839" spans="2:5" ht="15.75" customHeight="1">
      <c r="B839" s="146"/>
      <c r="C839" s="146"/>
      <c r="E839" s="225"/>
    </row>
    <row r="840" spans="2:5" ht="15.75" customHeight="1">
      <c r="B840" s="146"/>
      <c r="C840" s="146"/>
      <c r="E840" s="225"/>
    </row>
    <row r="841" spans="2:5" ht="15.75" customHeight="1">
      <c r="B841" s="146"/>
      <c r="C841" s="146"/>
      <c r="E841" s="225"/>
    </row>
    <row r="842" spans="2:5" ht="15.75" customHeight="1">
      <c r="B842" s="146"/>
      <c r="C842" s="146"/>
      <c r="E842" s="225"/>
    </row>
    <row r="843" spans="2:5" ht="15.75" customHeight="1">
      <c r="B843" s="146"/>
      <c r="C843" s="146"/>
      <c r="E843" s="225"/>
    </row>
    <row r="844" spans="2:5" ht="15.75" customHeight="1">
      <c r="B844" s="146"/>
      <c r="C844" s="146"/>
      <c r="E844" s="225"/>
    </row>
    <row r="845" spans="2:5" ht="15.75" customHeight="1">
      <c r="B845" s="146"/>
      <c r="C845" s="146"/>
      <c r="E845" s="225"/>
    </row>
    <row r="846" spans="2:5" ht="15.75" customHeight="1">
      <c r="B846" s="146"/>
      <c r="C846" s="146"/>
      <c r="E846" s="225"/>
    </row>
    <row r="847" spans="2:5" ht="15.75" customHeight="1">
      <c r="B847" s="146"/>
      <c r="C847" s="146"/>
      <c r="E847" s="225"/>
    </row>
    <row r="848" spans="2:5" ht="15.75" customHeight="1">
      <c r="B848" s="146"/>
      <c r="C848" s="146"/>
      <c r="E848" s="225"/>
    </row>
    <row r="849" spans="2:5" ht="15.75" customHeight="1">
      <c r="B849" s="146"/>
      <c r="C849" s="146"/>
      <c r="E849" s="225"/>
    </row>
    <row r="850" spans="2:5" ht="15.75" customHeight="1">
      <c r="B850" s="146"/>
      <c r="C850" s="146"/>
      <c r="E850" s="225"/>
    </row>
    <row r="851" spans="2:5" ht="15.75" customHeight="1">
      <c r="B851" s="146"/>
      <c r="C851" s="146"/>
      <c r="E851" s="225"/>
    </row>
    <row r="852" spans="2:5" ht="15.75" customHeight="1">
      <c r="B852" s="146"/>
      <c r="C852" s="146"/>
      <c r="E852" s="225"/>
    </row>
    <row r="853" spans="2:5" ht="15.75" customHeight="1">
      <c r="B853" s="146"/>
      <c r="C853" s="146"/>
      <c r="E853" s="225"/>
    </row>
    <row r="854" spans="2:5" ht="15.75" customHeight="1">
      <c r="B854" s="146"/>
      <c r="C854" s="146"/>
      <c r="E854" s="225"/>
    </row>
    <row r="855" spans="2:5" ht="15.75" customHeight="1">
      <c r="B855" s="146"/>
      <c r="C855" s="146"/>
      <c r="E855" s="225"/>
    </row>
    <row r="856" spans="2:5" ht="15.75" customHeight="1">
      <c r="B856" s="146"/>
      <c r="C856" s="146"/>
      <c r="E856" s="225"/>
    </row>
    <row r="857" spans="2:5" ht="15.75" customHeight="1">
      <c r="B857" s="146"/>
      <c r="C857" s="146"/>
      <c r="E857" s="225"/>
    </row>
    <row r="858" spans="2:5" ht="15.75" customHeight="1">
      <c r="B858" s="146"/>
      <c r="C858" s="146"/>
      <c r="E858" s="225"/>
    </row>
    <row r="859" spans="2:5" ht="15.75" customHeight="1">
      <c r="B859" s="146"/>
      <c r="C859" s="146"/>
      <c r="E859" s="225"/>
    </row>
    <row r="860" spans="2:5" ht="15.75" customHeight="1">
      <c r="B860" s="146"/>
      <c r="C860" s="146"/>
      <c r="E860" s="225"/>
    </row>
    <row r="861" spans="2:5" ht="15.75" customHeight="1">
      <c r="B861" s="146"/>
      <c r="C861" s="146"/>
      <c r="E861" s="225"/>
    </row>
    <row r="862" spans="2:5" ht="15.75" customHeight="1">
      <c r="B862" s="146"/>
      <c r="C862" s="146"/>
      <c r="E862" s="225"/>
    </row>
    <row r="863" spans="2:5" ht="15.75" customHeight="1">
      <c r="B863" s="146"/>
      <c r="C863" s="146"/>
      <c r="E863" s="225"/>
    </row>
    <row r="864" spans="2:5" ht="15.75" customHeight="1">
      <c r="B864" s="146"/>
      <c r="C864" s="146"/>
      <c r="E864" s="225"/>
    </row>
    <row r="865" spans="2:5" ht="15.75" customHeight="1">
      <c r="B865" s="146"/>
      <c r="C865" s="146"/>
      <c r="E865" s="225"/>
    </row>
    <row r="866" spans="2:5" ht="15.75" customHeight="1">
      <c r="B866" s="146"/>
      <c r="C866" s="146"/>
      <c r="E866" s="225"/>
    </row>
    <row r="867" spans="2:5" ht="15.75" customHeight="1">
      <c r="B867" s="146"/>
      <c r="C867" s="146"/>
      <c r="E867" s="225"/>
    </row>
    <row r="868" spans="2:5" ht="15.75" customHeight="1">
      <c r="B868" s="146"/>
      <c r="C868" s="146"/>
      <c r="E868" s="225"/>
    </row>
    <row r="869" spans="2:5" ht="15.75" customHeight="1">
      <c r="B869" s="146"/>
      <c r="C869" s="146"/>
      <c r="E869" s="225"/>
    </row>
    <row r="870" spans="2:5" ht="15.75" customHeight="1">
      <c r="B870" s="146"/>
      <c r="C870" s="146"/>
      <c r="E870" s="225"/>
    </row>
    <row r="871" spans="2:5" ht="15.75" customHeight="1">
      <c r="B871" s="146"/>
      <c r="C871" s="146"/>
      <c r="E871" s="225"/>
    </row>
    <row r="872" spans="2:5" ht="15.75" customHeight="1">
      <c r="B872" s="146"/>
      <c r="C872" s="146"/>
      <c r="E872" s="225"/>
    </row>
    <row r="873" spans="2:5" ht="15.75" customHeight="1">
      <c r="B873" s="146"/>
      <c r="C873" s="146"/>
      <c r="E873" s="225"/>
    </row>
    <row r="874" spans="2:5" ht="15.75" customHeight="1">
      <c r="B874" s="146"/>
      <c r="C874" s="146"/>
      <c r="E874" s="225"/>
    </row>
    <row r="875" spans="2:5" ht="15.75" customHeight="1">
      <c r="B875" s="146"/>
      <c r="C875" s="146"/>
      <c r="E875" s="225"/>
    </row>
    <row r="876" spans="2:5" ht="15.75" customHeight="1">
      <c r="B876" s="146"/>
      <c r="C876" s="146"/>
      <c r="E876" s="225"/>
    </row>
    <row r="877" spans="2:5" ht="15.75" customHeight="1">
      <c r="B877" s="146"/>
      <c r="C877" s="146"/>
      <c r="E877" s="225"/>
    </row>
    <row r="878" spans="2:5" ht="15.75" customHeight="1">
      <c r="B878" s="146"/>
      <c r="C878" s="146"/>
      <c r="E878" s="225"/>
    </row>
    <row r="879" spans="2:5" ht="15.75" customHeight="1">
      <c r="B879" s="146"/>
      <c r="C879" s="146"/>
      <c r="E879" s="225"/>
    </row>
    <row r="880" spans="2:5" ht="15.75" customHeight="1">
      <c r="B880" s="146"/>
      <c r="C880" s="146"/>
      <c r="E880" s="225"/>
    </row>
    <row r="881" spans="2:5" ht="15.75" customHeight="1">
      <c r="B881" s="146"/>
      <c r="C881" s="146"/>
      <c r="E881" s="225"/>
    </row>
    <row r="882" spans="2:5" ht="15.75" customHeight="1">
      <c r="B882" s="146"/>
      <c r="C882" s="146"/>
      <c r="E882" s="225"/>
    </row>
    <row r="883" spans="2:5" ht="15.75" customHeight="1">
      <c r="B883" s="146"/>
      <c r="C883" s="146"/>
      <c r="E883" s="225"/>
    </row>
    <row r="884" spans="2:5" ht="15.75" customHeight="1">
      <c r="B884" s="146"/>
      <c r="C884" s="146"/>
      <c r="E884" s="225"/>
    </row>
    <row r="885" spans="2:5" ht="15.75" customHeight="1">
      <c r="B885" s="146"/>
      <c r="C885" s="146"/>
      <c r="E885" s="225"/>
    </row>
    <row r="886" spans="2:5" ht="15.75" customHeight="1">
      <c r="B886" s="146"/>
      <c r="C886" s="146"/>
      <c r="E886" s="225"/>
    </row>
    <row r="887" spans="2:5" ht="15.75" customHeight="1">
      <c r="B887" s="146"/>
      <c r="C887" s="146"/>
      <c r="E887" s="225"/>
    </row>
    <row r="888" spans="2:5" ht="15.75" customHeight="1">
      <c r="B888" s="146"/>
      <c r="C888" s="146"/>
      <c r="E888" s="225"/>
    </row>
    <row r="889" spans="2:5" ht="15.75" customHeight="1">
      <c r="B889" s="146"/>
      <c r="C889" s="146"/>
      <c r="E889" s="225"/>
    </row>
    <row r="890" spans="2:5" ht="15.75" customHeight="1">
      <c r="B890" s="146"/>
      <c r="C890" s="146"/>
      <c r="E890" s="225"/>
    </row>
    <row r="891" spans="2:5" ht="15.75" customHeight="1">
      <c r="B891" s="146"/>
      <c r="C891" s="146"/>
      <c r="E891" s="225"/>
    </row>
    <row r="892" spans="2:5" ht="15.75" customHeight="1">
      <c r="B892" s="146"/>
      <c r="C892" s="146"/>
      <c r="E892" s="225"/>
    </row>
    <row r="893" spans="2:5" ht="15.75" customHeight="1">
      <c r="B893" s="146"/>
      <c r="C893" s="146"/>
      <c r="E893" s="225"/>
    </row>
    <row r="894" spans="2:5" ht="15.75" customHeight="1">
      <c r="B894" s="146"/>
      <c r="C894" s="146"/>
      <c r="E894" s="225"/>
    </row>
    <row r="895" spans="2:5" ht="15.75" customHeight="1">
      <c r="B895" s="146"/>
      <c r="C895" s="146"/>
      <c r="E895" s="225"/>
    </row>
    <row r="896" spans="2:5" ht="15.75" customHeight="1">
      <c r="B896" s="146"/>
      <c r="C896" s="146"/>
      <c r="E896" s="225"/>
    </row>
    <row r="897" spans="2:5" ht="15.75" customHeight="1">
      <c r="B897" s="146"/>
      <c r="C897" s="146"/>
      <c r="E897" s="225"/>
    </row>
    <row r="898" spans="2:5" ht="15.75" customHeight="1">
      <c r="B898" s="146"/>
      <c r="C898" s="146"/>
      <c r="E898" s="225"/>
    </row>
    <row r="899" spans="2:5" ht="15.75" customHeight="1">
      <c r="B899" s="146"/>
      <c r="C899" s="146"/>
      <c r="E899" s="225"/>
    </row>
    <row r="900" spans="2:5" ht="15.75" customHeight="1">
      <c r="B900" s="146"/>
      <c r="C900" s="146"/>
      <c r="E900" s="225"/>
    </row>
    <row r="901" spans="2:5" ht="15.75" customHeight="1">
      <c r="B901" s="146"/>
      <c r="C901" s="146"/>
      <c r="E901" s="225"/>
    </row>
    <row r="902" spans="2:5" ht="15.75" customHeight="1">
      <c r="B902" s="146"/>
      <c r="C902" s="146"/>
      <c r="E902" s="225"/>
    </row>
    <row r="903" spans="2:5" ht="15.75" customHeight="1">
      <c r="B903" s="146"/>
      <c r="C903" s="146"/>
      <c r="E903" s="225"/>
    </row>
    <row r="904" spans="2:5" ht="15.75" customHeight="1">
      <c r="B904" s="146"/>
      <c r="C904" s="146"/>
      <c r="E904" s="225"/>
    </row>
    <row r="905" spans="2:5" ht="15.75" customHeight="1">
      <c r="B905" s="146"/>
      <c r="C905" s="146"/>
      <c r="E905" s="225"/>
    </row>
    <row r="906" spans="2:5" ht="15.75" customHeight="1">
      <c r="B906" s="146"/>
      <c r="C906" s="146"/>
      <c r="E906" s="225"/>
    </row>
    <row r="907" spans="2:5" ht="15.75" customHeight="1">
      <c r="B907" s="146"/>
      <c r="C907" s="146"/>
      <c r="E907" s="225"/>
    </row>
    <row r="908" spans="2:5" ht="15.75" customHeight="1">
      <c r="B908" s="146"/>
      <c r="C908" s="146"/>
      <c r="E908" s="225"/>
    </row>
    <row r="909" spans="2:5" ht="15.75" customHeight="1">
      <c r="B909" s="146"/>
      <c r="C909" s="146"/>
      <c r="E909" s="225"/>
    </row>
    <row r="910" spans="2:5" ht="15.75" customHeight="1">
      <c r="B910" s="146"/>
      <c r="C910" s="146"/>
      <c r="E910" s="225"/>
    </row>
    <row r="911" spans="2:5" ht="15.75" customHeight="1">
      <c r="B911" s="146"/>
      <c r="C911" s="146"/>
      <c r="E911" s="225"/>
    </row>
    <row r="912" spans="2:5" ht="15.75" customHeight="1">
      <c r="B912" s="146"/>
      <c r="C912" s="146"/>
      <c r="E912" s="225"/>
    </row>
    <row r="913" spans="2:5" ht="15.75" customHeight="1">
      <c r="B913" s="146"/>
      <c r="C913" s="146"/>
      <c r="E913" s="225"/>
    </row>
    <row r="914" spans="2:5" ht="15.75" customHeight="1">
      <c r="B914" s="146"/>
      <c r="C914" s="146"/>
      <c r="E914" s="225"/>
    </row>
    <row r="915" spans="2:5" ht="15.75" customHeight="1">
      <c r="B915" s="146"/>
      <c r="C915" s="146"/>
      <c r="E915" s="225"/>
    </row>
    <row r="916" spans="2:5" ht="15.75" customHeight="1">
      <c r="B916" s="146"/>
      <c r="C916" s="146"/>
      <c r="E916" s="225"/>
    </row>
    <row r="917" spans="2:5" ht="15.75" customHeight="1">
      <c r="B917" s="146"/>
      <c r="C917" s="146"/>
      <c r="E917" s="225"/>
    </row>
    <row r="918" spans="2:5" ht="15.75" customHeight="1">
      <c r="B918" s="146"/>
      <c r="C918" s="146"/>
      <c r="E918" s="225"/>
    </row>
    <row r="919" spans="2:5" ht="15.75" customHeight="1">
      <c r="B919" s="146"/>
      <c r="C919" s="146"/>
      <c r="E919" s="225"/>
    </row>
    <row r="920" spans="2:5" ht="15.75" customHeight="1">
      <c r="B920" s="146"/>
      <c r="C920" s="146"/>
      <c r="E920" s="225"/>
    </row>
    <row r="921" spans="2:5" ht="15.75" customHeight="1">
      <c r="B921" s="146"/>
      <c r="C921" s="146"/>
      <c r="E921" s="225"/>
    </row>
    <row r="922" spans="2:5" ht="15.75" customHeight="1">
      <c r="B922" s="146"/>
      <c r="C922" s="146"/>
      <c r="E922" s="225"/>
    </row>
    <row r="923" spans="2:5" ht="15.75" customHeight="1">
      <c r="B923" s="146"/>
      <c r="C923" s="146"/>
      <c r="E923" s="225"/>
    </row>
    <row r="924" spans="2:5" ht="15.75" customHeight="1">
      <c r="B924" s="146"/>
      <c r="C924" s="146"/>
      <c r="E924" s="225"/>
    </row>
    <row r="925" spans="2:5" ht="15.75" customHeight="1">
      <c r="B925" s="146"/>
      <c r="C925" s="146"/>
      <c r="E925" s="225"/>
    </row>
    <row r="926" spans="2:5" ht="15.75" customHeight="1">
      <c r="B926" s="146"/>
      <c r="C926" s="146"/>
      <c r="E926" s="225"/>
    </row>
    <row r="927" spans="2:5" ht="15.75" customHeight="1">
      <c r="B927" s="146"/>
      <c r="C927" s="146"/>
      <c r="E927" s="225"/>
    </row>
    <row r="928" spans="2:5" ht="15.75" customHeight="1">
      <c r="B928" s="146"/>
      <c r="C928" s="146"/>
      <c r="E928" s="225"/>
    </row>
    <row r="929" spans="2:5" ht="15.75" customHeight="1">
      <c r="B929" s="146"/>
      <c r="C929" s="146"/>
      <c r="E929" s="225"/>
    </row>
    <row r="930" spans="2:5" ht="15.75" customHeight="1">
      <c r="B930" s="146"/>
      <c r="C930" s="146"/>
      <c r="E930" s="225"/>
    </row>
    <row r="931" spans="2:5" ht="15.75" customHeight="1">
      <c r="B931" s="146"/>
      <c r="C931" s="146"/>
      <c r="E931" s="225"/>
    </row>
    <row r="932" spans="2:5" ht="15.75" customHeight="1">
      <c r="B932" s="146"/>
      <c r="C932" s="146"/>
      <c r="E932" s="225"/>
    </row>
    <row r="933" spans="2:5" ht="15.75" customHeight="1">
      <c r="B933" s="146"/>
      <c r="C933" s="146"/>
      <c r="E933" s="225"/>
    </row>
    <row r="934" spans="2:5" ht="15.75" customHeight="1">
      <c r="B934" s="146"/>
      <c r="C934" s="146"/>
      <c r="E934" s="225"/>
    </row>
    <row r="935" spans="2:5" ht="15.75" customHeight="1">
      <c r="B935" s="146"/>
      <c r="C935" s="146"/>
      <c r="E935" s="225"/>
    </row>
    <row r="936" spans="2:5" ht="15.75" customHeight="1">
      <c r="B936" s="146"/>
      <c r="C936" s="146"/>
      <c r="E936" s="225"/>
    </row>
    <row r="937" spans="2:5" ht="15.75" customHeight="1">
      <c r="B937" s="146"/>
      <c r="C937" s="146"/>
      <c r="E937" s="225"/>
    </row>
    <row r="938" spans="2:5" ht="15.75" customHeight="1">
      <c r="B938" s="146"/>
      <c r="C938" s="146"/>
      <c r="E938" s="225"/>
    </row>
    <row r="939" spans="2:5" ht="15.75" customHeight="1">
      <c r="B939" s="146"/>
      <c r="C939" s="146"/>
      <c r="E939" s="225"/>
    </row>
    <row r="940" spans="2:5" ht="15.75" customHeight="1">
      <c r="B940" s="146"/>
      <c r="C940" s="146"/>
      <c r="E940" s="225"/>
    </row>
    <row r="941" spans="2:5" ht="15.75" customHeight="1">
      <c r="B941" s="146"/>
      <c r="C941" s="146"/>
      <c r="E941" s="225"/>
    </row>
    <row r="942" spans="2:5" ht="15.75" customHeight="1">
      <c r="B942" s="146"/>
      <c r="C942" s="146"/>
      <c r="E942" s="225"/>
    </row>
    <row r="943" spans="2:5" ht="15.75" customHeight="1">
      <c r="B943" s="146"/>
      <c r="C943" s="146"/>
      <c r="E943" s="225"/>
    </row>
    <row r="944" spans="2:5" ht="15.75" customHeight="1">
      <c r="B944" s="146"/>
      <c r="C944" s="146"/>
      <c r="E944" s="225"/>
    </row>
    <row r="945" spans="2:5" ht="15.75" customHeight="1">
      <c r="B945" s="146"/>
      <c r="C945" s="146"/>
      <c r="E945" s="225"/>
    </row>
    <row r="946" spans="2:5" ht="15.75" customHeight="1">
      <c r="B946" s="146"/>
      <c r="C946" s="146"/>
      <c r="E946" s="225"/>
    </row>
    <row r="947" spans="2:5" ht="15.75" customHeight="1">
      <c r="B947" s="146"/>
      <c r="C947" s="146"/>
      <c r="E947" s="225"/>
    </row>
    <row r="948" spans="2:5" ht="15.75" customHeight="1">
      <c r="B948" s="146"/>
      <c r="C948" s="146"/>
      <c r="E948" s="225"/>
    </row>
    <row r="949" spans="2:5" ht="15.75" customHeight="1">
      <c r="B949" s="146"/>
      <c r="C949" s="146"/>
      <c r="E949" s="225"/>
    </row>
    <row r="950" spans="2:5" ht="15.75" customHeight="1">
      <c r="B950" s="146"/>
      <c r="C950" s="146"/>
      <c r="E950" s="225"/>
    </row>
    <row r="951" spans="2:5" ht="15.75" customHeight="1">
      <c r="B951" s="146"/>
      <c r="C951" s="146"/>
      <c r="E951" s="225"/>
    </row>
    <row r="952" spans="2:5" ht="15.75" customHeight="1">
      <c r="B952" s="146"/>
      <c r="C952" s="146"/>
      <c r="E952" s="225"/>
    </row>
    <row r="953" spans="2:5" ht="15.75" customHeight="1">
      <c r="B953" s="146"/>
      <c r="C953" s="146"/>
      <c r="E953" s="225"/>
    </row>
    <row r="954" spans="2:5" ht="15.75" customHeight="1">
      <c r="B954" s="146"/>
      <c r="C954" s="146"/>
      <c r="E954" s="225"/>
    </row>
    <row r="955" spans="2:5" ht="15.75" customHeight="1">
      <c r="B955" s="146"/>
      <c r="C955" s="146"/>
      <c r="E955" s="225"/>
    </row>
    <row r="956" spans="2:5" ht="15.75" customHeight="1">
      <c r="B956" s="146"/>
      <c r="C956" s="146"/>
      <c r="E956" s="225"/>
    </row>
    <row r="957" spans="2:5" ht="15.75" customHeight="1">
      <c r="B957" s="146"/>
      <c r="C957" s="146"/>
      <c r="E957" s="225"/>
    </row>
    <row r="958" spans="2:5" ht="15.75" customHeight="1">
      <c r="B958" s="146"/>
      <c r="C958" s="146"/>
      <c r="E958" s="225"/>
    </row>
    <row r="959" spans="2:5" ht="15.75" customHeight="1">
      <c r="B959" s="146"/>
      <c r="C959" s="146"/>
      <c r="E959" s="225"/>
    </row>
    <row r="960" spans="2:5" ht="15.75" customHeight="1">
      <c r="B960" s="146"/>
      <c r="C960" s="146"/>
      <c r="E960" s="225"/>
    </row>
    <row r="961" spans="2:5" ht="15.75" customHeight="1">
      <c r="B961" s="146"/>
      <c r="C961" s="146"/>
      <c r="E961" s="225"/>
    </row>
    <row r="962" spans="2:5" ht="15.75" customHeight="1">
      <c r="B962" s="146"/>
      <c r="C962" s="146"/>
      <c r="E962" s="225"/>
    </row>
    <row r="963" spans="2:5" ht="15.75" customHeight="1">
      <c r="B963" s="146"/>
      <c r="C963" s="146"/>
      <c r="E963" s="225"/>
    </row>
    <row r="964" spans="2:5" ht="15.75" customHeight="1">
      <c r="B964" s="146"/>
      <c r="C964" s="146"/>
      <c r="E964" s="225"/>
    </row>
    <row r="965" spans="2:5" ht="15.75" customHeight="1">
      <c r="B965" s="146"/>
      <c r="C965" s="146"/>
      <c r="E965" s="225"/>
    </row>
    <row r="966" spans="2:5" ht="15.75" customHeight="1">
      <c r="B966" s="146"/>
      <c r="C966" s="146"/>
      <c r="E966" s="225"/>
    </row>
    <row r="967" spans="2:5" ht="15.75" customHeight="1">
      <c r="B967" s="146"/>
      <c r="C967" s="146"/>
      <c r="E967" s="225"/>
    </row>
    <row r="968" spans="2:5" ht="15.75" customHeight="1">
      <c r="B968" s="146"/>
      <c r="C968" s="146"/>
      <c r="E968" s="225"/>
    </row>
    <row r="969" spans="2:5" ht="15.75" customHeight="1">
      <c r="B969" s="146"/>
      <c r="C969" s="146"/>
      <c r="E969" s="225"/>
    </row>
    <row r="970" spans="2:5" ht="15.75" customHeight="1">
      <c r="B970" s="146"/>
      <c r="C970" s="146"/>
      <c r="E970" s="225"/>
    </row>
    <row r="971" spans="2:5" ht="15.75" customHeight="1">
      <c r="B971" s="146"/>
      <c r="C971" s="146"/>
      <c r="E971" s="225"/>
    </row>
    <row r="972" spans="2:5" ht="15.75" customHeight="1">
      <c r="B972" s="146"/>
      <c r="C972" s="146"/>
      <c r="E972" s="225"/>
    </row>
    <row r="973" spans="2:5" ht="15.75" customHeight="1">
      <c r="B973" s="146"/>
      <c r="C973" s="146"/>
      <c r="E973" s="225"/>
    </row>
    <row r="974" spans="2:5" ht="15.75" customHeight="1">
      <c r="B974" s="146"/>
      <c r="C974" s="146"/>
      <c r="E974" s="225"/>
    </row>
    <row r="975" spans="2:5" ht="15.75" customHeight="1">
      <c r="B975" s="146"/>
      <c r="C975" s="146"/>
      <c r="E975" s="225"/>
    </row>
    <row r="976" spans="2:5" ht="15.75" customHeight="1">
      <c r="B976" s="146"/>
      <c r="C976" s="146"/>
      <c r="E976" s="225"/>
    </row>
    <row r="977" spans="2:5" ht="15.75" customHeight="1">
      <c r="B977" s="146"/>
      <c r="C977" s="146"/>
      <c r="E977" s="225"/>
    </row>
    <row r="978" spans="2:5" ht="15.75" customHeight="1">
      <c r="B978" s="146"/>
      <c r="C978" s="146"/>
      <c r="E978" s="225"/>
    </row>
    <row r="979" spans="2:5" ht="15.75" customHeight="1">
      <c r="B979" s="146"/>
      <c r="C979" s="146"/>
      <c r="E979" s="225"/>
    </row>
    <row r="980" spans="2:5" ht="15.75" customHeight="1">
      <c r="B980" s="146"/>
      <c r="C980" s="146"/>
      <c r="E980" s="225"/>
    </row>
    <row r="981" spans="2:5" ht="15.75" customHeight="1">
      <c r="B981" s="146"/>
      <c r="C981" s="146"/>
      <c r="E981" s="225"/>
    </row>
    <row r="982" spans="2:5" ht="15.75" customHeight="1">
      <c r="B982" s="146"/>
      <c r="C982" s="146"/>
      <c r="E982" s="225"/>
    </row>
    <row r="983" spans="2:5" ht="15.75" customHeight="1">
      <c r="B983" s="146"/>
      <c r="C983" s="146"/>
      <c r="E983" s="225"/>
    </row>
    <row r="984" spans="2:5" ht="15.75" customHeight="1">
      <c r="B984" s="146"/>
      <c r="C984" s="146"/>
      <c r="E984" s="225"/>
    </row>
    <row r="985" spans="2:5" ht="15.75" customHeight="1">
      <c r="B985" s="146"/>
      <c r="C985" s="146"/>
      <c r="E985" s="225"/>
    </row>
    <row r="986" spans="2:5" ht="15.75" customHeight="1">
      <c r="B986" s="146"/>
      <c r="C986" s="146"/>
      <c r="E986" s="225"/>
    </row>
    <row r="987" spans="2:5" ht="15.75" customHeight="1">
      <c r="B987" s="146"/>
      <c r="C987" s="146"/>
      <c r="E987" s="225"/>
    </row>
    <row r="988" spans="2:5" ht="15.75" customHeight="1">
      <c r="B988" s="146"/>
      <c r="C988" s="146"/>
      <c r="E988" s="225"/>
    </row>
    <row r="989" spans="2:5" ht="15.75" customHeight="1">
      <c r="B989" s="146"/>
      <c r="C989" s="146"/>
      <c r="E989" s="225"/>
    </row>
    <row r="990" spans="2:5" ht="15.75" customHeight="1">
      <c r="B990" s="146"/>
      <c r="C990" s="146"/>
      <c r="E990" s="225"/>
    </row>
    <row r="991" spans="2:5" ht="15.75" customHeight="1">
      <c r="B991" s="146"/>
      <c r="C991" s="146"/>
      <c r="E991" s="225"/>
    </row>
    <row r="992" spans="2:5" ht="15.75" customHeight="1">
      <c r="B992" s="146"/>
      <c r="C992" s="146"/>
      <c r="E992" s="225"/>
    </row>
    <row r="993" spans="2:5" ht="15.75" customHeight="1">
      <c r="B993" s="146"/>
      <c r="C993" s="146"/>
      <c r="E993" s="225"/>
    </row>
    <row r="994" spans="2:5" ht="15.75" customHeight="1">
      <c r="B994" s="146"/>
      <c r="C994" s="146"/>
      <c r="E994" s="225"/>
    </row>
    <row r="995" spans="2:5" ht="15.75" customHeight="1">
      <c r="B995" s="146"/>
      <c r="C995" s="146"/>
      <c r="E995" s="225"/>
    </row>
    <row r="996" spans="2:5" ht="15.75" customHeight="1">
      <c r="B996" s="146"/>
      <c r="C996" s="146"/>
      <c r="E996" s="225"/>
    </row>
    <row r="997" spans="2:5" ht="15.75" customHeight="1">
      <c r="B997" s="146"/>
      <c r="C997" s="146"/>
      <c r="E997" s="225"/>
    </row>
    <row r="998" spans="2:5" ht="15.75" customHeight="1">
      <c r="B998" s="146"/>
      <c r="C998" s="146"/>
      <c r="E998" s="225"/>
    </row>
    <row r="999" spans="2:5" ht="15.75" customHeight="1">
      <c r="B999" s="146"/>
      <c r="C999" s="146"/>
      <c r="E999" s="225"/>
    </row>
    <row r="1000" spans="2:5" ht="15.75" customHeight="1">
      <c r="B1000" s="146"/>
      <c r="C1000" s="146"/>
      <c r="E1000" s="225"/>
    </row>
  </sheetData>
  <hyperlinks>
    <hyperlink ref="D2" r:id="rId1" xr:uid="{00000000-0004-0000-0500-000000000000}"/>
    <hyperlink ref="D3" r:id="rId2" xr:uid="{00000000-0004-0000-0500-000001000000}"/>
    <hyperlink ref="D4" r:id="rId3" xr:uid="{00000000-0004-0000-0500-000002000000}"/>
    <hyperlink ref="D5" r:id="rId4" xr:uid="{00000000-0004-0000-0500-000003000000}"/>
    <hyperlink ref="D6" r:id="rId5" xr:uid="{00000000-0004-0000-0500-000004000000}"/>
    <hyperlink ref="D7" r:id="rId6" xr:uid="{00000000-0004-0000-0500-000005000000}"/>
    <hyperlink ref="D8" r:id="rId7" xr:uid="{00000000-0004-0000-0500-000006000000}"/>
    <hyperlink ref="D9" r:id="rId8" xr:uid="{00000000-0004-0000-0500-000007000000}"/>
    <hyperlink ref="D10" r:id="rId9" xr:uid="{00000000-0004-0000-0500-000008000000}"/>
    <hyperlink ref="D11" r:id="rId10" xr:uid="{00000000-0004-0000-0500-000009000000}"/>
    <hyperlink ref="D12" r:id="rId11" xr:uid="{00000000-0004-0000-0500-00000A000000}"/>
    <hyperlink ref="D13" r:id="rId12" xr:uid="{00000000-0004-0000-0500-00000B000000}"/>
    <hyperlink ref="D15" r:id="rId13" xr:uid="{00000000-0004-0000-0500-00000C000000}"/>
    <hyperlink ref="D17" r:id="rId14" xr:uid="{00000000-0004-0000-0500-00000D000000}"/>
    <hyperlink ref="D18" r:id="rId15" xr:uid="{00000000-0004-0000-0500-00000E000000}"/>
    <hyperlink ref="D19" r:id="rId16" location="gid=819847034" xr:uid="{00000000-0004-0000-0500-00000F000000}"/>
    <hyperlink ref="D20" r:id="rId17" xr:uid="{00000000-0004-0000-0500-000010000000}"/>
    <hyperlink ref="D21" r:id="rId18" xr:uid="{00000000-0004-0000-0500-000011000000}"/>
    <hyperlink ref="D22" r:id="rId19" xr:uid="{00000000-0004-0000-0500-000012000000}"/>
    <hyperlink ref="D23" r:id="rId20" xr:uid="{00000000-0004-0000-0500-000013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26"/>
      <c r="B1" s="227"/>
      <c r="C1" s="228"/>
      <c r="D1" s="229"/>
      <c r="E1" s="230"/>
      <c r="F1" s="231"/>
    </row>
    <row r="2" spans="1:6" ht="22.8">
      <c r="A2" s="232" t="s">
        <v>1154</v>
      </c>
      <c r="B2" s="227"/>
      <c r="C2" s="228"/>
      <c r="D2" s="233"/>
      <c r="E2" s="230"/>
      <c r="F2" s="231"/>
    </row>
    <row r="3" spans="1:6" ht="14.4">
      <c r="A3" s="227"/>
      <c r="B3" s="227"/>
      <c r="C3" s="228"/>
      <c r="D3" s="229"/>
      <c r="E3" s="230"/>
      <c r="F3" s="231"/>
    </row>
    <row r="4" spans="1:6" ht="64.5" customHeight="1">
      <c r="A4" s="234"/>
      <c r="B4" s="234"/>
      <c r="C4" s="235"/>
      <c r="D4" s="236" t="s">
        <v>1155</v>
      </c>
      <c r="E4" s="237"/>
      <c r="F4" s="238"/>
    </row>
    <row r="5" spans="1:6" ht="27.6">
      <c r="A5" s="239" t="s">
        <v>0</v>
      </c>
      <c r="B5" s="239" t="s">
        <v>1156</v>
      </c>
      <c r="C5" s="235" t="s">
        <v>1157</v>
      </c>
      <c r="D5" s="240" t="s">
        <v>1158</v>
      </c>
      <c r="E5" s="241" t="s">
        <v>1159</v>
      </c>
      <c r="F5" s="242" t="s">
        <v>1160</v>
      </c>
    </row>
    <row r="6" spans="1:6" ht="138">
      <c r="A6" s="243" t="s">
        <v>22</v>
      </c>
      <c r="B6" s="243" t="s">
        <v>1161</v>
      </c>
      <c r="C6" s="244" t="s">
        <v>1162</v>
      </c>
      <c r="D6" s="245" t="s">
        <v>1163</v>
      </c>
      <c r="E6" s="246">
        <v>43931</v>
      </c>
      <c r="F6" s="247" t="s">
        <v>1164</v>
      </c>
    </row>
    <row r="7" spans="1:6" ht="110.4">
      <c r="A7" s="234" t="s">
        <v>11</v>
      </c>
      <c r="B7" s="234" t="s">
        <v>1165</v>
      </c>
      <c r="C7" s="248" t="s">
        <v>1166</v>
      </c>
      <c r="D7" s="249" t="s">
        <v>1167</v>
      </c>
      <c r="E7" s="250">
        <v>43959</v>
      </c>
      <c r="F7" s="251" t="s">
        <v>1164</v>
      </c>
    </row>
    <row r="8" spans="1:6" ht="110.4">
      <c r="A8" s="234" t="s">
        <v>11</v>
      </c>
      <c r="B8" s="234" t="s">
        <v>1161</v>
      </c>
      <c r="C8" s="248" t="s">
        <v>1166</v>
      </c>
      <c r="D8" s="252" t="s">
        <v>1168</v>
      </c>
      <c r="E8" s="250">
        <v>43959</v>
      </c>
      <c r="F8" s="251" t="s">
        <v>1164</v>
      </c>
    </row>
    <row r="9" spans="1:6" ht="41.4">
      <c r="A9" s="234" t="s">
        <v>11</v>
      </c>
      <c r="B9" s="234" t="s">
        <v>1165</v>
      </c>
      <c r="C9" s="248" t="s">
        <v>1169</v>
      </c>
      <c r="D9" s="253" t="s">
        <v>1170</v>
      </c>
      <c r="E9" s="250">
        <v>43969</v>
      </c>
      <c r="F9" s="251" t="s">
        <v>1171</v>
      </c>
    </row>
    <row r="10" spans="1:6" ht="193.2">
      <c r="A10" s="234" t="s">
        <v>41</v>
      </c>
      <c r="B10" s="234" t="s">
        <v>1165</v>
      </c>
      <c r="C10" s="248" t="s">
        <v>1172</v>
      </c>
      <c r="D10" s="254" t="s">
        <v>1173</v>
      </c>
      <c r="E10" s="250">
        <v>44117</v>
      </c>
      <c r="F10" s="251" t="s">
        <v>1164</v>
      </c>
    </row>
    <row r="11" spans="1:6" ht="124.2">
      <c r="A11" s="234" t="s">
        <v>41</v>
      </c>
      <c r="B11" s="234" t="s">
        <v>1174</v>
      </c>
      <c r="C11" s="248" t="s">
        <v>1175</v>
      </c>
      <c r="D11" s="255" t="s">
        <v>1176</v>
      </c>
      <c r="E11" s="250">
        <v>43997</v>
      </c>
      <c r="F11" s="251" t="s">
        <v>1164</v>
      </c>
    </row>
    <row r="12" spans="1:6" ht="57.6">
      <c r="A12" s="234" t="s">
        <v>32</v>
      </c>
      <c r="B12" s="234" t="s">
        <v>1165</v>
      </c>
      <c r="C12" s="248" t="s">
        <v>1177</v>
      </c>
      <c r="D12" s="256" t="s">
        <v>1178</v>
      </c>
      <c r="E12" s="250">
        <v>43977</v>
      </c>
      <c r="F12" s="251" t="s">
        <v>1171</v>
      </c>
    </row>
    <row r="13" spans="1:6" ht="96.6">
      <c r="A13" s="234" t="s">
        <v>50</v>
      </c>
      <c r="B13" s="234" t="s">
        <v>1179</v>
      </c>
      <c r="C13" s="248" t="s">
        <v>1180</v>
      </c>
      <c r="D13" s="255" t="s">
        <v>1181</v>
      </c>
      <c r="E13" s="250">
        <v>44084</v>
      </c>
      <c r="F13" s="251" t="s">
        <v>1171</v>
      </c>
    </row>
    <row r="14" spans="1:6" ht="124.2">
      <c r="A14" s="234" t="s">
        <v>50</v>
      </c>
      <c r="B14" s="234" t="s">
        <v>1174</v>
      </c>
      <c r="C14" s="248" t="s">
        <v>1182</v>
      </c>
      <c r="D14" s="255" t="s">
        <v>1183</v>
      </c>
      <c r="E14" s="250">
        <v>44084</v>
      </c>
      <c r="F14" s="251" t="s">
        <v>1171</v>
      </c>
    </row>
    <row r="15" spans="1:6" ht="165.6">
      <c r="A15" s="234" t="s">
        <v>50</v>
      </c>
      <c r="B15" s="234" t="s">
        <v>1174</v>
      </c>
      <c r="C15" s="248" t="s">
        <v>1184</v>
      </c>
      <c r="D15" s="255" t="s">
        <v>1185</v>
      </c>
      <c r="E15" s="250">
        <v>44091</v>
      </c>
      <c r="F15" s="251" t="s">
        <v>1186</v>
      </c>
    </row>
    <row r="16" spans="1:6" ht="165.6">
      <c r="A16" s="234" t="s">
        <v>50</v>
      </c>
      <c r="B16" s="234" t="s">
        <v>1174</v>
      </c>
      <c r="C16" s="248" t="s">
        <v>1187</v>
      </c>
      <c r="D16" s="255" t="s">
        <v>1188</v>
      </c>
      <c r="E16" s="250">
        <v>43957</v>
      </c>
      <c r="F16" s="251" t="s">
        <v>1164</v>
      </c>
    </row>
    <row r="17" spans="1:26" ht="216.6">
      <c r="A17" s="234" t="s">
        <v>67</v>
      </c>
      <c r="B17" s="234" t="s">
        <v>1174</v>
      </c>
      <c r="C17" s="248" t="s">
        <v>1189</v>
      </c>
      <c r="D17" s="257" t="s">
        <v>1190</v>
      </c>
      <c r="E17" s="250">
        <v>44036</v>
      </c>
      <c r="F17" s="251" t="s">
        <v>1164</v>
      </c>
    </row>
    <row r="18" spans="1:26" ht="57">
      <c r="A18" s="234" t="s">
        <v>75</v>
      </c>
      <c r="B18" s="234" t="s">
        <v>1165</v>
      </c>
      <c r="C18" s="248" t="s">
        <v>1191</v>
      </c>
      <c r="D18" s="257" t="s">
        <v>1192</v>
      </c>
      <c r="E18" s="250">
        <v>44012</v>
      </c>
      <c r="F18" s="251" t="s">
        <v>1171</v>
      </c>
    </row>
    <row r="19" spans="1:26" ht="45.6">
      <c r="A19" s="234" t="s">
        <v>98</v>
      </c>
      <c r="B19" s="234" t="s">
        <v>1165</v>
      </c>
      <c r="C19" s="248" t="s">
        <v>1193</v>
      </c>
      <c r="D19" s="257" t="s">
        <v>1194</v>
      </c>
      <c r="E19" s="250">
        <v>44008</v>
      </c>
      <c r="F19" s="251" t="s">
        <v>1171</v>
      </c>
    </row>
    <row r="20" spans="1:26" ht="34.200000000000003">
      <c r="A20" s="234" t="s">
        <v>98</v>
      </c>
      <c r="B20" s="234" t="s">
        <v>1165</v>
      </c>
      <c r="C20" s="248" t="s">
        <v>1195</v>
      </c>
      <c r="D20" s="257" t="s">
        <v>1196</v>
      </c>
      <c r="E20" s="250">
        <v>44008</v>
      </c>
      <c r="F20" s="251" t="s">
        <v>1171</v>
      </c>
    </row>
    <row r="21" spans="1:26" ht="57">
      <c r="A21" s="234" t="s">
        <v>98</v>
      </c>
      <c r="B21" s="234" t="s">
        <v>1165</v>
      </c>
      <c r="C21" s="248" t="s">
        <v>1197</v>
      </c>
      <c r="D21" s="257" t="s">
        <v>1198</v>
      </c>
      <c r="E21" s="250">
        <v>44008</v>
      </c>
      <c r="F21" s="251" t="s">
        <v>1171</v>
      </c>
    </row>
    <row r="22" spans="1:26" ht="138">
      <c r="A22" s="234" t="s">
        <v>98</v>
      </c>
      <c r="B22" s="234" t="s">
        <v>1165</v>
      </c>
      <c r="C22" s="248" t="s">
        <v>1199</v>
      </c>
      <c r="D22" s="255" t="s">
        <v>1200</v>
      </c>
      <c r="E22" s="250">
        <v>44048</v>
      </c>
      <c r="F22" s="251" t="s">
        <v>1164</v>
      </c>
    </row>
    <row r="23" spans="1:26" ht="66">
      <c r="A23" s="234" t="s">
        <v>114</v>
      </c>
      <c r="B23" s="234" t="s">
        <v>1165</v>
      </c>
      <c r="C23" s="248" t="s">
        <v>1201</v>
      </c>
      <c r="D23" s="258" t="s">
        <v>1202</v>
      </c>
      <c r="E23" s="250">
        <v>44067</v>
      </c>
      <c r="F23" s="251" t="s">
        <v>1171</v>
      </c>
    </row>
    <row r="24" spans="1:26" ht="145.19999999999999">
      <c r="A24" s="234" t="s">
        <v>114</v>
      </c>
      <c r="B24" s="234" t="s">
        <v>1203</v>
      </c>
      <c r="C24" s="259" t="s">
        <v>1204</v>
      </c>
      <c r="D24" s="258" t="s">
        <v>1205</v>
      </c>
      <c r="E24" s="250">
        <v>44067</v>
      </c>
      <c r="F24" s="251" t="s">
        <v>1171</v>
      </c>
    </row>
    <row r="25" spans="1:26" ht="69">
      <c r="A25" s="234" t="s">
        <v>114</v>
      </c>
      <c r="B25" s="234" t="s">
        <v>1165</v>
      </c>
      <c r="C25" s="248" t="s">
        <v>1206</v>
      </c>
      <c r="D25" s="258" t="s">
        <v>1207</v>
      </c>
      <c r="E25" s="250">
        <v>44070</v>
      </c>
      <c r="F25" s="251" t="s">
        <v>1164</v>
      </c>
    </row>
    <row r="26" spans="1:26" ht="248.4">
      <c r="A26" s="234" t="s">
        <v>140</v>
      </c>
      <c r="B26" s="234" t="s">
        <v>1165</v>
      </c>
      <c r="C26" s="248" t="s">
        <v>1208</v>
      </c>
      <c r="D26" s="258" t="s">
        <v>1209</v>
      </c>
      <c r="E26" s="250">
        <v>44000</v>
      </c>
      <c r="F26" s="251" t="s">
        <v>1164</v>
      </c>
    </row>
    <row r="27" spans="1:26" ht="110.4">
      <c r="A27" s="234" t="s">
        <v>1210</v>
      </c>
      <c r="B27" s="234" t="s">
        <v>1161</v>
      </c>
      <c r="C27" s="248" t="s">
        <v>1211</v>
      </c>
      <c r="D27" s="255" t="s">
        <v>1212</v>
      </c>
      <c r="E27" s="250">
        <v>44000</v>
      </c>
      <c r="F27" s="251" t="s">
        <v>1164</v>
      </c>
    </row>
    <row r="28" spans="1:26" ht="82.8">
      <c r="A28" s="234" t="s">
        <v>114</v>
      </c>
      <c r="B28" s="234" t="s">
        <v>1165</v>
      </c>
      <c r="C28" s="248" t="s">
        <v>1206</v>
      </c>
      <c r="D28" s="255" t="s">
        <v>1213</v>
      </c>
      <c r="E28" s="250">
        <v>44069</v>
      </c>
      <c r="F28" s="251" t="s">
        <v>1164</v>
      </c>
    </row>
    <row r="29" spans="1:26" ht="68.25" customHeight="1">
      <c r="A29" s="260" t="s">
        <v>114</v>
      </c>
      <c r="B29" s="260" t="s">
        <v>1165</v>
      </c>
      <c r="C29" s="261" t="s">
        <v>1201</v>
      </c>
      <c r="D29" s="262" t="s">
        <v>1214</v>
      </c>
      <c r="E29" s="263">
        <v>44067</v>
      </c>
      <c r="F29" s="264" t="s">
        <v>1171</v>
      </c>
      <c r="G29" s="265"/>
      <c r="H29" s="265"/>
      <c r="I29" s="265"/>
      <c r="J29" s="265"/>
      <c r="K29" s="265"/>
      <c r="L29" s="265"/>
      <c r="M29" s="265"/>
      <c r="N29" s="265"/>
      <c r="O29" s="265"/>
      <c r="P29" s="265"/>
      <c r="Q29" s="265"/>
      <c r="R29" s="265"/>
      <c r="S29" s="265"/>
      <c r="T29" s="265"/>
      <c r="U29" s="265"/>
      <c r="V29" s="265"/>
      <c r="W29" s="265"/>
      <c r="X29" s="265"/>
      <c r="Y29" s="265"/>
      <c r="Z29" s="265"/>
    </row>
    <row r="30" spans="1:26" ht="146.25" customHeight="1">
      <c r="A30" s="234" t="s">
        <v>114</v>
      </c>
      <c r="B30" s="234" t="s">
        <v>1165</v>
      </c>
      <c r="C30" s="266" t="s">
        <v>1215</v>
      </c>
      <c r="D30" s="255" t="s">
        <v>1216</v>
      </c>
      <c r="E30" s="250">
        <v>44062</v>
      </c>
      <c r="F30" s="251" t="s">
        <v>1217</v>
      </c>
    </row>
    <row r="31" spans="1:26" ht="87" customHeight="1">
      <c r="A31" s="234" t="s">
        <v>123</v>
      </c>
      <c r="B31" s="234" t="s">
        <v>1174</v>
      </c>
      <c r="C31" s="248" t="s">
        <v>1218</v>
      </c>
      <c r="D31" s="255" t="s">
        <v>1219</v>
      </c>
      <c r="E31" s="250">
        <v>43987</v>
      </c>
      <c r="F31" s="251" t="s">
        <v>1164</v>
      </c>
    </row>
    <row r="32" spans="1:26" ht="60" customHeight="1">
      <c r="A32" s="234" t="s">
        <v>123</v>
      </c>
      <c r="B32" s="234" t="s">
        <v>1165</v>
      </c>
      <c r="C32" s="248" t="s">
        <v>1220</v>
      </c>
      <c r="D32" s="255" t="s">
        <v>1221</v>
      </c>
      <c r="E32" s="250">
        <v>44006</v>
      </c>
      <c r="F32" s="251" t="s">
        <v>1222</v>
      </c>
    </row>
    <row r="33" spans="1:6" ht="91.2">
      <c r="A33" s="234" t="s">
        <v>148</v>
      </c>
      <c r="B33" s="234" t="s">
        <v>1174</v>
      </c>
      <c r="C33" s="267" t="s">
        <v>1223</v>
      </c>
      <c r="D33" s="257" t="s">
        <v>1224</v>
      </c>
      <c r="E33" s="250">
        <v>43986</v>
      </c>
      <c r="F33" s="251" t="s">
        <v>1171</v>
      </c>
    </row>
    <row r="34" spans="1:6" ht="55.2">
      <c r="A34" s="234" t="s">
        <v>148</v>
      </c>
      <c r="B34" s="234" t="s">
        <v>1165</v>
      </c>
      <c r="C34" s="248" t="s">
        <v>1225</v>
      </c>
      <c r="D34" s="255" t="s">
        <v>1226</v>
      </c>
      <c r="E34" s="250">
        <v>43990</v>
      </c>
      <c r="F34" s="251" t="s">
        <v>1164</v>
      </c>
    </row>
    <row r="35" spans="1:6" ht="82.8">
      <c r="A35" s="234" t="s">
        <v>1227</v>
      </c>
      <c r="B35" s="234" t="s">
        <v>1161</v>
      </c>
      <c r="C35" s="248" t="s">
        <v>1228</v>
      </c>
      <c r="D35" s="255" t="s">
        <v>1229</v>
      </c>
      <c r="E35" s="250">
        <v>43990</v>
      </c>
      <c r="F35" s="251" t="s">
        <v>1164</v>
      </c>
    </row>
    <row r="36" spans="1:6" ht="96.6">
      <c r="A36" s="234" t="s">
        <v>159</v>
      </c>
      <c r="B36" s="234" t="s">
        <v>1174</v>
      </c>
      <c r="C36" s="248" t="s">
        <v>1230</v>
      </c>
      <c r="D36" s="268" t="s">
        <v>1231</v>
      </c>
      <c r="E36" s="250">
        <v>43930</v>
      </c>
      <c r="F36" s="251" t="s">
        <v>1164</v>
      </c>
    </row>
    <row r="37" spans="1:6" ht="96.6">
      <c r="A37" s="234" t="s">
        <v>159</v>
      </c>
      <c r="B37" s="234" t="s">
        <v>1161</v>
      </c>
      <c r="C37" s="248" t="s">
        <v>1232</v>
      </c>
      <c r="D37" s="255" t="s">
        <v>1233</v>
      </c>
      <c r="E37" s="250">
        <v>43920</v>
      </c>
      <c r="F37" s="251" t="s">
        <v>1164</v>
      </c>
    </row>
    <row r="38" spans="1:6" ht="138">
      <c r="A38" s="234" t="s">
        <v>168</v>
      </c>
      <c r="B38" s="234" t="s">
        <v>1161</v>
      </c>
      <c r="C38" s="248" t="s">
        <v>1234</v>
      </c>
      <c r="D38" s="255" t="s">
        <v>1235</v>
      </c>
      <c r="E38" s="250">
        <v>43995</v>
      </c>
      <c r="F38" s="251" t="s">
        <v>1164</v>
      </c>
    </row>
    <row r="39" spans="1:6" ht="179.4">
      <c r="A39" s="234" t="s">
        <v>1236</v>
      </c>
      <c r="B39" s="234" t="s">
        <v>1165</v>
      </c>
      <c r="C39" s="248" t="s">
        <v>1234</v>
      </c>
      <c r="D39" s="255" t="s">
        <v>1237</v>
      </c>
      <c r="E39" s="250">
        <v>43995</v>
      </c>
      <c r="F39" s="251" t="s">
        <v>1164</v>
      </c>
    </row>
    <row r="40" spans="1:6" ht="151.80000000000001">
      <c r="A40" s="234" t="s">
        <v>168</v>
      </c>
      <c r="B40" s="234" t="s">
        <v>1165</v>
      </c>
      <c r="C40" s="248" t="s">
        <v>1238</v>
      </c>
      <c r="D40" s="255" t="s">
        <v>1239</v>
      </c>
      <c r="E40" s="250">
        <v>43994</v>
      </c>
      <c r="F40" s="251" t="s">
        <v>1164</v>
      </c>
    </row>
    <row r="41" spans="1:6" ht="69">
      <c r="A41" s="234" t="s">
        <v>168</v>
      </c>
      <c r="B41" s="234" t="s">
        <v>1165</v>
      </c>
      <c r="C41" s="248" t="s">
        <v>1240</v>
      </c>
      <c r="D41" s="269" t="s">
        <v>1241</v>
      </c>
      <c r="E41" s="250">
        <v>44103</v>
      </c>
      <c r="F41" s="251" t="s">
        <v>1217</v>
      </c>
    </row>
    <row r="42" spans="1:6" ht="124.2">
      <c r="A42" s="234" t="s">
        <v>189</v>
      </c>
      <c r="B42" s="234" t="s">
        <v>1174</v>
      </c>
      <c r="C42" s="248" t="s">
        <v>1242</v>
      </c>
      <c r="D42" s="268" t="s">
        <v>1243</v>
      </c>
      <c r="E42" s="250">
        <v>43987</v>
      </c>
      <c r="F42" s="251" t="s">
        <v>1217</v>
      </c>
    </row>
    <row r="43" spans="1:6" ht="41.4">
      <c r="A43" s="234" t="s">
        <v>189</v>
      </c>
      <c r="B43" s="234" t="s">
        <v>1174</v>
      </c>
      <c r="C43" s="248" t="s">
        <v>1244</v>
      </c>
      <c r="D43" s="255" t="s">
        <v>1245</v>
      </c>
      <c r="E43" s="250">
        <v>43994</v>
      </c>
      <c r="F43" s="251" t="s">
        <v>1217</v>
      </c>
    </row>
    <row r="44" spans="1:6" ht="93.75" customHeight="1">
      <c r="A44" s="234" t="s">
        <v>189</v>
      </c>
      <c r="B44" s="234" t="s">
        <v>1174</v>
      </c>
      <c r="C44" s="248" t="s">
        <v>1246</v>
      </c>
      <c r="D44" s="255" t="s">
        <v>1247</v>
      </c>
      <c r="E44" s="250">
        <v>43994</v>
      </c>
      <c r="F44" s="251" t="s">
        <v>1217</v>
      </c>
    </row>
    <row r="45" spans="1:6" ht="78" customHeight="1">
      <c r="A45" s="234" t="s">
        <v>189</v>
      </c>
      <c r="B45" s="234" t="s">
        <v>1165</v>
      </c>
      <c r="C45" s="248" t="s">
        <v>1248</v>
      </c>
      <c r="D45" s="255" t="s">
        <v>1249</v>
      </c>
      <c r="E45" s="250">
        <v>44021</v>
      </c>
      <c r="F45" s="251" t="s">
        <v>1217</v>
      </c>
    </row>
    <row r="46" spans="1:6" ht="162.75" customHeight="1">
      <c r="A46" s="234" t="s">
        <v>198</v>
      </c>
      <c r="B46" s="234" t="s">
        <v>1165</v>
      </c>
      <c r="C46" s="248" t="s">
        <v>1250</v>
      </c>
      <c r="D46" s="258" t="s">
        <v>1251</v>
      </c>
      <c r="E46" s="250">
        <v>44126</v>
      </c>
      <c r="F46" s="251" t="s">
        <v>1186</v>
      </c>
    </row>
    <row r="47" spans="1:6" ht="97.5" customHeight="1">
      <c r="A47" s="234" t="s">
        <v>198</v>
      </c>
      <c r="B47" s="234" t="s">
        <v>1161</v>
      </c>
      <c r="C47" s="248" t="s">
        <v>1252</v>
      </c>
      <c r="D47" s="258" t="s">
        <v>1253</v>
      </c>
      <c r="E47" s="270">
        <v>44118</v>
      </c>
      <c r="F47" s="251" t="s">
        <v>1217</v>
      </c>
    </row>
    <row r="48" spans="1:6" ht="111" customHeight="1">
      <c r="A48" s="234" t="s">
        <v>198</v>
      </c>
      <c r="B48" s="234" t="s">
        <v>1165</v>
      </c>
      <c r="C48" s="248" t="s">
        <v>1254</v>
      </c>
      <c r="D48" s="255" t="s">
        <v>1255</v>
      </c>
      <c r="E48" s="250">
        <v>44126</v>
      </c>
      <c r="F48" s="251" t="s">
        <v>1217</v>
      </c>
    </row>
    <row r="49" spans="1:6" ht="92.25" customHeight="1">
      <c r="A49" s="234" t="s">
        <v>198</v>
      </c>
      <c r="B49" s="234" t="s">
        <v>1165</v>
      </c>
      <c r="C49" s="248" t="s">
        <v>1256</v>
      </c>
      <c r="D49" s="255" t="s">
        <v>1257</v>
      </c>
      <c r="E49" s="250">
        <v>44126</v>
      </c>
      <c r="F49" s="251" t="s">
        <v>1186</v>
      </c>
    </row>
    <row r="50" spans="1:6" ht="92.25" customHeight="1">
      <c r="A50" s="234" t="s">
        <v>198</v>
      </c>
      <c r="B50" s="234" t="s">
        <v>1174</v>
      </c>
      <c r="C50" s="248" t="s">
        <v>1258</v>
      </c>
      <c r="D50" s="255" t="s">
        <v>1259</v>
      </c>
      <c r="E50" s="250">
        <v>44049</v>
      </c>
      <c r="F50" s="251" t="s">
        <v>1217</v>
      </c>
    </row>
    <row r="51" spans="1:6" ht="111.75" customHeight="1">
      <c r="A51" s="234" t="s">
        <v>1260</v>
      </c>
      <c r="B51" s="234" t="s">
        <v>1165</v>
      </c>
      <c r="C51" s="248" t="s">
        <v>1261</v>
      </c>
      <c r="D51" s="255" t="s">
        <v>1262</v>
      </c>
      <c r="E51" s="250">
        <v>44126</v>
      </c>
      <c r="F51" s="251" t="s">
        <v>1186</v>
      </c>
    </row>
    <row r="52" spans="1:6" ht="84.75" customHeight="1">
      <c r="A52" s="234" t="s">
        <v>198</v>
      </c>
      <c r="B52" s="234" t="s">
        <v>1174</v>
      </c>
      <c r="C52" s="248" t="s">
        <v>1263</v>
      </c>
      <c r="D52" s="255" t="s">
        <v>1264</v>
      </c>
      <c r="E52" s="250">
        <v>44034</v>
      </c>
      <c r="F52" s="251" t="s">
        <v>1217</v>
      </c>
    </row>
    <row r="53" spans="1:6" ht="99.75" customHeight="1">
      <c r="A53" s="234" t="s">
        <v>198</v>
      </c>
      <c r="B53" s="234" t="s">
        <v>1165</v>
      </c>
      <c r="C53" s="248" t="s">
        <v>1265</v>
      </c>
      <c r="D53" s="255" t="s">
        <v>1266</v>
      </c>
      <c r="E53" s="250">
        <v>44035</v>
      </c>
      <c r="F53" s="251" t="s">
        <v>1217</v>
      </c>
    </row>
    <row r="54" spans="1:6" ht="162.75" customHeight="1">
      <c r="A54" s="234" t="s">
        <v>198</v>
      </c>
      <c r="B54" s="234" t="s">
        <v>1165</v>
      </c>
      <c r="C54" s="248" t="s">
        <v>1267</v>
      </c>
      <c r="D54" s="255" t="s">
        <v>1268</v>
      </c>
      <c r="E54" s="250">
        <v>44035</v>
      </c>
      <c r="F54" s="251" t="s">
        <v>1217</v>
      </c>
    </row>
    <row r="55" spans="1:6" ht="72.75" customHeight="1">
      <c r="A55" s="234" t="s">
        <v>198</v>
      </c>
      <c r="B55" s="234" t="s">
        <v>1161</v>
      </c>
      <c r="C55" s="248" t="s">
        <v>1269</v>
      </c>
      <c r="D55" s="258" t="s">
        <v>1270</v>
      </c>
      <c r="E55" s="250">
        <v>44035</v>
      </c>
      <c r="F55" s="251" t="s">
        <v>1217</v>
      </c>
    </row>
    <row r="56" spans="1:6" ht="96.6">
      <c r="A56" s="234" t="s">
        <v>198</v>
      </c>
      <c r="B56" s="234" t="s">
        <v>1174</v>
      </c>
      <c r="C56" s="248" t="s">
        <v>1271</v>
      </c>
      <c r="D56" s="255" t="s">
        <v>1272</v>
      </c>
      <c r="E56" s="250">
        <v>43971</v>
      </c>
      <c r="F56" s="251" t="s">
        <v>1217</v>
      </c>
    </row>
    <row r="57" spans="1:6" ht="211.2">
      <c r="A57" s="234" t="s">
        <v>198</v>
      </c>
      <c r="B57" s="234" t="s">
        <v>1165</v>
      </c>
      <c r="C57" s="248" t="s">
        <v>1273</v>
      </c>
      <c r="D57" s="258" t="s">
        <v>1274</v>
      </c>
      <c r="E57" s="250">
        <v>44117</v>
      </c>
      <c r="F57" s="251" t="s">
        <v>1217</v>
      </c>
    </row>
    <row r="58" spans="1:6" ht="151.80000000000001">
      <c r="A58" s="234" t="s">
        <v>198</v>
      </c>
      <c r="B58" s="234" t="s">
        <v>1161</v>
      </c>
      <c r="C58" s="248" t="s">
        <v>1275</v>
      </c>
      <c r="D58" s="258" t="s">
        <v>1276</v>
      </c>
      <c r="E58" s="250">
        <v>44117</v>
      </c>
      <c r="F58" s="251" t="s">
        <v>1217</v>
      </c>
    </row>
    <row r="59" spans="1:6" ht="71.400000000000006">
      <c r="A59" s="234" t="s">
        <v>208</v>
      </c>
      <c r="B59" s="234" t="s">
        <v>1174</v>
      </c>
      <c r="C59" s="248" t="s">
        <v>1277</v>
      </c>
      <c r="D59" s="271" t="s">
        <v>1278</v>
      </c>
      <c r="E59" s="250">
        <v>44002</v>
      </c>
      <c r="F59" s="251" t="s">
        <v>1171</v>
      </c>
    </row>
    <row r="60" spans="1:6" ht="262.2">
      <c r="A60" s="234" t="s">
        <v>208</v>
      </c>
      <c r="B60" s="234" t="s">
        <v>1165</v>
      </c>
      <c r="C60" s="248" t="s">
        <v>1279</v>
      </c>
      <c r="D60" s="271" t="s">
        <v>1280</v>
      </c>
      <c r="E60" s="250">
        <v>44002</v>
      </c>
      <c r="F60" s="251" t="s">
        <v>1171</v>
      </c>
    </row>
    <row r="61" spans="1:6" ht="179.4">
      <c r="A61" s="234" t="s">
        <v>208</v>
      </c>
      <c r="B61" s="234" t="s">
        <v>1161</v>
      </c>
      <c r="C61" s="248" t="s">
        <v>1281</v>
      </c>
      <c r="D61" s="271" t="s">
        <v>1282</v>
      </c>
      <c r="E61" s="250">
        <v>44002</v>
      </c>
      <c r="F61" s="251" t="s">
        <v>1171</v>
      </c>
    </row>
    <row r="62" spans="1:6" ht="69">
      <c r="A62" s="234" t="s">
        <v>208</v>
      </c>
      <c r="B62" s="234" t="s">
        <v>1174</v>
      </c>
      <c r="C62" s="248" t="s">
        <v>1283</v>
      </c>
      <c r="D62" s="255" t="s">
        <v>1284</v>
      </c>
      <c r="E62" s="250">
        <v>43928</v>
      </c>
      <c r="F62" s="251" t="s">
        <v>1164</v>
      </c>
    </row>
    <row r="63" spans="1:6" ht="41.4">
      <c r="A63" s="234" t="s">
        <v>208</v>
      </c>
      <c r="B63" s="234" t="s">
        <v>1161</v>
      </c>
      <c r="C63" s="248" t="s">
        <v>1285</v>
      </c>
      <c r="D63" s="271" t="s">
        <v>1286</v>
      </c>
      <c r="E63" s="250">
        <v>43968</v>
      </c>
      <c r="F63" s="251" t="s">
        <v>1171</v>
      </c>
    </row>
    <row r="64" spans="1:6" ht="41.4">
      <c r="A64" s="234" t="s">
        <v>208</v>
      </c>
      <c r="B64" s="234" t="s">
        <v>1165</v>
      </c>
      <c r="C64" s="248" t="s">
        <v>1287</v>
      </c>
      <c r="D64" s="271" t="s">
        <v>1288</v>
      </c>
      <c r="E64" s="250">
        <v>43968</v>
      </c>
      <c r="F64" s="251" t="s">
        <v>1171</v>
      </c>
    </row>
    <row r="65" spans="1:6" ht="151.80000000000001">
      <c r="A65" s="234" t="s">
        <v>217</v>
      </c>
      <c r="B65" s="234" t="s">
        <v>1165</v>
      </c>
      <c r="C65" s="248" t="s">
        <v>1289</v>
      </c>
      <c r="D65" s="255" t="s">
        <v>1290</v>
      </c>
      <c r="E65" s="250">
        <v>44006</v>
      </c>
      <c r="F65" s="251" t="s">
        <v>1217</v>
      </c>
    </row>
    <row r="66" spans="1:6" ht="151.80000000000001">
      <c r="A66" s="234" t="s">
        <v>217</v>
      </c>
      <c r="B66" s="234" t="s">
        <v>1161</v>
      </c>
      <c r="C66" s="248" t="s">
        <v>1291</v>
      </c>
      <c r="D66" s="255" t="s">
        <v>1292</v>
      </c>
      <c r="E66" s="250">
        <v>44006</v>
      </c>
      <c r="F66" s="251" t="s">
        <v>1217</v>
      </c>
    </row>
    <row r="67" spans="1:6" ht="165.6">
      <c r="A67" s="234" t="s">
        <v>217</v>
      </c>
      <c r="B67" s="234" t="s">
        <v>1165</v>
      </c>
      <c r="C67" s="248" t="s">
        <v>1293</v>
      </c>
      <c r="D67" s="255" t="s">
        <v>1294</v>
      </c>
      <c r="E67" s="250">
        <v>44020</v>
      </c>
      <c r="F67" s="251" t="s">
        <v>1164</v>
      </c>
    </row>
    <row r="68" spans="1:6" ht="151.80000000000001">
      <c r="A68" s="234" t="s">
        <v>217</v>
      </c>
      <c r="B68" s="234" t="s">
        <v>1165</v>
      </c>
      <c r="C68" s="248" t="s">
        <v>1295</v>
      </c>
      <c r="D68" s="255" t="s">
        <v>1296</v>
      </c>
      <c r="E68" s="250">
        <v>44020</v>
      </c>
      <c r="F68" s="251" t="s">
        <v>1164</v>
      </c>
    </row>
    <row r="69" spans="1:6" ht="165.6">
      <c r="A69" s="234" t="s">
        <v>284</v>
      </c>
      <c r="B69" s="234" t="s">
        <v>1165</v>
      </c>
      <c r="C69" s="248" t="s">
        <v>1297</v>
      </c>
      <c r="D69" s="255" t="s">
        <v>1298</v>
      </c>
      <c r="E69" s="250">
        <v>44014</v>
      </c>
      <c r="F69" s="251" t="s">
        <v>1164</v>
      </c>
    </row>
    <row r="70" spans="1:6" ht="55.2">
      <c r="A70" s="234" t="s">
        <v>237</v>
      </c>
      <c r="B70" s="234" t="s">
        <v>1174</v>
      </c>
      <c r="C70" s="248" t="s">
        <v>1299</v>
      </c>
      <c r="D70" s="268" t="s">
        <v>1300</v>
      </c>
      <c r="E70" s="250">
        <v>43915</v>
      </c>
      <c r="F70" s="251" t="s">
        <v>1164</v>
      </c>
    </row>
    <row r="71" spans="1:6" ht="82.8">
      <c r="A71" s="234" t="s">
        <v>284</v>
      </c>
      <c r="B71" s="234" t="s">
        <v>1165</v>
      </c>
      <c r="C71" s="248" t="s">
        <v>1301</v>
      </c>
      <c r="D71" s="255" t="s">
        <v>1302</v>
      </c>
      <c r="E71" s="250">
        <v>43955</v>
      </c>
      <c r="F71" s="251" t="s">
        <v>1164</v>
      </c>
    </row>
    <row r="72" spans="1:6" ht="41.4">
      <c r="A72" s="234" t="s">
        <v>237</v>
      </c>
      <c r="B72" s="234" t="s">
        <v>1174</v>
      </c>
      <c r="C72" s="248" t="s">
        <v>1303</v>
      </c>
      <c r="D72" s="255" t="s">
        <v>1304</v>
      </c>
      <c r="E72" s="250">
        <v>44056</v>
      </c>
      <c r="F72" s="251" t="s">
        <v>1171</v>
      </c>
    </row>
    <row r="73" spans="1:6" ht="151.80000000000001">
      <c r="A73" s="234" t="s">
        <v>245</v>
      </c>
      <c r="B73" s="234" t="s">
        <v>1165</v>
      </c>
      <c r="C73" s="248" t="s">
        <v>1305</v>
      </c>
      <c r="D73" s="255" t="s">
        <v>1306</v>
      </c>
      <c r="E73" s="250">
        <v>44054</v>
      </c>
      <c r="F73" s="251" t="s">
        <v>1164</v>
      </c>
    </row>
    <row r="74" spans="1:6" ht="55.2">
      <c r="A74" s="234" t="s">
        <v>259</v>
      </c>
      <c r="B74" s="234" t="s">
        <v>1165</v>
      </c>
      <c r="C74" s="248" t="s">
        <v>1307</v>
      </c>
      <c r="D74" s="255" t="s">
        <v>1308</v>
      </c>
      <c r="E74" s="250">
        <v>43934</v>
      </c>
      <c r="F74" s="251" t="s">
        <v>1217</v>
      </c>
    </row>
    <row r="75" spans="1:6" ht="41.4">
      <c r="A75" s="234" t="s">
        <v>259</v>
      </c>
      <c r="B75" s="234" t="s">
        <v>1174</v>
      </c>
      <c r="C75" s="248" t="s">
        <v>1309</v>
      </c>
      <c r="D75" s="255" t="s">
        <v>1310</v>
      </c>
      <c r="E75" s="250">
        <v>43955</v>
      </c>
      <c r="F75" s="251" t="s">
        <v>1217</v>
      </c>
    </row>
    <row r="76" spans="1:6" ht="69">
      <c r="A76" s="234" t="s">
        <v>259</v>
      </c>
      <c r="B76" s="234" t="s">
        <v>1165</v>
      </c>
      <c r="C76" s="248" t="s">
        <v>1311</v>
      </c>
      <c r="D76" s="255" t="s">
        <v>1312</v>
      </c>
      <c r="E76" s="250">
        <v>43986</v>
      </c>
      <c r="F76" s="251" t="s">
        <v>1217</v>
      </c>
    </row>
    <row r="77" spans="1:6" ht="172.5" customHeight="1">
      <c r="A77" s="234" t="s">
        <v>259</v>
      </c>
      <c r="B77" s="234" t="s">
        <v>1161</v>
      </c>
      <c r="C77" s="248" t="s">
        <v>1313</v>
      </c>
      <c r="D77" s="255" t="s">
        <v>1314</v>
      </c>
      <c r="E77" s="250">
        <v>44000</v>
      </c>
      <c r="F77" s="251" t="s">
        <v>1217</v>
      </c>
    </row>
    <row r="78" spans="1:6" ht="110.4">
      <c r="A78" s="234" t="s">
        <v>259</v>
      </c>
      <c r="B78" s="234" t="s">
        <v>1165</v>
      </c>
      <c r="C78" s="248" t="s">
        <v>1315</v>
      </c>
      <c r="D78" s="255" t="s">
        <v>1316</v>
      </c>
      <c r="E78" s="250">
        <v>44018</v>
      </c>
      <c r="F78" s="251" t="s">
        <v>1217</v>
      </c>
    </row>
    <row r="79" spans="1:6" ht="179.25" customHeight="1">
      <c r="A79" s="234" t="s">
        <v>259</v>
      </c>
      <c r="B79" s="234" t="s">
        <v>1165</v>
      </c>
      <c r="C79" s="259" t="s">
        <v>1317</v>
      </c>
      <c r="D79" s="255" t="s">
        <v>1318</v>
      </c>
      <c r="E79" s="250">
        <v>44035</v>
      </c>
      <c r="F79" s="251" t="s">
        <v>1217</v>
      </c>
    </row>
    <row r="80" spans="1:6" ht="110.4">
      <c r="A80" s="234" t="s">
        <v>259</v>
      </c>
      <c r="B80" s="234" t="s">
        <v>1165</v>
      </c>
      <c r="C80" s="248" t="s">
        <v>1319</v>
      </c>
      <c r="D80" s="255" t="s">
        <v>1320</v>
      </c>
      <c r="E80" s="250">
        <v>44053</v>
      </c>
      <c r="F80" s="251" t="s">
        <v>1217</v>
      </c>
    </row>
    <row r="81" spans="1:6" ht="138">
      <c r="A81" s="234" t="s">
        <v>259</v>
      </c>
      <c r="B81" s="234" t="s">
        <v>1174</v>
      </c>
      <c r="C81" s="272" t="s">
        <v>1321</v>
      </c>
      <c r="D81" s="255" t="s">
        <v>1322</v>
      </c>
      <c r="E81" s="250">
        <v>44112</v>
      </c>
      <c r="F81" s="251" t="s">
        <v>1217</v>
      </c>
    </row>
    <row r="82" spans="1:6" ht="220.8">
      <c r="A82" s="234" t="s">
        <v>259</v>
      </c>
      <c r="B82" s="234" t="s">
        <v>1174</v>
      </c>
      <c r="C82" s="267" t="s">
        <v>1323</v>
      </c>
      <c r="D82" s="255" t="s">
        <v>1324</v>
      </c>
      <c r="E82" s="250">
        <v>44088</v>
      </c>
      <c r="F82" s="251" t="s">
        <v>1186</v>
      </c>
    </row>
    <row r="83" spans="1:6" ht="138">
      <c r="A83" s="234" t="s">
        <v>259</v>
      </c>
      <c r="B83" s="234" t="s">
        <v>1165</v>
      </c>
      <c r="C83" s="248" t="s">
        <v>1325</v>
      </c>
      <c r="D83" s="255" t="s">
        <v>1326</v>
      </c>
      <c r="E83" s="250">
        <v>44034</v>
      </c>
      <c r="F83" s="251" t="s">
        <v>1217</v>
      </c>
    </row>
    <row r="84" spans="1:6" ht="124.2">
      <c r="A84" s="234" t="s">
        <v>259</v>
      </c>
      <c r="B84" s="234" t="s">
        <v>1165</v>
      </c>
      <c r="C84" s="248" t="s">
        <v>1327</v>
      </c>
      <c r="D84" s="255" t="s">
        <v>1328</v>
      </c>
      <c r="E84" s="250">
        <v>44088</v>
      </c>
      <c r="F84" s="251" t="s">
        <v>1217</v>
      </c>
    </row>
    <row r="85" spans="1:6" ht="27.6">
      <c r="A85" s="234" t="s">
        <v>267</v>
      </c>
      <c r="B85" s="234" t="s">
        <v>1165</v>
      </c>
      <c r="C85" s="248" t="s">
        <v>1329</v>
      </c>
      <c r="D85" s="255" t="s">
        <v>1330</v>
      </c>
      <c r="E85" s="250">
        <v>44005</v>
      </c>
      <c r="F85" s="251" t="s">
        <v>1171</v>
      </c>
    </row>
    <row r="86" spans="1:6" ht="179.4">
      <c r="A86" s="234" t="s">
        <v>275</v>
      </c>
      <c r="B86" s="234" t="s">
        <v>1174</v>
      </c>
      <c r="C86" s="248" t="s">
        <v>1331</v>
      </c>
      <c r="D86" s="255" t="s">
        <v>1332</v>
      </c>
      <c r="E86" s="250">
        <v>43955</v>
      </c>
      <c r="F86" s="251" t="s">
        <v>1217</v>
      </c>
    </row>
    <row r="87" spans="1:6" ht="96.6">
      <c r="A87" s="234" t="s">
        <v>275</v>
      </c>
      <c r="B87" s="234" t="s">
        <v>1174</v>
      </c>
      <c r="C87" s="248" t="s">
        <v>1333</v>
      </c>
      <c r="D87" s="255" t="s">
        <v>1334</v>
      </c>
      <c r="E87" s="250">
        <v>43955</v>
      </c>
      <c r="F87" s="251" t="s">
        <v>1217</v>
      </c>
    </row>
    <row r="88" spans="1:6" ht="207">
      <c r="A88" s="234" t="s">
        <v>275</v>
      </c>
      <c r="B88" s="234" t="s">
        <v>1165</v>
      </c>
      <c r="C88" s="248" t="s">
        <v>1335</v>
      </c>
      <c r="D88" s="255" t="s">
        <v>1336</v>
      </c>
      <c r="E88" s="250">
        <v>44033</v>
      </c>
      <c r="F88" s="251" t="s">
        <v>1217</v>
      </c>
    </row>
    <row r="89" spans="1:6" ht="165.6">
      <c r="A89" s="234" t="s">
        <v>275</v>
      </c>
      <c r="B89" s="234" t="s">
        <v>1165</v>
      </c>
      <c r="C89" s="248" t="s">
        <v>1337</v>
      </c>
      <c r="D89" s="255" t="s">
        <v>1338</v>
      </c>
      <c r="E89" s="250">
        <v>44036</v>
      </c>
      <c r="F89" s="251" t="s">
        <v>1217</v>
      </c>
    </row>
    <row r="90" spans="1:6" ht="96.6">
      <c r="A90" s="234" t="s">
        <v>300</v>
      </c>
      <c r="B90" s="234" t="s">
        <v>1174</v>
      </c>
      <c r="C90" s="248" t="s">
        <v>1339</v>
      </c>
      <c r="D90" s="255" t="s">
        <v>1340</v>
      </c>
      <c r="E90" s="250">
        <v>43913</v>
      </c>
      <c r="F90" s="251" t="s">
        <v>1217</v>
      </c>
    </row>
    <row r="91" spans="1:6" ht="207">
      <c r="A91" s="234" t="s">
        <v>300</v>
      </c>
      <c r="B91" s="234" t="s">
        <v>1165</v>
      </c>
      <c r="C91" s="248" t="s">
        <v>1341</v>
      </c>
      <c r="D91" s="258" t="s">
        <v>1342</v>
      </c>
      <c r="E91" s="250">
        <v>44088</v>
      </c>
      <c r="F91" s="251" t="s">
        <v>1186</v>
      </c>
    </row>
    <row r="92" spans="1:6" ht="110.4">
      <c r="A92" s="234" t="s">
        <v>310</v>
      </c>
      <c r="B92" s="234" t="s">
        <v>1165</v>
      </c>
      <c r="C92" s="272" t="s">
        <v>1343</v>
      </c>
      <c r="D92" s="255" t="s">
        <v>1344</v>
      </c>
      <c r="E92" s="250">
        <v>43972</v>
      </c>
      <c r="F92" s="251" t="s">
        <v>1164</v>
      </c>
    </row>
    <row r="93" spans="1:6" ht="110.4">
      <c r="A93" s="234" t="s">
        <v>310</v>
      </c>
      <c r="B93" s="234" t="s">
        <v>1161</v>
      </c>
      <c r="C93" s="248" t="s">
        <v>1345</v>
      </c>
      <c r="D93" s="255" t="s">
        <v>1346</v>
      </c>
      <c r="E93" s="250">
        <v>43972</v>
      </c>
      <c r="F93" s="251" t="s">
        <v>1164</v>
      </c>
    </row>
    <row r="94" spans="1:6" ht="171.6">
      <c r="A94" s="234" t="s">
        <v>326</v>
      </c>
      <c r="B94" s="234" t="s">
        <v>1161</v>
      </c>
      <c r="C94" s="248" t="s">
        <v>1347</v>
      </c>
      <c r="D94" s="258" t="s">
        <v>1348</v>
      </c>
      <c r="E94" s="250">
        <v>44104</v>
      </c>
      <c r="F94" s="251" t="s">
        <v>1217</v>
      </c>
    </row>
    <row r="95" spans="1:6" ht="105.6">
      <c r="A95" s="234" t="s">
        <v>326</v>
      </c>
      <c r="B95" s="234" t="s">
        <v>1165</v>
      </c>
      <c r="C95" s="248" t="s">
        <v>1347</v>
      </c>
      <c r="D95" s="258" t="s">
        <v>1349</v>
      </c>
      <c r="E95" s="250">
        <v>44104</v>
      </c>
      <c r="F95" s="251" t="s">
        <v>1217</v>
      </c>
    </row>
    <row r="96" spans="1:6" ht="96.6">
      <c r="A96" s="234" t="s">
        <v>326</v>
      </c>
      <c r="B96" s="234" t="s">
        <v>1161</v>
      </c>
      <c r="C96" s="248" t="s">
        <v>1350</v>
      </c>
      <c r="D96" s="255" t="s">
        <v>1351</v>
      </c>
      <c r="E96" s="250">
        <v>43977</v>
      </c>
      <c r="F96" s="251" t="s">
        <v>1217</v>
      </c>
    </row>
    <row r="97" spans="1:6" ht="165.6">
      <c r="A97" s="234" t="s">
        <v>326</v>
      </c>
      <c r="B97" s="234" t="s">
        <v>1165</v>
      </c>
      <c r="C97" s="248" t="s">
        <v>1352</v>
      </c>
      <c r="D97" s="255" t="s">
        <v>1353</v>
      </c>
      <c r="E97" s="250">
        <v>44011</v>
      </c>
      <c r="F97" s="251" t="s">
        <v>1217</v>
      </c>
    </row>
    <row r="98" spans="1:6" ht="110.4">
      <c r="A98" s="234" t="s">
        <v>326</v>
      </c>
      <c r="B98" s="234" t="s">
        <v>1161</v>
      </c>
      <c r="C98" s="248" t="s">
        <v>1354</v>
      </c>
      <c r="D98" s="255" t="s">
        <v>1355</v>
      </c>
      <c r="E98" s="250">
        <v>44011</v>
      </c>
      <c r="F98" s="251" t="s">
        <v>1217</v>
      </c>
    </row>
    <row r="99" spans="1:6" ht="124.2">
      <c r="A99" s="234" t="s">
        <v>326</v>
      </c>
      <c r="B99" s="234" t="s">
        <v>1165</v>
      </c>
      <c r="C99" s="248" t="s">
        <v>1356</v>
      </c>
      <c r="D99" s="255" t="s">
        <v>1357</v>
      </c>
      <c r="E99" s="250">
        <v>43998</v>
      </c>
      <c r="F99" s="251" t="s">
        <v>1217</v>
      </c>
    </row>
    <row r="100" spans="1:6" ht="110.4">
      <c r="A100" s="234" t="s">
        <v>326</v>
      </c>
      <c r="B100" s="234" t="s">
        <v>1165</v>
      </c>
      <c r="C100" s="248" t="s">
        <v>1358</v>
      </c>
      <c r="D100" s="255" t="s">
        <v>1359</v>
      </c>
      <c r="E100" s="250">
        <v>44039</v>
      </c>
      <c r="F100" s="251" t="s">
        <v>1217</v>
      </c>
    </row>
    <row r="101" spans="1:6" ht="193.2">
      <c r="A101" s="234" t="s">
        <v>326</v>
      </c>
      <c r="B101" s="234" t="s">
        <v>1161</v>
      </c>
      <c r="C101" s="248" t="s">
        <v>1360</v>
      </c>
      <c r="D101" s="255" t="s">
        <v>1361</v>
      </c>
      <c r="E101" s="250">
        <v>44036</v>
      </c>
      <c r="F101" s="251" t="s">
        <v>1217</v>
      </c>
    </row>
    <row r="102" spans="1:6" ht="92.4">
      <c r="A102" s="234" t="s">
        <v>326</v>
      </c>
      <c r="B102" s="234" t="s">
        <v>1174</v>
      </c>
      <c r="C102" s="272" t="s">
        <v>1362</v>
      </c>
      <c r="D102" s="258" t="s">
        <v>1363</v>
      </c>
      <c r="E102" s="250">
        <v>43941</v>
      </c>
      <c r="F102" s="251" t="s">
        <v>1171</v>
      </c>
    </row>
    <row r="103" spans="1:6" ht="151.80000000000001">
      <c r="A103" s="234" t="s">
        <v>333</v>
      </c>
      <c r="B103" s="234" t="s">
        <v>1174</v>
      </c>
      <c r="C103" s="248" t="s">
        <v>1364</v>
      </c>
      <c r="D103" s="255" t="s">
        <v>1365</v>
      </c>
      <c r="E103" s="250">
        <v>44085</v>
      </c>
      <c r="F103" s="251" t="s">
        <v>1186</v>
      </c>
    </row>
    <row r="104" spans="1:6" ht="69">
      <c r="A104" s="234" t="s">
        <v>333</v>
      </c>
      <c r="B104" s="234" t="s">
        <v>1165</v>
      </c>
      <c r="C104" s="248" t="s">
        <v>1366</v>
      </c>
      <c r="D104" s="255" t="s">
        <v>1367</v>
      </c>
      <c r="E104" s="250">
        <v>43977</v>
      </c>
      <c r="F104" s="251" t="s">
        <v>1186</v>
      </c>
    </row>
    <row r="105" spans="1:6" ht="151.80000000000001">
      <c r="A105" s="234" t="s">
        <v>350</v>
      </c>
      <c r="B105" s="234" t="s">
        <v>1165</v>
      </c>
      <c r="C105" s="248" t="s">
        <v>1368</v>
      </c>
      <c r="D105" s="255" t="s">
        <v>1369</v>
      </c>
      <c r="E105" s="250">
        <v>44006</v>
      </c>
      <c r="F105" s="251" t="s">
        <v>1217</v>
      </c>
    </row>
    <row r="106" spans="1:6" ht="138">
      <c r="A106" s="234" t="s">
        <v>350</v>
      </c>
      <c r="B106" s="234" t="s">
        <v>1165</v>
      </c>
      <c r="C106" s="272" t="s">
        <v>1370</v>
      </c>
      <c r="D106" s="255" t="s">
        <v>1371</v>
      </c>
      <c r="E106" s="250">
        <v>44076</v>
      </c>
      <c r="F106" s="251" t="s">
        <v>1217</v>
      </c>
    </row>
    <row r="107" spans="1:6" ht="138">
      <c r="A107" s="234" t="s">
        <v>363</v>
      </c>
      <c r="B107" s="234" t="s">
        <v>1165</v>
      </c>
      <c r="C107" s="267" t="s">
        <v>1372</v>
      </c>
      <c r="D107" s="255" t="s">
        <v>1373</v>
      </c>
      <c r="E107" s="250">
        <v>44060</v>
      </c>
      <c r="F107" s="251" t="s">
        <v>1164</v>
      </c>
    </row>
    <row r="108" spans="1:6" ht="132">
      <c r="A108" s="234" t="s">
        <v>363</v>
      </c>
      <c r="B108" s="234" t="s">
        <v>1165</v>
      </c>
      <c r="C108" s="248" t="s">
        <v>1374</v>
      </c>
      <c r="D108" s="258" t="s">
        <v>1375</v>
      </c>
      <c r="E108" s="250">
        <v>44054</v>
      </c>
      <c r="F108" s="251" t="s">
        <v>1171</v>
      </c>
    </row>
    <row r="109" spans="1:6" ht="184.8">
      <c r="A109" s="234" t="s">
        <v>363</v>
      </c>
      <c r="B109" s="234" t="s">
        <v>1174</v>
      </c>
      <c r="C109" s="248" t="s">
        <v>1376</v>
      </c>
      <c r="D109" s="258" t="s">
        <v>1377</v>
      </c>
      <c r="E109" s="250">
        <v>44054</v>
      </c>
      <c r="F109" s="251" t="s">
        <v>1171</v>
      </c>
    </row>
    <row r="110" spans="1:6" ht="27.6">
      <c r="A110" s="234" t="s">
        <v>363</v>
      </c>
      <c r="B110" s="234" t="s">
        <v>1165</v>
      </c>
      <c r="C110" s="248" t="s">
        <v>1378</v>
      </c>
      <c r="D110" s="255" t="s">
        <v>1379</v>
      </c>
      <c r="E110" s="250">
        <v>44054</v>
      </c>
      <c r="F110" s="251" t="s">
        <v>1171</v>
      </c>
    </row>
    <row r="111" spans="1:6" ht="110.4">
      <c r="A111" s="234" t="s">
        <v>380</v>
      </c>
      <c r="B111" s="234" t="s">
        <v>1165</v>
      </c>
      <c r="C111" s="248" t="s">
        <v>1380</v>
      </c>
      <c r="D111" s="255" t="s">
        <v>1381</v>
      </c>
      <c r="E111" s="250">
        <v>43955</v>
      </c>
      <c r="F111" s="251" t="s">
        <v>1164</v>
      </c>
    </row>
    <row r="112" spans="1:6" ht="69">
      <c r="A112" s="234" t="s">
        <v>393</v>
      </c>
      <c r="B112" s="234" t="s">
        <v>1165</v>
      </c>
      <c r="C112" s="248" t="s">
        <v>1382</v>
      </c>
      <c r="D112" s="255" t="s">
        <v>1383</v>
      </c>
      <c r="E112" s="250">
        <v>44077</v>
      </c>
      <c r="F112" s="251" t="s">
        <v>1171</v>
      </c>
    </row>
    <row r="113" spans="1:6" ht="110.4">
      <c r="A113" s="234" t="s">
        <v>393</v>
      </c>
      <c r="B113" s="234" t="s">
        <v>1161</v>
      </c>
      <c r="C113" s="248" t="s">
        <v>1384</v>
      </c>
      <c r="D113" s="255" t="s">
        <v>1385</v>
      </c>
      <c r="E113" s="250">
        <v>44077</v>
      </c>
      <c r="F113" s="251" t="s">
        <v>1171</v>
      </c>
    </row>
    <row r="114" spans="1:6" ht="82.8">
      <c r="A114" s="234" t="s">
        <v>393</v>
      </c>
      <c r="B114" s="234" t="s">
        <v>1165</v>
      </c>
      <c r="C114" s="248" t="s">
        <v>1386</v>
      </c>
      <c r="D114" s="255" t="s">
        <v>1387</v>
      </c>
      <c r="E114" s="250">
        <v>44077</v>
      </c>
      <c r="F114" s="251" t="s">
        <v>1171</v>
      </c>
    </row>
    <row r="115" spans="1:6" ht="69">
      <c r="A115" s="234" t="s">
        <v>393</v>
      </c>
      <c r="B115" s="234" t="s">
        <v>1161</v>
      </c>
      <c r="C115" s="248" t="s">
        <v>1388</v>
      </c>
      <c r="D115" s="255" t="s">
        <v>1389</v>
      </c>
      <c r="E115" s="250">
        <v>44077</v>
      </c>
      <c r="F115" s="251" t="s">
        <v>1171</v>
      </c>
    </row>
    <row r="116" spans="1:6" ht="69">
      <c r="A116" s="234" t="s">
        <v>393</v>
      </c>
      <c r="B116" s="234" t="s">
        <v>1165</v>
      </c>
      <c r="C116" s="248" t="s">
        <v>1390</v>
      </c>
      <c r="D116" s="255" t="s">
        <v>1391</v>
      </c>
      <c r="E116" s="250">
        <v>44077</v>
      </c>
      <c r="F116" s="251" t="s">
        <v>1171</v>
      </c>
    </row>
    <row r="117" spans="1:6" ht="165.6">
      <c r="A117" s="234" t="s">
        <v>393</v>
      </c>
      <c r="B117" s="234" t="s">
        <v>1165</v>
      </c>
      <c r="C117" s="248" t="s">
        <v>1392</v>
      </c>
      <c r="D117" s="255" t="s">
        <v>1393</v>
      </c>
      <c r="E117" s="250">
        <v>44076</v>
      </c>
      <c r="F117" s="251" t="s">
        <v>1171</v>
      </c>
    </row>
    <row r="118" spans="1:6" ht="207">
      <c r="A118" s="234" t="s">
        <v>393</v>
      </c>
      <c r="B118" s="234" t="s">
        <v>1165</v>
      </c>
      <c r="C118" s="248" t="s">
        <v>1394</v>
      </c>
      <c r="D118" s="255" t="s">
        <v>1395</v>
      </c>
      <c r="E118" s="250">
        <v>44077</v>
      </c>
      <c r="F118" s="251" t="s">
        <v>1171</v>
      </c>
    </row>
    <row r="119" spans="1:6" ht="82.8">
      <c r="A119" s="234" t="s">
        <v>393</v>
      </c>
      <c r="B119" s="234" t="s">
        <v>1165</v>
      </c>
      <c r="C119" s="248" t="s">
        <v>1396</v>
      </c>
      <c r="D119" s="255" t="s">
        <v>1397</v>
      </c>
      <c r="E119" s="250">
        <v>44077</v>
      </c>
      <c r="F119" s="251" t="s">
        <v>1398</v>
      </c>
    </row>
    <row r="120" spans="1:6" ht="96.6">
      <c r="A120" s="234" t="s">
        <v>393</v>
      </c>
      <c r="B120" s="234" t="s">
        <v>1165</v>
      </c>
      <c r="C120" s="248" t="s">
        <v>1399</v>
      </c>
      <c r="D120" s="255" t="s">
        <v>1400</v>
      </c>
      <c r="E120" s="250">
        <v>44077</v>
      </c>
      <c r="F120" s="251" t="s">
        <v>1171</v>
      </c>
    </row>
    <row r="121" spans="1:6" ht="276">
      <c r="A121" s="234" t="s">
        <v>387</v>
      </c>
      <c r="B121" s="234" t="s">
        <v>1174</v>
      </c>
      <c r="C121" s="248" t="s">
        <v>1401</v>
      </c>
      <c r="D121" s="255" t="s">
        <v>1402</v>
      </c>
      <c r="E121" s="250">
        <v>44025</v>
      </c>
      <c r="F121" s="251" t="s">
        <v>1164</v>
      </c>
    </row>
    <row r="122" spans="1:6" ht="96.6">
      <c r="A122" s="234" t="s">
        <v>411</v>
      </c>
      <c r="B122" s="234" t="s">
        <v>1161</v>
      </c>
      <c r="C122" s="248" t="s">
        <v>1403</v>
      </c>
      <c r="D122" s="255" t="s">
        <v>1404</v>
      </c>
      <c r="E122" s="250">
        <v>43937</v>
      </c>
      <c r="F122" s="251" t="s">
        <v>1164</v>
      </c>
    </row>
    <row r="123" spans="1:6" ht="96.6">
      <c r="A123" s="234" t="s">
        <v>419</v>
      </c>
      <c r="B123" s="234" t="s">
        <v>1165</v>
      </c>
      <c r="C123" s="248" t="s">
        <v>1405</v>
      </c>
      <c r="D123" s="255" t="s">
        <v>1406</v>
      </c>
      <c r="E123" s="250">
        <v>44035</v>
      </c>
      <c r="F123" s="251" t="s">
        <v>1217</v>
      </c>
    </row>
    <row r="124" spans="1:6" ht="110.4">
      <c r="A124" s="234" t="s">
        <v>419</v>
      </c>
      <c r="B124" s="234" t="s">
        <v>1165</v>
      </c>
      <c r="C124" s="248" t="s">
        <v>1407</v>
      </c>
      <c r="D124" s="255" t="s">
        <v>1408</v>
      </c>
      <c r="E124" s="250">
        <v>44035</v>
      </c>
      <c r="F124" s="251" t="s">
        <v>1217</v>
      </c>
    </row>
    <row r="125" spans="1:6" ht="96.6">
      <c r="A125" s="234" t="s">
        <v>419</v>
      </c>
      <c r="B125" s="234" t="s">
        <v>1165</v>
      </c>
      <c r="C125" s="248" t="s">
        <v>1409</v>
      </c>
      <c r="D125" s="255" t="s">
        <v>1410</v>
      </c>
      <c r="E125" s="250">
        <v>43971</v>
      </c>
      <c r="F125" s="251" t="s">
        <v>1164</v>
      </c>
    </row>
    <row r="126" spans="1:6" ht="207">
      <c r="A126" s="234" t="s">
        <v>419</v>
      </c>
      <c r="B126" s="234" t="s">
        <v>1174</v>
      </c>
      <c r="C126" s="248" t="s">
        <v>1411</v>
      </c>
      <c r="D126" s="255" t="s">
        <v>1412</v>
      </c>
      <c r="E126" s="250">
        <v>43971</v>
      </c>
      <c r="F126" s="251" t="s">
        <v>1164</v>
      </c>
    </row>
    <row r="127" spans="1:6" ht="14.4">
      <c r="A127" s="273"/>
      <c r="B127" s="273"/>
      <c r="C127" s="274"/>
      <c r="D127" s="275"/>
      <c r="E127" s="237"/>
      <c r="F127" s="238"/>
    </row>
    <row r="128" spans="1:6" ht="14.4">
      <c r="A128" s="227"/>
      <c r="B128" s="227"/>
      <c r="C128" s="228"/>
      <c r="D128" s="229"/>
      <c r="E128" s="230"/>
      <c r="F128" s="231"/>
    </row>
    <row r="129" spans="1:6" ht="14.4">
      <c r="A129" s="227"/>
      <c r="B129" s="227"/>
      <c r="C129" s="228"/>
      <c r="D129" s="229"/>
      <c r="E129" s="230"/>
      <c r="F129" s="231"/>
    </row>
    <row r="130" spans="1:6" ht="14.4">
      <c r="A130" s="227"/>
      <c r="B130" s="227"/>
      <c r="C130" s="228"/>
      <c r="D130" s="229"/>
      <c r="E130" s="230"/>
      <c r="F130" s="231"/>
    </row>
    <row r="131" spans="1:6" ht="14.4">
      <c r="A131" s="227"/>
      <c r="B131" s="227"/>
      <c r="C131" s="228"/>
      <c r="D131" s="229"/>
      <c r="E131" s="230"/>
      <c r="F131" s="231"/>
    </row>
    <row r="132" spans="1:6" ht="14.4">
      <c r="A132" s="227"/>
      <c r="B132" s="227"/>
      <c r="C132" s="228"/>
      <c r="D132" s="229"/>
      <c r="E132" s="230"/>
      <c r="F132" s="231"/>
    </row>
    <row r="133" spans="1:6" ht="14.4">
      <c r="A133" s="227"/>
      <c r="B133" s="227"/>
      <c r="C133" s="228"/>
      <c r="D133" s="229"/>
      <c r="E133" s="230"/>
      <c r="F133" s="231"/>
    </row>
    <row r="134" spans="1:6" ht="14.4">
      <c r="A134" s="227"/>
      <c r="B134" s="227"/>
      <c r="C134" s="228"/>
      <c r="D134" s="229"/>
      <c r="E134" s="230"/>
      <c r="F134" s="231"/>
    </row>
    <row r="135" spans="1:6" ht="14.4">
      <c r="A135" s="227"/>
      <c r="B135" s="227"/>
      <c r="C135" s="228"/>
      <c r="D135" s="229"/>
      <c r="E135" s="230"/>
      <c r="F135" s="231"/>
    </row>
    <row r="136" spans="1:6" ht="14.4">
      <c r="A136" s="227"/>
      <c r="B136" s="227"/>
      <c r="C136" s="228"/>
      <c r="D136" s="229"/>
      <c r="E136" s="230"/>
      <c r="F136" s="231"/>
    </row>
    <row r="137" spans="1:6" ht="14.4">
      <c r="A137" s="227"/>
      <c r="B137" s="227"/>
      <c r="C137" s="228"/>
      <c r="D137" s="229"/>
      <c r="E137" s="230"/>
      <c r="F137" s="231"/>
    </row>
    <row r="138" spans="1:6" ht="14.4">
      <c r="A138" s="227"/>
      <c r="B138" s="227"/>
      <c r="C138" s="228"/>
      <c r="D138" s="229"/>
      <c r="E138" s="230"/>
      <c r="F138" s="231"/>
    </row>
    <row r="139" spans="1:6" ht="14.4">
      <c r="A139" s="227"/>
      <c r="B139" s="227"/>
      <c r="C139" s="228"/>
      <c r="D139" s="229"/>
      <c r="E139" s="230"/>
      <c r="F139" s="231"/>
    </row>
    <row r="140" spans="1:6" ht="14.4">
      <c r="A140" s="227"/>
      <c r="B140" s="227"/>
      <c r="C140" s="228"/>
      <c r="D140" s="229"/>
      <c r="E140" s="230"/>
      <c r="F140" s="231"/>
    </row>
    <row r="141" spans="1:6" ht="14.4">
      <c r="A141" s="227"/>
      <c r="B141" s="227"/>
      <c r="C141" s="228"/>
      <c r="D141" s="229"/>
      <c r="E141" s="230"/>
      <c r="F141" s="231"/>
    </row>
    <row r="142" spans="1:6" ht="14.4">
      <c r="A142" s="227"/>
      <c r="B142" s="227"/>
      <c r="C142" s="228"/>
      <c r="D142" s="229"/>
      <c r="E142" s="230"/>
      <c r="F142" s="231"/>
    </row>
    <row r="143" spans="1:6" ht="14.4">
      <c r="A143" s="227"/>
      <c r="B143" s="227"/>
      <c r="C143" s="228"/>
      <c r="D143" s="229"/>
      <c r="E143" s="230"/>
      <c r="F143" s="231"/>
    </row>
    <row r="144" spans="1:6" ht="14.4">
      <c r="A144" s="227"/>
      <c r="B144" s="227"/>
      <c r="C144" s="228"/>
      <c r="D144" s="229"/>
      <c r="E144" s="230"/>
      <c r="F144" s="231"/>
    </row>
    <row r="145" spans="1:6" ht="14.4">
      <c r="A145" s="227"/>
      <c r="B145" s="227"/>
      <c r="C145" s="228"/>
      <c r="D145" s="229"/>
      <c r="E145" s="230"/>
      <c r="F145" s="231"/>
    </row>
    <row r="146" spans="1:6" ht="14.4">
      <c r="A146" s="227"/>
      <c r="B146" s="227"/>
      <c r="C146" s="228"/>
      <c r="D146" s="229"/>
      <c r="E146" s="230"/>
      <c r="F146" s="231"/>
    </row>
    <row r="147" spans="1:6" ht="14.4">
      <c r="A147" s="227"/>
      <c r="B147" s="227"/>
      <c r="C147" s="228"/>
      <c r="D147" s="229"/>
      <c r="E147" s="230"/>
      <c r="F147" s="231"/>
    </row>
    <row r="148" spans="1:6" ht="14.4">
      <c r="A148" s="227"/>
      <c r="B148" s="227"/>
      <c r="C148" s="228"/>
      <c r="D148" s="229"/>
      <c r="E148" s="230"/>
      <c r="F148" s="231"/>
    </row>
    <row r="149" spans="1:6" ht="14.4">
      <c r="A149" s="227"/>
      <c r="B149" s="227"/>
      <c r="C149" s="228"/>
      <c r="D149" s="229"/>
      <c r="E149" s="230"/>
      <c r="F149" s="231"/>
    </row>
    <row r="150" spans="1:6" ht="14.4">
      <c r="A150" s="227"/>
      <c r="B150" s="227"/>
      <c r="C150" s="228"/>
      <c r="D150" s="229"/>
      <c r="E150" s="230"/>
      <c r="F150" s="231"/>
    </row>
    <row r="151" spans="1:6" ht="14.4">
      <c r="A151" s="227"/>
      <c r="B151" s="227"/>
      <c r="C151" s="228"/>
      <c r="D151" s="229"/>
      <c r="E151" s="230"/>
      <c r="F151" s="231"/>
    </row>
    <row r="152" spans="1:6" ht="14.4">
      <c r="A152" s="227"/>
      <c r="B152" s="227"/>
      <c r="C152" s="228"/>
      <c r="D152" s="229"/>
      <c r="E152" s="230"/>
      <c r="F152" s="231"/>
    </row>
    <row r="153" spans="1:6" ht="14.4">
      <c r="A153" s="227"/>
      <c r="B153" s="227"/>
      <c r="C153" s="228"/>
      <c r="D153" s="229"/>
      <c r="E153" s="230"/>
      <c r="F153" s="231"/>
    </row>
    <row r="154" spans="1:6" ht="14.4">
      <c r="A154" s="227"/>
      <c r="B154" s="227"/>
      <c r="C154" s="228"/>
      <c r="D154" s="229"/>
      <c r="E154" s="230"/>
      <c r="F154" s="231"/>
    </row>
    <row r="155" spans="1:6" ht="14.4">
      <c r="A155" s="227"/>
      <c r="B155" s="227"/>
      <c r="C155" s="228"/>
      <c r="D155" s="229"/>
      <c r="E155" s="230"/>
      <c r="F155" s="231"/>
    </row>
    <row r="156" spans="1:6" ht="14.4">
      <c r="A156" s="227"/>
      <c r="B156" s="227"/>
      <c r="C156" s="228"/>
      <c r="D156" s="229"/>
      <c r="E156" s="230"/>
      <c r="F156" s="231"/>
    </row>
    <row r="157" spans="1:6" ht="14.4">
      <c r="A157" s="227"/>
      <c r="B157" s="227"/>
      <c r="C157" s="228"/>
      <c r="D157" s="229"/>
      <c r="E157" s="230"/>
      <c r="F157" s="231"/>
    </row>
    <row r="158" spans="1:6" ht="14.4">
      <c r="A158" s="227"/>
      <c r="B158" s="227"/>
      <c r="C158" s="228"/>
      <c r="D158" s="229"/>
      <c r="E158" s="230"/>
      <c r="F158" s="231"/>
    </row>
    <row r="159" spans="1:6" ht="14.4">
      <c r="A159" s="227"/>
      <c r="B159" s="227"/>
      <c r="C159" s="228"/>
      <c r="D159" s="229"/>
      <c r="E159" s="230"/>
      <c r="F159" s="231"/>
    </row>
    <row r="160" spans="1:6" ht="14.4">
      <c r="A160" s="227"/>
      <c r="B160" s="227"/>
      <c r="C160" s="228"/>
      <c r="D160" s="229"/>
      <c r="E160" s="230"/>
      <c r="F160" s="231"/>
    </row>
    <row r="161" spans="1:6" ht="14.4">
      <c r="A161" s="227"/>
      <c r="B161" s="227"/>
      <c r="C161" s="228"/>
      <c r="D161" s="229"/>
      <c r="E161" s="230"/>
      <c r="F161" s="231"/>
    </row>
    <row r="162" spans="1:6" ht="14.4">
      <c r="A162" s="227"/>
      <c r="B162" s="227"/>
      <c r="C162" s="228"/>
      <c r="D162" s="229"/>
      <c r="E162" s="230"/>
      <c r="F162" s="231"/>
    </row>
    <row r="163" spans="1:6" ht="14.4">
      <c r="A163" s="227"/>
      <c r="B163" s="227"/>
      <c r="C163" s="228"/>
      <c r="D163" s="229"/>
      <c r="E163" s="230"/>
      <c r="F163" s="231"/>
    </row>
    <row r="164" spans="1:6" ht="14.4">
      <c r="A164" s="227"/>
      <c r="B164" s="227"/>
      <c r="C164" s="228"/>
      <c r="D164" s="229"/>
      <c r="E164" s="230"/>
      <c r="F164" s="231"/>
    </row>
    <row r="165" spans="1:6" ht="14.4">
      <c r="A165" s="227"/>
      <c r="B165" s="227"/>
      <c r="C165" s="228"/>
      <c r="D165" s="229"/>
      <c r="E165" s="230"/>
      <c r="F165" s="231"/>
    </row>
    <row r="166" spans="1:6" ht="14.4">
      <c r="A166" s="227"/>
      <c r="B166" s="227"/>
      <c r="C166" s="228"/>
      <c r="D166" s="229"/>
      <c r="E166" s="230"/>
      <c r="F166" s="231"/>
    </row>
    <row r="167" spans="1:6" ht="14.4">
      <c r="A167" s="227"/>
      <c r="B167" s="227"/>
      <c r="C167" s="228"/>
      <c r="D167" s="229"/>
      <c r="E167" s="230"/>
      <c r="F167" s="231"/>
    </row>
    <row r="168" spans="1:6" ht="14.4">
      <c r="A168" s="227"/>
      <c r="B168" s="227"/>
      <c r="C168" s="228"/>
      <c r="D168" s="229"/>
      <c r="E168" s="230"/>
      <c r="F168" s="231"/>
    </row>
    <row r="169" spans="1:6" ht="14.4">
      <c r="A169" s="227"/>
      <c r="B169" s="227"/>
      <c r="C169" s="228"/>
      <c r="D169" s="229"/>
      <c r="E169" s="230"/>
      <c r="F169" s="231"/>
    </row>
    <row r="170" spans="1:6" ht="14.4">
      <c r="A170" s="227"/>
      <c r="B170" s="227"/>
      <c r="C170" s="228"/>
      <c r="D170" s="229"/>
      <c r="E170" s="230"/>
      <c r="F170" s="231"/>
    </row>
    <row r="171" spans="1:6" ht="14.4">
      <c r="A171" s="227"/>
      <c r="B171" s="227"/>
      <c r="C171" s="228"/>
      <c r="D171" s="229"/>
      <c r="E171" s="230"/>
      <c r="F171" s="231"/>
    </row>
    <row r="172" spans="1:6" ht="14.4">
      <c r="A172" s="227"/>
      <c r="B172" s="227"/>
      <c r="C172" s="228"/>
      <c r="D172" s="229"/>
      <c r="E172" s="230"/>
      <c r="F172" s="231"/>
    </row>
    <row r="173" spans="1:6" ht="14.4">
      <c r="A173" s="227"/>
      <c r="B173" s="227"/>
      <c r="C173" s="228"/>
      <c r="D173" s="229"/>
      <c r="E173" s="230"/>
      <c r="F173" s="231"/>
    </row>
    <row r="174" spans="1:6" ht="14.4">
      <c r="A174" s="227"/>
      <c r="B174" s="227"/>
      <c r="C174" s="228"/>
      <c r="D174" s="229"/>
      <c r="E174" s="230"/>
      <c r="F174" s="231"/>
    </row>
    <row r="175" spans="1:6" ht="14.4">
      <c r="A175" s="227"/>
      <c r="B175" s="227"/>
      <c r="C175" s="228"/>
      <c r="D175" s="229"/>
      <c r="E175" s="230"/>
      <c r="F175" s="231"/>
    </row>
    <row r="176" spans="1:6" ht="14.4">
      <c r="A176" s="227"/>
      <c r="B176" s="227"/>
      <c r="C176" s="228"/>
      <c r="D176" s="229"/>
      <c r="E176" s="230"/>
      <c r="F176" s="231"/>
    </row>
    <row r="177" spans="1:6" ht="14.4">
      <c r="A177" s="227"/>
      <c r="B177" s="227"/>
      <c r="C177" s="228"/>
      <c r="D177" s="229"/>
      <c r="E177" s="230"/>
      <c r="F177" s="231"/>
    </row>
    <row r="178" spans="1:6" ht="14.4">
      <c r="A178" s="227"/>
      <c r="B178" s="227"/>
      <c r="C178" s="228"/>
      <c r="D178" s="229"/>
      <c r="E178" s="230"/>
      <c r="F178" s="231"/>
    </row>
    <row r="179" spans="1:6" ht="14.4">
      <c r="A179" s="227"/>
      <c r="B179" s="227"/>
      <c r="C179" s="228"/>
      <c r="D179" s="229"/>
      <c r="E179" s="230"/>
      <c r="F179" s="231"/>
    </row>
    <row r="180" spans="1:6" ht="14.4">
      <c r="A180" s="227"/>
      <c r="B180" s="227"/>
      <c r="C180" s="228"/>
      <c r="D180" s="229"/>
      <c r="E180" s="230"/>
      <c r="F180" s="231"/>
    </row>
    <row r="181" spans="1:6" ht="14.4">
      <c r="A181" s="227"/>
      <c r="B181" s="227"/>
      <c r="C181" s="228"/>
      <c r="D181" s="229"/>
      <c r="E181" s="230"/>
      <c r="F181" s="231"/>
    </row>
    <row r="182" spans="1:6" ht="14.4">
      <c r="A182" s="227"/>
      <c r="B182" s="227"/>
      <c r="C182" s="228"/>
      <c r="D182" s="229"/>
      <c r="E182" s="230"/>
      <c r="F182" s="231"/>
    </row>
    <row r="183" spans="1:6" ht="14.4">
      <c r="A183" s="227"/>
      <c r="B183" s="227"/>
      <c r="C183" s="228"/>
      <c r="D183" s="229"/>
      <c r="E183" s="230"/>
      <c r="F183" s="231"/>
    </row>
    <row r="184" spans="1:6" ht="14.4">
      <c r="A184" s="227"/>
      <c r="B184" s="227"/>
      <c r="C184" s="228"/>
      <c r="D184" s="229"/>
      <c r="E184" s="230"/>
      <c r="F184" s="231"/>
    </row>
    <row r="185" spans="1:6" ht="14.4">
      <c r="A185" s="227"/>
      <c r="B185" s="227"/>
      <c r="C185" s="228"/>
      <c r="D185" s="229"/>
      <c r="E185" s="230"/>
      <c r="F185" s="231"/>
    </row>
    <row r="186" spans="1:6" ht="14.4">
      <c r="A186" s="227"/>
      <c r="B186" s="227"/>
      <c r="C186" s="228"/>
      <c r="D186" s="229"/>
      <c r="E186" s="230"/>
      <c r="F186" s="231"/>
    </row>
    <row r="187" spans="1:6" ht="14.4">
      <c r="A187" s="227"/>
      <c r="B187" s="227"/>
      <c r="C187" s="228"/>
      <c r="D187" s="229"/>
      <c r="E187" s="230"/>
      <c r="F187" s="231"/>
    </row>
    <row r="188" spans="1:6" ht="14.4">
      <c r="A188" s="227"/>
      <c r="B188" s="227"/>
      <c r="C188" s="228"/>
      <c r="D188" s="229"/>
      <c r="E188" s="230"/>
      <c r="F188" s="231"/>
    </row>
    <row r="189" spans="1:6" ht="14.4">
      <c r="A189" s="227"/>
      <c r="B189" s="227"/>
      <c r="C189" s="228"/>
      <c r="D189" s="229"/>
      <c r="E189" s="230"/>
      <c r="F189" s="231"/>
    </row>
    <row r="190" spans="1:6" ht="14.4">
      <c r="A190" s="227"/>
      <c r="B190" s="227"/>
      <c r="C190" s="228"/>
      <c r="D190" s="229"/>
      <c r="E190" s="230"/>
      <c r="F190" s="231"/>
    </row>
    <row r="191" spans="1:6" ht="14.4">
      <c r="A191" s="227"/>
      <c r="B191" s="227"/>
      <c r="C191" s="228"/>
      <c r="D191" s="229"/>
      <c r="E191" s="230"/>
      <c r="F191" s="231"/>
    </row>
    <row r="192" spans="1:6" ht="14.4">
      <c r="A192" s="227"/>
      <c r="B192" s="227"/>
      <c r="C192" s="228"/>
      <c r="D192" s="229"/>
      <c r="E192" s="230"/>
      <c r="F192" s="231"/>
    </row>
    <row r="193" spans="1:6" ht="14.4">
      <c r="A193" s="227"/>
      <c r="B193" s="227"/>
      <c r="C193" s="228"/>
      <c r="D193" s="229"/>
      <c r="E193" s="230"/>
      <c r="F193" s="231"/>
    </row>
    <row r="194" spans="1:6" ht="14.4">
      <c r="A194" s="227"/>
      <c r="B194" s="227"/>
      <c r="C194" s="228"/>
      <c r="D194" s="229"/>
      <c r="E194" s="230"/>
      <c r="F194" s="231"/>
    </row>
    <row r="195" spans="1:6" ht="14.4">
      <c r="A195" s="227"/>
      <c r="B195" s="227"/>
      <c r="C195" s="228"/>
      <c r="D195" s="229"/>
      <c r="E195" s="230"/>
      <c r="F195" s="231"/>
    </row>
    <row r="196" spans="1:6" ht="14.4">
      <c r="A196" s="227"/>
      <c r="B196" s="227"/>
      <c r="C196" s="228"/>
      <c r="D196" s="229"/>
      <c r="E196" s="230"/>
      <c r="F196" s="231"/>
    </row>
    <row r="197" spans="1:6" ht="14.4">
      <c r="A197" s="227"/>
      <c r="B197" s="227"/>
      <c r="C197" s="228"/>
      <c r="D197" s="229"/>
      <c r="E197" s="230"/>
      <c r="F197" s="231"/>
    </row>
    <row r="198" spans="1:6" ht="14.4">
      <c r="A198" s="227"/>
      <c r="B198" s="227"/>
      <c r="C198" s="228"/>
      <c r="D198" s="229"/>
      <c r="E198" s="230"/>
      <c r="F198" s="231"/>
    </row>
    <row r="199" spans="1:6" ht="14.4">
      <c r="A199" s="227"/>
      <c r="B199" s="227"/>
      <c r="C199" s="228"/>
      <c r="D199" s="229"/>
      <c r="E199" s="230"/>
      <c r="F199" s="231"/>
    </row>
    <row r="200" spans="1:6" ht="14.4">
      <c r="A200" s="227"/>
      <c r="B200" s="227"/>
      <c r="C200" s="228"/>
      <c r="D200" s="229"/>
      <c r="E200" s="230"/>
      <c r="F200" s="231"/>
    </row>
    <row r="201" spans="1:6" ht="14.4">
      <c r="A201" s="227"/>
      <c r="B201" s="227"/>
      <c r="C201" s="228"/>
      <c r="D201" s="229"/>
      <c r="E201" s="230"/>
      <c r="F201" s="231"/>
    </row>
    <row r="202" spans="1:6" ht="14.4">
      <c r="A202" s="227"/>
      <c r="B202" s="227"/>
      <c r="C202" s="228"/>
      <c r="D202" s="229"/>
      <c r="E202" s="230"/>
      <c r="F202" s="231"/>
    </row>
    <row r="203" spans="1:6" ht="14.4">
      <c r="A203" s="227"/>
      <c r="B203" s="227"/>
      <c r="C203" s="228"/>
      <c r="D203" s="229"/>
      <c r="E203" s="230"/>
      <c r="F203" s="231"/>
    </row>
    <row r="204" spans="1:6" ht="14.4">
      <c r="A204" s="227"/>
      <c r="B204" s="227"/>
      <c r="C204" s="228"/>
      <c r="D204" s="229"/>
      <c r="E204" s="230"/>
      <c r="F204" s="231"/>
    </row>
    <row r="205" spans="1:6" ht="14.4">
      <c r="A205" s="227"/>
      <c r="B205" s="227"/>
      <c r="C205" s="228"/>
      <c r="D205" s="229"/>
      <c r="E205" s="230"/>
      <c r="F205" s="231"/>
    </row>
    <row r="206" spans="1:6" ht="14.4">
      <c r="A206" s="227"/>
      <c r="B206" s="227"/>
      <c r="C206" s="228"/>
      <c r="D206" s="229"/>
      <c r="E206" s="230"/>
      <c r="F206" s="231"/>
    </row>
    <row r="207" spans="1:6" ht="14.4">
      <c r="A207" s="227"/>
      <c r="B207" s="227"/>
      <c r="C207" s="228"/>
      <c r="D207" s="229"/>
      <c r="E207" s="230"/>
      <c r="F207" s="231"/>
    </row>
    <row r="208" spans="1:6" ht="14.4">
      <c r="A208" s="227"/>
      <c r="B208" s="227"/>
      <c r="C208" s="228"/>
      <c r="D208" s="229"/>
      <c r="E208" s="230"/>
      <c r="F208" s="231"/>
    </row>
    <row r="209" spans="1:6" ht="14.4">
      <c r="A209" s="227"/>
      <c r="B209" s="227"/>
      <c r="C209" s="228"/>
      <c r="D209" s="229"/>
      <c r="E209" s="230"/>
      <c r="F209" s="231"/>
    </row>
    <row r="210" spans="1:6" ht="14.4">
      <c r="A210" s="227"/>
      <c r="B210" s="227"/>
      <c r="C210" s="228"/>
      <c r="D210" s="229"/>
      <c r="E210" s="230"/>
      <c r="F210" s="231"/>
    </row>
    <row r="211" spans="1:6" ht="14.4">
      <c r="A211" s="227"/>
      <c r="B211" s="227"/>
      <c r="C211" s="228"/>
      <c r="D211" s="229"/>
      <c r="E211" s="230"/>
      <c r="F211" s="231"/>
    </row>
    <row r="212" spans="1:6" ht="14.4">
      <c r="A212" s="227"/>
      <c r="B212" s="227"/>
      <c r="C212" s="228"/>
      <c r="D212" s="229"/>
      <c r="E212" s="230"/>
      <c r="F212" s="231"/>
    </row>
    <row r="213" spans="1:6" ht="14.4">
      <c r="A213" s="227"/>
      <c r="B213" s="227"/>
      <c r="C213" s="228"/>
      <c r="D213" s="229"/>
      <c r="E213" s="230"/>
      <c r="F213" s="231"/>
    </row>
    <row r="214" spans="1:6" ht="14.4">
      <c r="A214" s="227"/>
      <c r="B214" s="227"/>
      <c r="C214" s="228"/>
      <c r="D214" s="229"/>
      <c r="E214" s="230"/>
      <c r="F214" s="231"/>
    </row>
    <row r="215" spans="1:6" ht="14.4">
      <c r="A215" s="227"/>
      <c r="B215" s="227"/>
      <c r="C215" s="228"/>
      <c r="D215" s="229"/>
      <c r="E215" s="230"/>
      <c r="F215" s="231"/>
    </row>
    <row r="216" spans="1:6" ht="14.4">
      <c r="A216" s="227"/>
      <c r="B216" s="227"/>
      <c r="C216" s="228"/>
      <c r="D216" s="229"/>
      <c r="E216" s="230"/>
      <c r="F216" s="231"/>
    </row>
    <row r="217" spans="1:6" ht="14.4">
      <c r="A217" s="227"/>
      <c r="B217" s="227"/>
      <c r="C217" s="228"/>
      <c r="D217" s="229"/>
      <c r="E217" s="230"/>
      <c r="F217" s="231"/>
    </row>
    <row r="218" spans="1:6" ht="14.4">
      <c r="A218" s="227"/>
      <c r="B218" s="227"/>
      <c r="C218" s="228"/>
      <c r="D218" s="229"/>
      <c r="E218" s="230"/>
      <c r="F218" s="231"/>
    </row>
    <row r="219" spans="1:6" ht="14.4">
      <c r="A219" s="227"/>
      <c r="B219" s="227"/>
      <c r="C219" s="228"/>
      <c r="D219" s="229"/>
      <c r="E219" s="230"/>
      <c r="F219" s="231"/>
    </row>
    <row r="220" spans="1:6" ht="14.4">
      <c r="A220" s="227"/>
      <c r="B220" s="227"/>
      <c r="C220" s="228"/>
      <c r="D220" s="229"/>
      <c r="E220" s="230"/>
      <c r="F220" s="231"/>
    </row>
    <row r="221" spans="1:6" ht="14.4">
      <c r="A221" s="227"/>
      <c r="B221" s="227"/>
      <c r="C221" s="228"/>
      <c r="D221" s="229"/>
      <c r="E221" s="230"/>
      <c r="F221" s="231"/>
    </row>
    <row r="222" spans="1:6" ht="14.4">
      <c r="A222" s="227"/>
      <c r="B222" s="227"/>
      <c r="C222" s="228"/>
      <c r="D222" s="229"/>
      <c r="E222" s="230"/>
      <c r="F222" s="231"/>
    </row>
    <row r="223" spans="1:6" ht="14.4">
      <c r="A223" s="227"/>
      <c r="B223" s="227"/>
      <c r="C223" s="228"/>
      <c r="D223" s="229"/>
      <c r="E223" s="230"/>
      <c r="F223" s="231"/>
    </row>
    <row r="224" spans="1:6" ht="14.4">
      <c r="A224" s="227"/>
      <c r="B224" s="227"/>
      <c r="C224" s="228"/>
      <c r="D224" s="229"/>
      <c r="E224" s="230"/>
      <c r="F224" s="231"/>
    </row>
    <row r="225" spans="1:6" ht="14.4">
      <c r="A225" s="227"/>
      <c r="B225" s="227"/>
      <c r="C225" s="228"/>
      <c r="D225" s="229"/>
      <c r="E225" s="230"/>
      <c r="F225" s="231"/>
    </row>
    <row r="226" spans="1:6" ht="14.4">
      <c r="A226" s="227"/>
      <c r="B226" s="227"/>
      <c r="C226" s="228"/>
      <c r="D226" s="229"/>
      <c r="E226" s="230"/>
      <c r="F226" s="231"/>
    </row>
    <row r="227" spans="1:6" ht="14.4">
      <c r="A227" s="227"/>
      <c r="B227" s="227"/>
      <c r="C227" s="228"/>
      <c r="D227" s="229"/>
      <c r="E227" s="230"/>
      <c r="F227" s="231"/>
    </row>
    <row r="228" spans="1:6" ht="14.4">
      <c r="A228" s="227"/>
      <c r="B228" s="227"/>
      <c r="C228" s="228"/>
      <c r="D228" s="229"/>
      <c r="E228" s="230"/>
      <c r="F228" s="231"/>
    </row>
    <row r="229" spans="1:6" ht="14.4">
      <c r="A229" s="227"/>
      <c r="B229" s="227"/>
      <c r="C229" s="228"/>
      <c r="D229" s="229"/>
      <c r="E229" s="230"/>
      <c r="F229" s="231"/>
    </row>
    <row r="230" spans="1:6" ht="14.4">
      <c r="A230" s="227"/>
      <c r="B230" s="227"/>
      <c r="C230" s="228"/>
      <c r="D230" s="229"/>
      <c r="E230" s="230"/>
      <c r="F230" s="231"/>
    </row>
    <row r="231" spans="1:6" ht="14.4">
      <c r="A231" s="227"/>
      <c r="B231" s="227"/>
      <c r="C231" s="228"/>
      <c r="D231" s="229"/>
      <c r="E231" s="230"/>
      <c r="F231" s="231"/>
    </row>
    <row r="232" spans="1:6" ht="14.4">
      <c r="A232" s="227"/>
      <c r="B232" s="227"/>
      <c r="C232" s="228"/>
      <c r="D232" s="229"/>
      <c r="E232" s="230"/>
      <c r="F232" s="231"/>
    </row>
    <row r="233" spans="1:6" ht="14.4">
      <c r="A233" s="227"/>
      <c r="B233" s="227"/>
      <c r="C233" s="228"/>
      <c r="D233" s="229"/>
      <c r="E233" s="230"/>
      <c r="F233" s="231"/>
    </row>
    <row r="234" spans="1:6" ht="14.4">
      <c r="A234" s="227"/>
      <c r="B234" s="227"/>
      <c r="C234" s="228"/>
      <c r="D234" s="229"/>
      <c r="E234" s="230"/>
      <c r="F234" s="231"/>
    </row>
    <row r="235" spans="1:6" ht="14.4">
      <c r="A235" s="227"/>
      <c r="B235" s="227"/>
      <c r="C235" s="228"/>
      <c r="D235" s="229"/>
      <c r="E235" s="230"/>
      <c r="F235" s="231"/>
    </row>
    <row r="236" spans="1:6" ht="14.4">
      <c r="A236" s="227"/>
      <c r="B236" s="227"/>
      <c r="C236" s="228"/>
      <c r="D236" s="229"/>
      <c r="E236" s="230"/>
      <c r="F236" s="231"/>
    </row>
    <row r="237" spans="1:6" ht="14.4">
      <c r="A237" s="227"/>
      <c r="B237" s="227"/>
      <c r="C237" s="228"/>
      <c r="D237" s="229"/>
      <c r="E237" s="230"/>
      <c r="F237" s="231"/>
    </row>
    <row r="238" spans="1:6" ht="14.4">
      <c r="A238" s="227"/>
      <c r="B238" s="227"/>
      <c r="C238" s="228"/>
      <c r="D238" s="229"/>
      <c r="E238" s="230"/>
      <c r="F238" s="231"/>
    </row>
    <row r="239" spans="1:6" ht="14.4">
      <c r="A239" s="227"/>
      <c r="B239" s="227"/>
      <c r="C239" s="228"/>
      <c r="D239" s="229"/>
      <c r="E239" s="230"/>
      <c r="F239" s="231"/>
    </row>
    <row r="240" spans="1:6" ht="14.4">
      <c r="A240" s="227"/>
      <c r="B240" s="227"/>
      <c r="C240" s="228"/>
      <c r="D240" s="229"/>
      <c r="E240" s="230"/>
      <c r="F240" s="231"/>
    </row>
    <row r="241" spans="1:6" ht="14.4">
      <c r="A241" s="227"/>
      <c r="B241" s="227"/>
      <c r="C241" s="228"/>
      <c r="D241" s="229"/>
      <c r="E241" s="230"/>
      <c r="F241" s="231"/>
    </row>
    <row r="242" spans="1:6" ht="14.4">
      <c r="A242" s="227"/>
      <c r="B242" s="227"/>
      <c r="C242" s="228"/>
      <c r="D242" s="229"/>
      <c r="E242" s="230"/>
      <c r="F242" s="231"/>
    </row>
    <row r="243" spans="1:6" ht="14.4">
      <c r="A243" s="227"/>
      <c r="B243" s="227"/>
      <c r="C243" s="228"/>
      <c r="D243" s="229"/>
      <c r="E243" s="230"/>
      <c r="F243" s="231"/>
    </row>
    <row r="244" spans="1:6" ht="14.4">
      <c r="A244" s="227"/>
      <c r="B244" s="227"/>
      <c r="C244" s="228"/>
      <c r="D244" s="229"/>
      <c r="E244" s="230"/>
      <c r="F244" s="231"/>
    </row>
    <row r="245" spans="1:6" ht="14.4">
      <c r="A245" s="227"/>
      <c r="B245" s="227"/>
      <c r="C245" s="228"/>
      <c r="D245" s="229"/>
      <c r="E245" s="230"/>
      <c r="F245" s="231"/>
    </row>
    <row r="246" spans="1:6" ht="14.4">
      <c r="A246" s="227"/>
      <c r="B246" s="227"/>
      <c r="C246" s="228"/>
      <c r="D246" s="229"/>
      <c r="E246" s="230"/>
      <c r="F246" s="231"/>
    </row>
    <row r="247" spans="1:6" ht="14.4">
      <c r="A247" s="227"/>
      <c r="B247" s="227"/>
      <c r="C247" s="228"/>
      <c r="D247" s="229"/>
      <c r="E247" s="230"/>
      <c r="F247" s="231"/>
    </row>
    <row r="248" spans="1:6" ht="14.4">
      <c r="A248" s="227"/>
      <c r="B248" s="227"/>
      <c r="C248" s="228"/>
      <c r="D248" s="229"/>
      <c r="E248" s="230"/>
      <c r="F248" s="231"/>
    </row>
    <row r="249" spans="1:6" ht="14.4">
      <c r="A249" s="227"/>
      <c r="B249" s="227"/>
      <c r="C249" s="228"/>
      <c r="D249" s="229"/>
      <c r="E249" s="230"/>
      <c r="F249" s="231"/>
    </row>
    <row r="250" spans="1:6" ht="14.4">
      <c r="A250" s="227"/>
      <c r="B250" s="227"/>
      <c r="C250" s="228"/>
      <c r="D250" s="229"/>
      <c r="E250" s="230"/>
      <c r="F250" s="231"/>
    </row>
    <row r="251" spans="1:6" ht="14.4">
      <c r="A251" s="227"/>
      <c r="B251" s="227"/>
      <c r="C251" s="228"/>
      <c r="D251" s="229"/>
      <c r="E251" s="230"/>
      <c r="F251" s="231"/>
    </row>
    <row r="252" spans="1:6" ht="14.4">
      <c r="A252" s="227"/>
      <c r="B252" s="227"/>
      <c r="C252" s="228"/>
      <c r="D252" s="229"/>
      <c r="E252" s="230"/>
      <c r="F252" s="231"/>
    </row>
    <row r="253" spans="1:6" ht="14.4">
      <c r="A253" s="227"/>
      <c r="B253" s="227"/>
      <c r="C253" s="228"/>
      <c r="D253" s="229"/>
      <c r="E253" s="230"/>
      <c r="F253" s="231"/>
    </row>
    <row r="254" spans="1:6" ht="14.4">
      <c r="A254" s="227"/>
      <c r="B254" s="227"/>
      <c r="C254" s="228"/>
      <c r="D254" s="229"/>
      <c r="E254" s="230"/>
      <c r="F254" s="231"/>
    </row>
    <row r="255" spans="1:6" ht="14.4">
      <c r="A255" s="227"/>
      <c r="B255" s="227"/>
      <c r="C255" s="228"/>
      <c r="D255" s="229"/>
      <c r="E255" s="230"/>
      <c r="F255" s="231"/>
    </row>
    <row r="256" spans="1:6" ht="14.4">
      <c r="A256" s="227"/>
      <c r="B256" s="227"/>
      <c r="C256" s="228"/>
      <c r="D256" s="229"/>
      <c r="E256" s="230"/>
      <c r="F256" s="231"/>
    </row>
    <row r="257" spans="1:6" ht="14.4">
      <c r="A257" s="227"/>
      <c r="B257" s="227"/>
      <c r="C257" s="228"/>
      <c r="D257" s="229"/>
      <c r="E257" s="230"/>
      <c r="F257" s="231"/>
    </row>
    <row r="258" spans="1:6" ht="14.4">
      <c r="A258" s="227"/>
      <c r="B258" s="227"/>
      <c r="C258" s="228"/>
      <c r="D258" s="229"/>
      <c r="E258" s="230"/>
      <c r="F258" s="231"/>
    </row>
    <row r="259" spans="1:6" ht="14.4">
      <c r="A259" s="227"/>
      <c r="B259" s="227"/>
      <c r="C259" s="228"/>
      <c r="D259" s="229"/>
      <c r="E259" s="230"/>
      <c r="F259" s="231"/>
    </row>
    <row r="260" spans="1:6" ht="14.4">
      <c r="A260" s="227"/>
      <c r="B260" s="227"/>
      <c r="C260" s="228"/>
      <c r="D260" s="229"/>
      <c r="E260" s="230"/>
      <c r="F260" s="231"/>
    </row>
    <row r="261" spans="1:6" ht="14.4">
      <c r="A261" s="227"/>
      <c r="B261" s="227"/>
      <c r="C261" s="228"/>
      <c r="D261" s="229"/>
      <c r="E261" s="230"/>
      <c r="F261" s="231"/>
    </row>
    <row r="262" spans="1:6" ht="14.4">
      <c r="A262" s="227"/>
      <c r="B262" s="227"/>
      <c r="C262" s="228"/>
      <c r="D262" s="229"/>
      <c r="E262" s="230"/>
      <c r="F262" s="231"/>
    </row>
    <row r="263" spans="1:6" ht="14.4">
      <c r="A263" s="227"/>
      <c r="B263" s="227"/>
      <c r="C263" s="228"/>
      <c r="D263" s="229"/>
      <c r="E263" s="230"/>
      <c r="F263" s="231"/>
    </row>
    <row r="264" spans="1:6" ht="14.4">
      <c r="A264" s="227"/>
      <c r="B264" s="227"/>
      <c r="C264" s="228"/>
      <c r="D264" s="229"/>
      <c r="E264" s="230"/>
      <c r="F264" s="231"/>
    </row>
    <row r="265" spans="1:6" ht="14.4">
      <c r="A265" s="227"/>
      <c r="B265" s="227"/>
      <c r="C265" s="228"/>
      <c r="D265" s="229"/>
      <c r="E265" s="230"/>
      <c r="F265" s="231"/>
    </row>
    <row r="266" spans="1:6" ht="14.4">
      <c r="A266" s="227"/>
      <c r="B266" s="227"/>
      <c r="C266" s="228"/>
      <c r="D266" s="229"/>
      <c r="E266" s="230"/>
      <c r="F266" s="231"/>
    </row>
    <row r="267" spans="1:6" ht="14.4">
      <c r="A267" s="227"/>
      <c r="B267" s="227"/>
      <c r="C267" s="228"/>
      <c r="D267" s="229"/>
      <c r="E267" s="230"/>
      <c r="F267" s="231"/>
    </row>
    <row r="268" spans="1:6" ht="14.4">
      <c r="A268" s="227"/>
      <c r="B268" s="227"/>
      <c r="C268" s="228"/>
      <c r="D268" s="229"/>
      <c r="E268" s="230"/>
      <c r="F268" s="231"/>
    </row>
    <row r="269" spans="1:6" ht="14.4">
      <c r="A269" s="227"/>
      <c r="B269" s="227"/>
      <c r="C269" s="228"/>
      <c r="D269" s="229"/>
      <c r="E269" s="230"/>
      <c r="F269" s="231"/>
    </row>
    <row r="270" spans="1:6" ht="14.4">
      <c r="A270" s="227"/>
      <c r="B270" s="227"/>
      <c r="C270" s="228"/>
      <c r="D270" s="229"/>
      <c r="E270" s="230"/>
      <c r="F270" s="231"/>
    </row>
    <row r="271" spans="1:6" ht="14.4">
      <c r="A271" s="227"/>
      <c r="B271" s="227"/>
      <c r="C271" s="228"/>
      <c r="D271" s="229"/>
      <c r="E271" s="230"/>
      <c r="F271" s="231"/>
    </row>
    <row r="272" spans="1:6" ht="14.4">
      <c r="A272" s="227"/>
      <c r="B272" s="227"/>
      <c r="C272" s="228"/>
      <c r="D272" s="229"/>
      <c r="E272" s="230"/>
      <c r="F272" s="231"/>
    </row>
    <row r="273" spans="1:6" ht="14.4">
      <c r="A273" s="227"/>
      <c r="B273" s="227"/>
      <c r="C273" s="228"/>
      <c r="D273" s="229"/>
      <c r="E273" s="230"/>
      <c r="F273" s="231"/>
    </row>
    <row r="274" spans="1:6" ht="14.4">
      <c r="A274" s="227"/>
      <c r="B274" s="227"/>
      <c r="C274" s="228"/>
      <c r="D274" s="229"/>
      <c r="E274" s="230"/>
      <c r="F274" s="231"/>
    </row>
    <row r="275" spans="1:6" ht="14.4">
      <c r="A275" s="227"/>
      <c r="B275" s="227"/>
      <c r="C275" s="228"/>
      <c r="D275" s="229"/>
      <c r="E275" s="230"/>
      <c r="F275" s="231"/>
    </row>
    <row r="276" spans="1:6" ht="14.4">
      <c r="A276" s="227"/>
      <c r="B276" s="227"/>
      <c r="C276" s="228"/>
      <c r="D276" s="229"/>
      <c r="E276" s="230"/>
      <c r="F276" s="231"/>
    </row>
    <row r="277" spans="1:6" ht="14.4">
      <c r="A277" s="227"/>
      <c r="B277" s="227"/>
      <c r="C277" s="228"/>
      <c r="D277" s="229"/>
      <c r="E277" s="230"/>
      <c r="F277" s="231"/>
    </row>
    <row r="278" spans="1:6" ht="14.4">
      <c r="A278" s="227"/>
      <c r="B278" s="227"/>
      <c r="C278" s="228"/>
      <c r="D278" s="229"/>
      <c r="E278" s="230"/>
      <c r="F278" s="231"/>
    </row>
    <row r="279" spans="1:6" ht="14.4">
      <c r="A279" s="227"/>
      <c r="B279" s="227"/>
      <c r="C279" s="228"/>
      <c r="D279" s="229"/>
      <c r="E279" s="230"/>
      <c r="F279" s="231"/>
    </row>
    <row r="280" spans="1:6" ht="14.4">
      <c r="A280" s="227"/>
      <c r="B280" s="227"/>
      <c r="C280" s="228"/>
      <c r="D280" s="229"/>
      <c r="E280" s="230"/>
      <c r="F280" s="231"/>
    </row>
    <row r="281" spans="1:6" ht="14.4">
      <c r="A281" s="227"/>
      <c r="B281" s="227"/>
      <c r="C281" s="228"/>
      <c r="D281" s="229"/>
      <c r="E281" s="230"/>
      <c r="F281" s="231"/>
    </row>
    <row r="282" spans="1:6" ht="14.4">
      <c r="A282" s="227"/>
      <c r="B282" s="227"/>
      <c r="C282" s="228"/>
      <c r="D282" s="229"/>
      <c r="E282" s="230"/>
      <c r="F282" s="231"/>
    </row>
    <row r="283" spans="1:6" ht="14.4">
      <c r="A283" s="227"/>
      <c r="B283" s="227"/>
      <c r="C283" s="228"/>
      <c r="D283" s="229"/>
      <c r="E283" s="230"/>
      <c r="F283" s="231"/>
    </row>
    <row r="284" spans="1:6" ht="14.4">
      <c r="A284" s="227"/>
      <c r="B284" s="227"/>
      <c r="C284" s="228"/>
      <c r="D284" s="229"/>
      <c r="E284" s="230"/>
      <c r="F284" s="231"/>
    </row>
    <row r="285" spans="1:6" ht="14.4">
      <c r="A285" s="227"/>
      <c r="B285" s="227"/>
      <c r="C285" s="228"/>
      <c r="D285" s="229"/>
      <c r="E285" s="230"/>
      <c r="F285" s="231"/>
    </row>
    <row r="286" spans="1:6" ht="14.4">
      <c r="A286" s="227"/>
      <c r="B286" s="227"/>
      <c r="C286" s="228"/>
      <c r="D286" s="229"/>
      <c r="E286" s="230"/>
      <c r="F286" s="231"/>
    </row>
    <row r="287" spans="1:6" ht="14.4">
      <c r="A287" s="227"/>
      <c r="B287" s="227"/>
      <c r="C287" s="228"/>
      <c r="D287" s="229"/>
      <c r="E287" s="230"/>
      <c r="F287" s="231"/>
    </row>
    <row r="288" spans="1:6" ht="14.4">
      <c r="A288" s="227"/>
      <c r="B288" s="227"/>
      <c r="C288" s="228"/>
      <c r="D288" s="229"/>
      <c r="E288" s="230"/>
      <c r="F288" s="231"/>
    </row>
    <row r="289" spans="1:6" ht="14.4">
      <c r="A289" s="227"/>
      <c r="B289" s="227"/>
      <c r="C289" s="228"/>
      <c r="D289" s="229"/>
      <c r="E289" s="230"/>
      <c r="F289" s="231"/>
    </row>
    <row r="290" spans="1:6" ht="14.4">
      <c r="A290" s="227"/>
      <c r="B290" s="227"/>
      <c r="C290" s="228"/>
      <c r="D290" s="229"/>
      <c r="E290" s="230"/>
      <c r="F290" s="231"/>
    </row>
    <row r="291" spans="1:6" ht="14.4">
      <c r="A291" s="227"/>
      <c r="B291" s="227"/>
      <c r="C291" s="228"/>
      <c r="D291" s="229"/>
      <c r="E291" s="230"/>
      <c r="F291" s="231"/>
    </row>
    <row r="292" spans="1:6" ht="14.4">
      <c r="A292" s="227"/>
      <c r="B292" s="227"/>
      <c r="C292" s="228"/>
      <c r="D292" s="229"/>
      <c r="E292" s="230"/>
      <c r="F292" s="231"/>
    </row>
    <row r="293" spans="1:6" ht="14.4">
      <c r="A293" s="227"/>
      <c r="B293" s="227"/>
      <c r="C293" s="228"/>
      <c r="D293" s="229"/>
      <c r="E293" s="230"/>
      <c r="F293" s="231"/>
    </row>
    <row r="294" spans="1:6" ht="14.4">
      <c r="A294" s="227"/>
      <c r="B294" s="227"/>
      <c r="C294" s="228"/>
      <c r="D294" s="229"/>
      <c r="E294" s="230"/>
      <c r="F294" s="231"/>
    </row>
    <row r="295" spans="1:6" ht="14.4">
      <c r="A295" s="227"/>
      <c r="B295" s="227"/>
      <c r="C295" s="228"/>
      <c r="D295" s="229"/>
      <c r="E295" s="230"/>
      <c r="F295" s="231"/>
    </row>
    <row r="296" spans="1:6" ht="14.4">
      <c r="A296" s="227"/>
      <c r="B296" s="227"/>
      <c r="C296" s="228"/>
      <c r="D296" s="229"/>
      <c r="E296" s="230"/>
      <c r="F296" s="231"/>
    </row>
    <row r="297" spans="1:6" ht="14.4">
      <c r="A297" s="227"/>
      <c r="B297" s="227"/>
      <c r="C297" s="228"/>
      <c r="D297" s="229"/>
      <c r="E297" s="230"/>
      <c r="F297" s="231"/>
    </row>
    <row r="298" spans="1:6" ht="14.4">
      <c r="A298" s="227"/>
      <c r="B298" s="227"/>
      <c r="C298" s="228"/>
      <c r="D298" s="229"/>
      <c r="E298" s="230"/>
      <c r="F298" s="231"/>
    </row>
    <row r="299" spans="1:6" ht="14.4">
      <c r="A299" s="227"/>
      <c r="B299" s="227"/>
      <c r="C299" s="228"/>
      <c r="D299" s="229"/>
      <c r="E299" s="230"/>
      <c r="F299" s="231"/>
    </row>
    <row r="300" spans="1:6" ht="14.4">
      <c r="A300" s="227"/>
      <c r="B300" s="227"/>
      <c r="C300" s="228"/>
      <c r="D300" s="229"/>
      <c r="E300" s="230"/>
      <c r="F300" s="231"/>
    </row>
    <row r="301" spans="1:6" ht="14.4">
      <c r="A301" s="227"/>
      <c r="B301" s="227"/>
      <c r="C301" s="228"/>
      <c r="D301" s="229"/>
      <c r="E301" s="230"/>
      <c r="F301" s="231"/>
    </row>
    <row r="302" spans="1:6" ht="14.4">
      <c r="A302" s="227"/>
      <c r="B302" s="227"/>
      <c r="C302" s="228"/>
      <c r="D302" s="229"/>
      <c r="E302" s="230"/>
      <c r="F302" s="231"/>
    </row>
    <row r="303" spans="1:6" ht="14.4">
      <c r="A303" s="227"/>
      <c r="B303" s="227"/>
      <c r="C303" s="228"/>
      <c r="D303" s="229"/>
      <c r="E303" s="230"/>
      <c r="F303" s="231"/>
    </row>
    <row r="304" spans="1:6" ht="14.4">
      <c r="A304" s="227"/>
      <c r="B304" s="227"/>
      <c r="C304" s="228"/>
      <c r="D304" s="229"/>
      <c r="E304" s="230"/>
      <c r="F304" s="231"/>
    </row>
    <row r="305" spans="1:6" ht="14.4">
      <c r="A305" s="227"/>
      <c r="B305" s="227"/>
      <c r="C305" s="228"/>
      <c r="D305" s="229"/>
      <c r="E305" s="230"/>
      <c r="F305" s="231"/>
    </row>
    <row r="306" spans="1:6" ht="14.4">
      <c r="A306" s="227"/>
      <c r="B306" s="227"/>
      <c r="C306" s="228"/>
      <c r="D306" s="229"/>
      <c r="E306" s="230"/>
      <c r="F306" s="231"/>
    </row>
    <row r="307" spans="1:6" ht="14.4">
      <c r="A307" s="227"/>
      <c r="B307" s="227"/>
      <c r="C307" s="228"/>
      <c r="D307" s="229"/>
      <c r="E307" s="230"/>
      <c r="F307" s="231"/>
    </row>
    <row r="308" spans="1:6" ht="14.4">
      <c r="A308" s="227"/>
      <c r="B308" s="227"/>
      <c r="C308" s="228"/>
      <c r="D308" s="229"/>
      <c r="E308" s="230"/>
      <c r="F308" s="231"/>
    </row>
    <row r="309" spans="1:6" ht="14.4">
      <c r="A309" s="227"/>
      <c r="B309" s="227"/>
      <c r="C309" s="228"/>
      <c r="D309" s="229"/>
      <c r="E309" s="230"/>
      <c r="F309" s="231"/>
    </row>
    <row r="310" spans="1:6" ht="14.4">
      <c r="A310" s="227"/>
      <c r="B310" s="227"/>
      <c r="C310" s="228"/>
      <c r="D310" s="229"/>
      <c r="E310" s="230"/>
      <c r="F310" s="231"/>
    </row>
    <row r="311" spans="1:6" ht="14.4">
      <c r="A311" s="227"/>
      <c r="B311" s="227"/>
      <c r="C311" s="228"/>
      <c r="D311" s="229"/>
      <c r="E311" s="230"/>
      <c r="F311" s="231"/>
    </row>
    <row r="312" spans="1:6" ht="14.4">
      <c r="A312" s="227"/>
      <c r="B312" s="227"/>
      <c r="C312" s="228"/>
      <c r="D312" s="229"/>
      <c r="E312" s="230"/>
      <c r="F312" s="231"/>
    </row>
    <row r="313" spans="1:6" ht="14.4">
      <c r="A313" s="227"/>
      <c r="B313" s="227"/>
      <c r="C313" s="228"/>
      <c r="D313" s="229"/>
      <c r="E313" s="230"/>
      <c r="F313" s="231"/>
    </row>
    <row r="314" spans="1:6" ht="14.4">
      <c r="A314" s="227"/>
      <c r="B314" s="227"/>
      <c r="C314" s="228"/>
      <c r="D314" s="229"/>
      <c r="E314" s="230"/>
      <c r="F314" s="231"/>
    </row>
    <row r="315" spans="1:6" ht="14.4">
      <c r="A315" s="227"/>
      <c r="B315" s="227"/>
      <c r="C315" s="228"/>
      <c r="D315" s="229"/>
      <c r="E315" s="230"/>
      <c r="F315" s="231"/>
    </row>
    <row r="316" spans="1:6" ht="14.4">
      <c r="A316" s="227"/>
      <c r="B316" s="227"/>
      <c r="C316" s="228"/>
      <c r="D316" s="229"/>
      <c r="E316" s="230"/>
      <c r="F316" s="231"/>
    </row>
    <row r="317" spans="1:6" ht="14.4">
      <c r="A317" s="227"/>
      <c r="B317" s="227"/>
      <c r="C317" s="228"/>
      <c r="D317" s="229"/>
      <c r="E317" s="230"/>
      <c r="F317" s="231"/>
    </row>
    <row r="318" spans="1:6" ht="14.4">
      <c r="A318" s="227"/>
      <c r="B318" s="227"/>
      <c r="C318" s="228"/>
      <c r="D318" s="229"/>
      <c r="E318" s="230"/>
      <c r="F318" s="231"/>
    </row>
    <row r="319" spans="1:6" ht="14.4">
      <c r="A319" s="227"/>
      <c r="B319" s="227"/>
      <c r="C319" s="228"/>
      <c r="D319" s="229"/>
      <c r="E319" s="230"/>
      <c r="F319" s="231"/>
    </row>
    <row r="320" spans="1:6" ht="14.4">
      <c r="A320" s="227"/>
      <c r="B320" s="227"/>
      <c r="C320" s="228"/>
      <c r="D320" s="229"/>
      <c r="E320" s="230"/>
      <c r="F320" s="231"/>
    </row>
    <row r="321" spans="1:6" ht="14.4">
      <c r="A321" s="227"/>
      <c r="B321" s="227"/>
      <c r="C321" s="228"/>
      <c r="D321" s="229"/>
      <c r="E321" s="230"/>
      <c r="F321" s="231"/>
    </row>
    <row r="322" spans="1:6" ht="14.4">
      <c r="A322" s="227"/>
      <c r="B322" s="227"/>
      <c r="C322" s="228"/>
      <c r="D322" s="229"/>
      <c r="E322" s="230"/>
      <c r="F322" s="231"/>
    </row>
    <row r="323" spans="1:6" ht="14.4">
      <c r="A323" s="227"/>
      <c r="B323" s="227"/>
      <c r="C323" s="228"/>
      <c r="D323" s="229"/>
      <c r="E323" s="230"/>
      <c r="F323" s="231"/>
    </row>
    <row r="324" spans="1:6" ht="14.4">
      <c r="A324" s="227"/>
      <c r="B324" s="227"/>
      <c r="C324" s="228"/>
      <c r="D324" s="229"/>
      <c r="E324" s="230"/>
      <c r="F324" s="231"/>
    </row>
    <row r="325" spans="1:6" ht="14.4">
      <c r="A325" s="227"/>
      <c r="B325" s="227"/>
      <c r="C325" s="228"/>
      <c r="D325" s="229"/>
      <c r="E325" s="230"/>
      <c r="F325" s="231"/>
    </row>
    <row r="326" spans="1:6" ht="14.4">
      <c r="A326" s="227"/>
      <c r="B326" s="227"/>
      <c r="C326" s="228"/>
      <c r="D326" s="229"/>
      <c r="E326" s="230"/>
      <c r="F326" s="231"/>
    </row>
    <row r="327" spans="1:6" ht="14.4">
      <c r="A327" s="227"/>
      <c r="B327" s="227"/>
      <c r="C327" s="228"/>
      <c r="D327" s="229"/>
      <c r="E327" s="230"/>
      <c r="F327" s="231"/>
    </row>
    <row r="328" spans="1:6" ht="14.4">
      <c r="A328" s="227"/>
      <c r="B328" s="227"/>
      <c r="C328" s="228"/>
      <c r="D328" s="229"/>
      <c r="E328" s="230"/>
      <c r="F328" s="231"/>
    </row>
    <row r="329" spans="1:6" ht="14.4">
      <c r="A329" s="227"/>
      <c r="B329" s="227"/>
      <c r="C329" s="228"/>
      <c r="D329" s="229"/>
      <c r="E329" s="230"/>
      <c r="F329" s="231"/>
    </row>
    <row r="330" spans="1:6" ht="14.4">
      <c r="A330" s="227"/>
      <c r="B330" s="227"/>
      <c r="C330" s="228"/>
      <c r="D330" s="229"/>
      <c r="E330" s="230"/>
      <c r="F330" s="231"/>
    </row>
    <row r="331" spans="1:6" ht="14.4">
      <c r="A331" s="227"/>
      <c r="B331" s="227"/>
      <c r="C331" s="228"/>
      <c r="D331" s="229"/>
      <c r="E331" s="230"/>
      <c r="F331" s="231"/>
    </row>
    <row r="332" spans="1:6" ht="14.4">
      <c r="A332" s="227"/>
      <c r="B332" s="227"/>
      <c r="C332" s="228"/>
      <c r="D332" s="229"/>
      <c r="E332" s="230"/>
      <c r="F332" s="231"/>
    </row>
    <row r="333" spans="1:6" ht="14.4">
      <c r="A333" s="227"/>
      <c r="B333" s="227"/>
      <c r="C333" s="228"/>
      <c r="D333" s="229"/>
      <c r="E333" s="230"/>
      <c r="F333" s="231"/>
    </row>
    <row r="334" spans="1:6" ht="14.4">
      <c r="A334" s="227"/>
      <c r="B334" s="227"/>
      <c r="C334" s="228"/>
      <c r="D334" s="229"/>
      <c r="E334" s="230"/>
      <c r="F334" s="231"/>
    </row>
    <row r="335" spans="1:6" ht="14.4">
      <c r="A335" s="227"/>
      <c r="B335" s="227"/>
      <c r="C335" s="228"/>
      <c r="D335" s="229"/>
      <c r="E335" s="230"/>
      <c r="F335" s="231"/>
    </row>
    <row r="336" spans="1:6" ht="14.4">
      <c r="A336" s="227"/>
      <c r="B336" s="227"/>
      <c r="C336" s="228"/>
      <c r="D336" s="229"/>
      <c r="E336" s="230"/>
      <c r="F336" s="231"/>
    </row>
    <row r="337" spans="1:6" ht="14.4">
      <c r="A337" s="227"/>
      <c r="B337" s="227"/>
      <c r="C337" s="228"/>
      <c r="D337" s="229"/>
      <c r="E337" s="230"/>
      <c r="F337" s="231"/>
    </row>
    <row r="338" spans="1:6" ht="14.4">
      <c r="A338" s="227"/>
      <c r="B338" s="227"/>
      <c r="C338" s="228"/>
      <c r="D338" s="229"/>
      <c r="E338" s="230"/>
      <c r="F338" s="231"/>
    </row>
    <row r="339" spans="1:6" ht="14.4">
      <c r="A339" s="227"/>
      <c r="B339" s="227"/>
      <c r="C339" s="228"/>
      <c r="D339" s="229"/>
      <c r="E339" s="230"/>
      <c r="F339" s="231"/>
    </row>
    <row r="340" spans="1:6" ht="14.4">
      <c r="A340" s="227"/>
      <c r="B340" s="227"/>
      <c r="C340" s="228"/>
      <c r="D340" s="229"/>
      <c r="E340" s="230"/>
      <c r="F340" s="231"/>
    </row>
    <row r="341" spans="1:6" ht="14.4">
      <c r="A341" s="227"/>
      <c r="B341" s="227"/>
      <c r="C341" s="228"/>
      <c r="D341" s="229"/>
      <c r="E341" s="230"/>
      <c r="F341" s="231"/>
    </row>
    <row r="342" spans="1:6" ht="14.4">
      <c r="A342" s="227"/>
      <c r="B342" s="227"/>
      <c r="C342" s="228"/>
      <c r="D342" s="229"/>
      <c r="E342" s="230"/>
      <c r="F342" s="231"/>
    </row>
    <row r="343" spans="1:6" ht="14.4">
      <c r="A343" s="227"/>
      <c r="B343" s="227"/>
      <c r="C343" s="228"/>
      <c r="D343" s="229"/>
      <c r="E343" s="230"/>
      <c r="F343" s="231"/>
    </row>
    <row r="344" spans="1:6" ht="14.4">
      <c r="A344" s="227"/>
      <c r="B344" s="227"/>
      <c r="C344" s="228"/>
      <c r="D344" s="229"/>
      <c r="E344" s="230"/>
      <c r="F344" s="231"/>
    </row>
    <row r="345" spans="1:6" ht="14.4">
      <c r="A345" s="227"/>
      <c r="B345" s="227"/>
      <c r="C345" s="228"/>
      <c r="D345" s="229"/>
      <c r="E345" s="230"/>
      <c r="F345" s="231"/>
    </row>
    <row r="346" spans="1:6" ht="14.4">
      <c r="A346" s="227"/>
      <c r="B346" s="227"/>
      <c r="C346" s="228"/>
      <c r="D346" s="229"/>
      <c r="E346" s="230"/>
      <c r="F346" s="231"/>
    </row>
    <row r="347" spans="1:6" ht="14.4">
      <c r="A347" s="227"/>
      <c r="B347" s="227"/>
      <c r="C347" s="228"/>
      <c r="D347" s="229"/>
      <c r="E347" s="230"/>
      <c r="F347" s="231"/>
    </row>
    <row r="348" spans="1:6" ht="14.4">
      <c r="A348" s="227"/>
      <c r="B348" s="227"/>
      <c r="C348" s="228"/>
      <c r="D348" s="229"/>
      <c r="E348" s="230"/>
      <c r="F348" s="231"/>
    </row>
    <row r="349" spans="1:6" ht="14.4">
      <c r="A349" s="227"/>
      <c r="B349" s="227"/>
      <c r="C349" s="228"/>
      <c r="D349" s="229"/>
      <c r="E349" s="230"/>
      <c r="F349" s="231"/>
    </row>
    <row r="350" spans="1:6" ht="14.4">
      <c r="A350" s="227"/>
      <c r="B350" s="227"/>
      <c r="C350" s="228"/>
      <c r="D350" s="229"/>
      <c r="E350" s="230"/>
      <c r="F350" s="231"/>
    </row>
    <row r="351" spans="1:6" ht="14.4">
      <c r="A351" s="227"/>
      <c r="B351" s="227"/>
      <c r="C351" s="228"/>
      <c r="D351" s="229"/>
      <c r="E351" s="230"/>
      <c r="F351" s="231"/>
    </row>
    <row r="352" spans="1:6" ht="14.4">
      <c r="A352" s="227"/>
      <c r="B352" s="227"/>
      <c r="C352" s="228"/>
      <c r="D352" s="229"/>
      <c r="E352" s="230"/>
      <c r="F352" s="231"/>
    </row>
    <row r="353" spans="1:6" ht="14.4">
      <c r="A353" s="227"/>
      <c r="B353" s="227"/>
      <c r="C353" s="228"/>
      <c r="D353" s="229"/>
      <c r="E353" s="230"/>
      <c r="F353" s="231"/>
    </row>
    <row r="354" spans="1:6" ht="14.4">
      <c r="A354" s="227"/>
      <c r="B354" s="227"/>
      <c r="C354" s="228"/>
      <c r="D354" s="229"/>
      <c r="E354" s="230"/>
      <c r="F354" s="231"/>
    </row>
    <row r="355" spans="1:6" ht="14.4">
      <c r="A355" s="227"/>
      <c r="B355" s="227"/>
      <c r="C355" s="228"/>
      <c r="D355" s="229"/>
      <c r="E355" s="230"/>
      <c r="F355" s="231"/>
    </row>
    <row r="356" spans="1:6" ht="14.4">
      <c r="A356" s="227"/>
      <c r="B356" s="227"/>
      <c r="C356" s="228"/>
      <c r="D356" s="229"/>
      <c r="E356" s="230"/>
      <c r="F356" s="231"/>
    </row>
    <row r="357" spans="1:6" ht="14.4">
      <c r="A357" s="227"/>
      <c r="B357" s="227"/>
      <c r="C357" s="228"/>
      <c r="D357" s="229"/>
      <c r="E357" s="230"/>
      <c r="F357" s="231"/>
    </row>
    <row r="358" spans="1:6" ht="14.4">
      <c r="A358" s="227"/>
      <c r="B358" s="227"/>
      <c r="C358" s="228"/>
      <c r="D358" s="229"/>
      <c r="E358" s="230"/>
      <c r="F358" s="231"/>
    </row>
    <row r="359" spans="1:6" ht="14.4">
      <c r="A359" s="227"/>
      <c r="B359" s="227"/>
      <c r="C359" s="228"/>
      <c r="D359" s="229"/>
      <c r="E359" s="230"/>
      <c r="F359" s="231"/>
    </row>
    <row r="360" spans="1:6" ht="14.4">
      <c r="A360" s="227"/>
      <c r="B360" s="227"/>
      <c r="C360" s="228"/>
      <c r="D360" s="229"/>
      <c r="E360" s="230"/>
      <c r="F360" s="231"/>
    </row>
    <row r="361" spans="1:6" ht="14.4">
      <c r="A361" s="227"/>
      <c r="B361" s="227"/>
      <c r="C361" s="228"/>
      <c r="D361" s="229"/>
      <c r="E361" s="230"/>
      <c r="F361" s="231"/>
    </row>
    <row r="362" spans="1:6" ht="14.4">
      <c r="A362" s="227"/>
      <c r="B362" s="227"/>
      <c r="C362" s="228"/>
      <c r="D362" s="229"/>
      <c r="E362" s="230"/>
      <c r="F362" s="231"/>
    </row>
    <row r="363" spans="1:6" ht="14.4">
      <c r="A363" s="227"/>
      <c r="B363" s="227"/>
      <c r="C363" s="228"/>
      <c r="D363" s="229"/>
      <c r="E363" s="230"/>
      <c r="F363" s="231"/>
    </row>
    <row r="364" spans="1:6" ht="14.4">
      <c r="A364" s="227"/>
      <c r="B364" s="227"/>
      <c r="C364" s="228"/>
      <c r="D364" s="229"/>
      <c r="E364" s="230"/>
      <c r="F364" s="231"/>
    </row>
    <row r="365" spans="1:6" ht="14.4">
      <c r="A365" s="227"/>
      <c r="B365" s="227"/>
      <c r="C365" s="228"/>
      <c r="D365" s="229"/>
      <c r="E365" s="230"/>
      <c r="F365" s="231"/>
    </row>
    <row r="366" spans="1:6" ht="14.4">
      <c r="A366" s="227"/>
      <c r="B366" s="227"/>
      <c r="C366" s="228"/>
      <c r="D366" s="229"/>
      <c r="E366" s="230"/>
      <c r="F366" s="231"/>
    </row>
    <row r="367" spans="1:6" ht="14.4">
      <c r="A367" s="227"/>
      <c r="B367" s="227"/>
      <c r="C367" s="228"/>
      <c r="D367" s="229"/>
      <c r="E367" s="230"/>
      <c r="F367" s="231"/>
    </row>
    <row r="368" spans="1:6" ht="14.4">
      <c r="A368" s="227"/>
      <c r="B368" s="227"/>
      <c r="C368" s="228"/>
      <c r="D368" s="229"/>
      <c r="E368" s="230"/>
      <c r="F368" s="231"/>
    </row>
    <row r="369" spans="1:6" ht="14.4">
      <c r="A369" s="227"/>
      <c r="B369" s="227"/>
      <c r="C369" s="228"/>
      <c r="D369" s="229"/>
      <c r="E369" s="230"/>
      <c r="F369" s="231"/>
    </row>
    <row r="370" spans="1:6" ht="14.4">
      <c r="A370" s="227"/>
      <c r="B370" s="227"/>
      <c r="C370" s="228"/>
      <c r="D370" s="229"/>
      <c r="E370" s="230"/>
      <c r="F370" s="231"/>
    </row>
    <row r="371" spans="1:6" ht="14.4">
      <c r="A371" s="227"/>
      <c r="B371" s="227"/>
      <c r="C371" s="228"/>
      <c r="D371" s="229"/>
      <c r="E371" s="230"/>
      <c r="F371" s="231"/>
    </row>
    <row r="372" spans="1:6" ht="14.4">
      <c r="A372" s="227"/>
      <c r="B372" s="227"/>
      <c r="C372" s="228"/>
      <c r="D372" s="229"/>
      <c r="E372" s="230"/>
      <c r="F372" s="231"/>
    </row>
    <row r="373" spans="1:6" ht="14.4">
      <c r="A373" s="227"/>
      <c r="B373" s="227"/>
      <c r="C373" s="228"/>
      <c r="D373" s="229"/>
      <c r="E373" s="230"/>
      <c r="F373" s="231"/>
    </row>
    <row r="374" spans="1:6" ht="14.4">
      <c r="A374" s="227"/>
      <c r="B374" s="227"/>
      <c r="C374" s="228"/>
      <c r="D374" s="229"/>
      <c r="E374" s="230"/>
      <c r="F374" s="231"/>
    </row>
    <row r="375" spans="1:6" ht="14.4">
      <c r="A375" s="227"/>
      <c r="B375" s="227"/>
      <c r="C375" s="228"/>
      <c r="D375" s="229"/>
      <c r="E375" s="230"/>
      <c r="F375" s="231"/>
    </row>
    <row r="376" spans="1:6" ht="14.4">
      <c r="A376" s="227"/>
      <c r="B376" s="227"/>
      <c r="C376" s="228"/>
      <c r="D376" s="229"/>
      <c r="E376" s="230"/>
      <c r="F376" s="231"/>
    </row>
    <row r="377" spans="1:6" ht="14.4">
      <c r="A377" s="227"/>
      <c r="B377" s="227"/>
      <c r="C377" s="228"/>
      <c r="D377" s="229"/>
      <c r="E377" s="230"/>
      <c r="F377" s="231"/>
    </row>
    <row r="378" spans="1:6" ht="14.4">
      <c r="A378" s="227"/>
      <c r="B378" s="227"/>
      <c r="C378" s="228"/>
      <c r="D378" s="229"/>
      <c r="E378" s="230"/>
      <c r="F378" s="231"/>
    </row>
    <row r="379" spans="1:6" ht="14.4">
      <c r="A379" s="227"/>
      <c r="B379" s="227"/>
      <c r="C379" s="228"/>
      <c r="D379" s="229"/>
      <c r="E379" s="230"/>
      <c r="F379" s="231"/>
    </row>
    <row r="380" spans="1:6" ht="14.4">
      <c r="A380" s="227"/>
      <c r="B380" s="227"/>
      <c r="C380" s="228"/>
      <c r="D380" s="229"/>
      <c r="E380" s="230"/>
      <c r="F380" s="231"/>
    </row>
    <row r="381" spans="1:6" ht="14.4">
      <c r="A381" s="227"/>
      <c r="B381" s="227"/>
      <c r="C381" s="228"/>
      <c r="D381" s="229"/>
      <c r="E381" s="230"/>
      <c r="F381" s="231"/>
    </row>
    <row r="382" spans="1:6" ht="14.4">
      <c r="A382" s="227"/>
      <c r="B382" s="227"/>
      <c r="C382" s="228"/>
      <c r="D382" s="229"/>
      <c r="E382" s="230"/>
      <c r="F382" s="231"/>
    </row>
    <row r="383" spans="1:6" ht="14.4">
      <c r="A383" s="227"/>
      <c r="B383" s="227"/>
      <c r="C383" s="228"/>
      <c r="D383" s="229"/>
      <c r="E383" s="230"/>
      <c r="F383" s="231"/>
    </row>
    <row r="384" spans="1:6" ht="14.4">
      <c r="A384" s="227"/>
      <c r="B384" s="227"/>
      <c r="C384" s="228"/>
      <c r="D384" s="229"/>
      <c r="E384" s="230"/>
      <c r="F384" s="231"/>
    </row>
    <row r="385" spans="1:6" ht="14.4">
      <c r="A385" s="227"/>
      <c r="B385" s="227"/>
      <c r="C385" s="228"/>
      <c r="D385" s="229"/>
      <c r="E385" s="230"/>
      <c r="F385" s="231"/>
    </row>
    <row r="386" spans="1:6" ht="14.4">
      <c r="A386" s="227"/>
      <c r="B386" s="227"/>
      <c r="C386" s="228"/>
      <c r="D386" s="229"/>
      <c r="E386" s="230"/>
      <c r="F386" s="231"/>
    </row>
    <row r="387" spans="1:6" ht="14.4">
      <c r="A387" s="227"/>
      <c r="B387" s="227"/>
      <c r="C387" s="228"/>
      <c r="D387" s="229"/>
      <c r="E387" s="230"/>
      <c r="F387" s="231"/>
    </row>
    <row r="388" spans="1:6" ht="14.4">
      <c r="A388" s="227"/>
      <c r="B388" s="227"/>
      <c r="C388" s="228"/>
      <c r="D388" s="229"/>
      <c r="E388" s="230"/>
      <c r="F388" s="231"/>
    </row>
    <row r="389" spans="1:6" ht="14.4">
      <c r="A389" s="227"/>
      <c r="B389" s="227"/>
      <c r="C389" s="228"/>
      <c r="D389" s="229"/>
      <c r="E389" s="230"/>
      <c r="F389" s="231"/>
    </row>
    <row r="390" spans="1:6" ht="14.4">
      <c r="A390" s="227"/>
      <c r="B390" s="227"/>
      <c r="C390" s="228"/>
      <c r="D390" s="229"/>
      <c r="E390" s="230"/>
      <c r="F390" s="231"/>
    </row>
    <row r="391" spans="1:6" ht="14.4">
      <c r="A391" s="227"/>
      <c r="B391" s="227"/>
      <c r="C391" s="228"/>
      <c r="D391" s="229"/>
      <c r="E391" s="230"/>
      <c r="F391" s="231"/>
    </row>
    <row r="392" spans="1:6" ht="14.4">
      <c r="A392" s="227"/>
      <c r="B392" s="227"/>
      <c r="C392" s="228"/>
      <c r="D392" s="229"/>
      <c r="E392" s="230"/>
      <c r="F392" s="231"/>
    </row>
    <row r="393" spans="1:6" ht="14.4">
      <c r="A393" s="227"/>
      <c r="B393" s="227"/>
      <c r="C393" s="228"/>
      <c r="D393" s="229"/>
      <c r="E393" s="230"/>
      <c r="F393" s="231"/>
    </row>
    <row r="394" spans="1:6" ht="14.4">
      <c r="A394" s="227"/>
      <c r="B394" s="227"/>
      <c r="C394" s="228"/>
      <c r="D394" s="229"/>
      <c r="E394" s="230"/>
      <c r="F394" s="231"/>
    </row>
    <row r="395" spans="1:6" ht="14.4">
      <c r="A395" s="227"/>
      <c r="B395" s="227"/>
      <c r="C395" s="228"/>
      <c r="D395" s="229"/>
      <c r="E395" s="230"/>
      <c r="F395" s="231"/>
    </row>
    <row r="396" spans="1:6" ht="14.4">
      <c r="A396" s="227"/>
      <c r="B396" s="227"/>
      <c r="C396" s="228"/>
      <c r="D396" s="229"/>
      <c r="E396" s="230"/>
      <c r="F396" s="231"/>
    </row>
    <row r="397" spans="1:6" ht="14.4">
      <c r="A397" s="227"/>
      <c r="B397" s="227"/>
      <c r="C397" s="228"/>
      <c r="D397" s="229"/>
      <c r="E397" s="230"/>
      <c r="F397" s="231"/>
    </row>
    <row r="398" spans="1:6" ht="14.4">
      <c r="A398" s="227"/>
      <c r="B398" s="227"/>
      <c r="C398" s="228"/>
      <c r="D398" s="229"/>
      <c r="E398" s="230"/>
      <c r="F398" s="231"/>
    </row>
    <row r="399" spans="1:6" ht="14.4">
      <c r="A399" s="227"/>
      <c r="B399" s="227"/>
      <c r="C399" s="228"/>
      <c r="D399" s="229"/>
      <c r="E399" s="230"/>
      <c r="F399" s="231"/>
    </row>
    <row r="400" spans="1:6" ht="14.4">
      <c r="A400" s="227"/>
      <c r="B400" s="227"/>
      <c r="C400" s="228"/>
      <c r="D400" s="229"/>
      <c r="E400" s="230"/>
      <c r="F400" s="231"/>
    </row>
    <row r="401" spans="1:6" ht="14.4">
      <c r="A401" s="227"/>
      <c r="B401" s="227"/>
      <c r="C401" s="228"/>
      <c r="D401" s="229"/>
      <c r="E401" s="230"/>
      <c r="F401" s="231"/>
    </row>
    <row r="402" spans="1:6" ht="14.4">
      <c r="A402" s="227"/>
      <c r="B402" s="227"/>
      <c r="C402" s="228"/>
      <c r="D402" s="229"/>
      <c r="E402" s="230"/>
      <c r="F402" s="231"/>
    </row>
    <row r="403" spans="1:6" ht="14.4">
      <c r="A403" s="227"/>
      <c r="B403" s="227"/>
      <c r="C403" s="228"/>
      <c r="D403" s="229"/>
      <c r="E403" s="230"/>
      <c r="F403" s="231"/>
    </row>
    <row r="404" spans="1:6" ht="14.4">
      <c r="A404" s="227"/>
      <c r="B404" s="227"/>
      <c r="C404" s="228"/>
      <c r="D404" s="229"/>
      <c r="E404" s="230"/>
      <c r="F404" s="231"/>
    </row>
    <row r="405" spans="1:6" ht="14.4">
      <c r="A405" s="227"/>
      <c r="B405" s="227"/>
      <c r="C405" s="228"/>
      <c r="D405" s="229"/>
      <c r="E405" s="230"/>
      <c r="F405" s="231"/>
    </row>
    <row r="406" spans="1:6" ht="14.4">
      <c r="A406" s="227"/>
      <c r="B406" s="227"/>
      <c r="C406" s="228"/>
      <c r="D406" s="229"/>
      <c r="E406" s="230"/>
      <c r="F406" s="231"/>
    </row>
    <row r="407" spans="1:6" ht="14.4">
      <c r="A407" s="227"/>
      <c r="B407" s="227"/>
      <c r="C407" s="228"/>
      <c r="D407" s="229"/>
      <c r="E407" s="230"/>
      <c r="F407" s="231"/>
    </row>
    <row r="408" spans="1:6" ht="14.4">
      <c r="A408" s="227"/>
      <c r="B408" s="227"/>
      <c r="C408" s="228"/>
      <c r="D408" s="229"/>
      <c r="E408" s="230"/>
      <c r="F408" s="231"/>
    </row>
    <row r="409" spans="1:6" ht="14.4">
      <c r="A409" s="227"/>
      <c r="B409" s="227"/>
      <c r="C409" s="228"/>
      <c r="D409" s="229"/>
      <c r="E409" s="230"/>
      <c r="F409" s="231"/>
    </row>
    <row r="410" spans="1:6" ht="14.4">
      <c r="A410" s="227"/>
      <c r="B410" s="227"/>
      <c r="C410" s="228"/>
      <c r="D410" s="229"/>
      <c r="E410" s="230"/>
      <c r="F410" s="231"/>
    </row>
    <row r="411" spans="1:6" ht="14.4">
      <c r="A411" s="227"/>
      <c r="B411" s="227"/>
      <c r="C411" s="228"/>
      <c r="D411" s="229"/>
      <c r="E411" s="230"/>
      <c r="F411" s="231"/>
    </row>
    <row r="412" spans="1:6" ht="14.4">
      <c r="A412" s="227"/>
      <c r="B412" s="227"/>
      <c r="C412" s="228"/>
      <c r="D412" s="229"/>
      <c r="E412" s="230"/>
      <c r="F412" s="231"/>
    </row>
    <row r="413" spans="1:6" ht="14.4">
      <c r="A413" s="227"/>
      <c r="B413" s="227"/>
      <c r="C413" s="228"/>
      <c r="D413" s="229"/>
      <c r="E413" s="230"/>
      <c r="F413" s="231"/>
    </row>
    <row r="414" spans="1:6" ht="14.4">
      <c r="A414" s="227"/>
      <c r="B414" s="227"/>
      <c r="C414" s="228"/>
      <c r="D414" s="229"/>
      <c r="E414" s="230"/>
      <c r="F414" s="231"/>
    </row>
    <row r="415" spans="1:6" ht="14.4">
      <c r="A415" s="227"/>
      <c r="B415" s="227"/>
      <c r="C415" s="228"/>
      <c r="D415" s="229"/>
      <c r="E415" s="230"/>
      <c r="F415" s="231"/>
    </row>
    <row r="416" spans="1:6" ht="14.4">
      <c r="A416" s="227"/>
      <c r="B416" s="227"/>
      <c r="C416" s="228"/>
      <c r="D416" s="229"/>
      <c r="E416" s="230"/>
      <c r="F416" s="231"/>
    </row>
    <row r="417" spans="1:6" ht="14.4">
      <c r="A417" s="227"/>
      <c r="B417" s="227"/>
      <c r="C417" s="228"/>
      <c r="D417" s="229"/>
      <c r="E417" s="230"/>
      <c r="F417" s="231"/>
    </row>
    <row r="418" spans="1:6" ht="14.4">
      <c r="A418" s="227"/>
      <c r="B418" s="227"/>
      <c r="C418" s="228"/>
      <c r="D418" s="229"/>
      <c r="E418" s="230"/>
      <c r="F418" s="231"/>
    </row>
    <row r="419" spans="1:6" ht="14.4">
      <c r="A419" s="227"/>
      <c r="B419" s="227"/>
      <c r="C419" s="228"/>
      <c r="D419" s="229"/>
      <c r="E419" s="230"/>
      <c r="F419" s="231"/>
    </row>
    <row r="420" spans="1:6" ht="14.4">
      <c r="A420" s="227"/>
      <c r="B420" s="227"/>
      <c r="C420" s="228"/>
      <c r="D420" s="229"/>
      <c r="E420" s="230"/>
      <c r="F420" s="231"/>
    </row>
    <row r="421" spans="1:6" ht="14.4">
      <c r="A421" s="227"/>
      <c r="B421" s="227"/>
      <c r="C421" s="228"/>
      <c r="D421" s="229"/>
      <c r="E421" s="230"/>
      <c r="F421" s="231"/>
    </row>
    <row r="422" spans="1:6" ht="14.4">
      <c r="A422" s="227"/>
      <c r="B422" s="227"/>
      <c r="C422" s="228"/>
      <c r="D422" s="229"/>
      <c r="E422" s="230"/>
      <c r="F422" s="231"/>
    </row>
    <row r="423" spans="1:6" ht="14.4">
      <c r="A423" s="227"/>
      <c r="B423" s="227"/>
      <c r="C423" s="228"/>
      <c r="D423" s="229"/>
      <c r="E423" s="230"/>
      <c r="F423" s="231"/>
    </row>
    <row r="424" spans="1:6" ht="14.4">
      <c r="A424" s="227"/>
      <c r="B424" s="227"/>
      <c r="C424" s="228"/>
      <c r="D424" s="229"/>
      <c r="E424" s="230"/>
      <c r="F424" s="231"/>
    </row>
    <row r="425" spans="1:6" ht="14.4">
      <c r="A425" s="227"/>
      <c r="B425" s="227"/>
      <c r="C425" s="228"/>
      <c r="D425" s="229"/>
      <c r="E425" s="230"/>
      <c r="F425" s="231"/>
    </row>
    <row r="426" spans="1:6" ht="14.4">
      <c r="A426" s="227"/>
      <c r="B426" s="227"/>
      <c r="C426" s="228"/>
      <c r="D426" s="229"/>
      <c r="E426" s="230"/>
      <c r="F426" s="231"/>
    </row>
    <row r="427" spans="1:6" ht="14.4">
      <c r="A427" s="227"/>
      <c r="B427" s="227"/>
      <c r="C427" s="228"/>
      <c r="D427" s="229"/>
      <c r="E427" s="230"/>
      <c r="F427" s="231"/>
    </row>
    <row r="428" spans="1:6" ht="14.4">
      <c r="A428" s="227"/>
      <c r="B428" s="227"/>
      <c r="C428" s="228"/>
      <c r="D428" s="229"/>
      <c r="E428" s="230"/>
      <c r="F428" s="231"/>
    </row>
    <row r="429" spans="1:6" ht="14.4">
      <c r="A429" s="227"/>
      <c r="B429" s="227"/>
      <c r="C429" s="228"/>
      <c r="D429" s="229"/>
      <c r="E429" s="230"/>
      <c r="F429" s="231"/>
    </row>
    <row r="430" spans="1:6" ht="14.4">
      <c r="A430" s="227"/>
      <c r="B430" s="227"/>
      <c r="C430" s="228"/>
      <c r="D430" s="229"/>
      <c r="E430" s="230"/>
      <c r="F430" s="231"/>
    </row>
    <row r="431" spans="1:6" ht="14.4">
      <c r="A431" s="227"/>
      <c r="B431" s="227"/>
      <c r="C431" s="228"/>
      <c r="D431" s="229"/>
      <c r="E431" s="230"/>
      <c r="F431" s="231"/>
    </row>
    <row r="432" spans="1:6" ht="14.4">
      <c r="A432" s="227"/>
      <c r="B432" s="227"/>
      <c r="C432" s="228"/>
      <c r="D432" s="229"/>
      <c r="E432" s="230"/>
      <c r="F432" s="231"/>
    </row>
    <row r="433" spans="1:6" ht="14.4">
      <c r="A433" s="227"/>
      <c r="B433" s="227"/>
      <c r="C433" s="228"/>
      <c r="D433" s="229"/>
      <c r="E433" s="230"/>
      <c r="F433" s="231"/>
    </row>
    <row r="434" spans="1:6" ht="14.4">
      <c r="A434" s="227"/>
      <c r="B434" s="227"/>
      <c r="C434" s="228"/>
      <c r="D434" s="229"/>
      <c r="E434" s="230"/>
      <c r="F434" s="231"/>
    </row>
    <row r="435" spans="1:6" ht="14.4">
      <c r="A435" s="227"/>
      <c r="B435" s="227"/>
      <c r="C435" s="228"/>
      <c r="D435" s="229"/>
      <c r="E435" s="230"/>
      <c r="F435" s="231"/>
    </row>
    <row r="436" spans="1:6" ht="14.4">
      <c r="A436" s="227"/>
      <c r="B436" s="227"/>
      <c r="C436" s="228"/>
      <c r="D436" s="229"/>
      <c r="E436" s="230"/>
      <c r="F436" s="231"/>
    </row>
    <row r="437" spans="1:6" ht="14.4">
      <c r="A437" s="227"/>
      <c r="B437" s="227"/>
      <c r="C437" s="228"/>
      <c r="D437" s="229"/>
      <c r="E437" s="230"/>
      <c r="F437" s="231"/>
    </row>
    <row r="438" spans="1:6" ht="14.4">
      <c r="A438" s="227"/>
      <c r="B438" s="227"/>
      <c r="C438" s="228"/>
      <c r="D438" s="229"/>
      <c r="E438" s="230"/>
      <c r="F438" s="231"/>
    </row>
    <row r="439" spans="1:6" ht="14.4">
      <c r="A439" s="227"/>
      <c r="B439" s="227"/>
      <c r="C439" s="228"/>
      <c r="D439" s="229"/>
      <c r="E439" s="230"/>
      <c r="F439" s="231"/>
    </row>
    <row r="440" spans="1:6" ht="14.4">
      <c r="A440" s="227"/>
      <c r="B440" s="227"/>
      <c r="C440" s="228"/>
      <c r="D440" s="229"/>
      <c r="E440" s="230"/>
      <c r="F440" s="231"/>
    </row>
    <row r="441" spans="1:6" ht="14.4">
      <c r="A441" s="227"/>
      <c r="B441" s="227"/>
      <c r="C441" s="228"/>
      <c r="D441" s="229"/>
      <c r="E441" s="230"/>
      <c r="F441" s="231"/>
    </row>
    <row r="442" spans="1:6" ht="14.4">
      <c r="A442" s="227"/>
      <c r="B442" s="227"/>
      <c r="C442" s="228"/>
      <c r="D442" s="229"/>
      <c r="E442" s="230"/>
      <c r="F442" s="231"/>
    </row>
    <row r="443" spans="1:6" ht="14.4">
      <c r="A443" s="227"/>
      <c r="B443" s="227"/>
      <c r="C443" s="228"/>
      <c r="D443" s="229"/>
      <c r="E443" s="230"/>
      <c r="F443" s="231"/>
    </row>
    <row r="444" spans="1:6" ht="14.4">
      <c r="A444" s="227"/>
      <c r="B444" s="227"/>
      <c r="C444" s="228"/>
      <c r="D444" s="229"/>
      <c r="E444" s="230"/>
      <c r="F444" s="231"/>
    </row>
    <row r="445" spans="1:6" ht="14.4">
      <c r="A445" s="227"/>
      <c r="B445" s="227"/>
      <c r="C445" s="228"/>
      <c r="D445" s="229"/>
      <c r="E445" s="230"/>
      <c r="F445" s="231"/>
    </row>
    <row r="446" spans="1:6" ht="14.4">
      <c r="A446" s="227"/>
      <c r="B446" s="227"/>
      <c r="C446" s="228"/>
      <c r="D446" s="229"/>
      <c r="E446" s="230"/>
      <c r="F446" s="231"/>
    </row>
    <row r="447" spans="1:6" ht="14.4">
      <c r="A447" s="227"/>
      <c r="B447" s="227"/>
      <c r="C447" s="228"/>
      <c r="D447" s="229"/>
      <c r="E447" s="230"/>
      <c r="F447" s="231"/>
    </row>
    <row r="448" spans="1:6" ht="14.4">
      <c r="A448" s="227"/>
      <c r="B448" s="227"/>
      <c r="C448" s="228"/>
      <c r="D448" s="229"/>
      <c r="E448" s="230"/>
      <c r="F448" s="231"/>
    </row>
    <row r="449" spans="1:6" ht="14.4">
      <c r="A449" s="227"/>
      <c r="B449" s="227"/>
      <c r="C449" s="228"/>
      <c r="D449" s="229"/>
      <c r="E449" s="230"/>
      <c r="F449" s="231"/>
    </row>
    <row r="450" spans="1:6" ht="14.4">
      <c r="A450" s="227"/>
      <c r="B450" s="227"/>
      <c r="C450" s="228"/>
      <c r="D450" s="229"/>
      <c r="E450" s="230"/>
      <c r="F450" s="231"/>
    </row>
    <row r="451" spans="1:6" ht="14.4">
      <c r="A451" s="227"/>
      <c r="B451" s="227"/>
      <c r="C451" s="228"/>
      <c r="D451" s="229"/>
      <c r="E451" s="230"/>
      <c r="F451" s="231"/>
    </row>
    <row r="452" spans="1:6" ht="14.4">
      <c r="A452" s="227"/>
      <c r="B452" s="227"/>
      <c r="C452" s="228"/>
      <c r="D452" s="229"/>
      <c r="E452" s="230"/>
      <c r="F452" s="231"/>
    </row>
    <row r="453" spans="1:6" ht="14.4">
      <c r="A453" s="227"/>
      <c r="B453" s="227"/>
      <c r="C453" s="228"/>
      <c r="D453" s="229"/>
      <c r="E453" s="230"/>
      <c r="F453" s="231"/>
    </row>
    <row r="454" spans="1:6" ht="14.4">
      <c r="A454" s="227"/>
      <c r="B454" s="227"/>
      <c r="C454" s="228"/>
      <c r="D454" s="229"/>
      <c r="E454" s="230"/>
      <c r="F454" s="231"/>
    </row>
    <row r="455" spans="1:6" ht="14.4">
      <c r="A455" s="227"/>
      <c r="B455" s="227"/>
      <c r="C455" s="228"/>
      <c r="D455" s="229"/>
      <c r="E455" s="230"/>
      <c r="F455" s="231"/>
    </row>
    <row r="456" spans="1:6" ht="14.4">
      <c r="A456" s="227"/>
      <c r="B456" s="227"/>
      <c r="C456" s="228"/>
      <c r="D456" s="229"/>
      <c r="E456" s="230"/>
      <c r="F456" s="231"/>
    </row>
    <row r="457" spans="1:6" ht="14.4">
      <c r="A457" s="227"/>
      <c r="B457" s="227"/>
      <c r="C457" s="228"/>
      <c r="D457" s="229"/>
      <c r="E457" s="230"/>
      <c r="F457" s="231"/>
    </row>
    <row r="458" spans="1:6" ht="14.4">
      <c r="A458" s="227"/>
      <c r="B458" s="227"/>
      <c r="C458" s="228"/>
      <c r="D458" s="229"/>
      <c r="E458" s="230"/>
      <c r="F458" s="231"/>
    </row>
    <row r="459" spans="1:6" ht="14.4">
      <c r="A459" s="227"/>
      <c r="B459" s="227"/>
      <c r="C459" s="228"/>
      <c r="D459" s="229"/>
      <c r="E459" s="230"/>
      <c r="F459" s="231"/>
    </row>
    <row r="460" spans="1:6" ht="14.4">
      <c r="A460" s="227"/>
      <c r="B460" s="227"/>
      <c r="C460" s="228"/>
      <c r="D460" s="229"/>
      <c r="E460" s="230"/>
      <c r="F460" s="231"/>
    </row>
    <row r="461" spans="1:6" ht="14.4">
      <c r="A461" s="227"/>
      <c r="B461" s="227"/>
      <c r="C461" s="228"/>
      <c r="D461" s="229"/>
      <c r="E461" s="230"/>
      <c r="F461" s="231"/>
    </row>
    <row r="462" spans="1:6" ht="14.4">
      <c r="A462" s="227"/>
      <c r="B462" s="227"/>
      <c r="C462" s="228"/>
      <c r="D462" s="229"/>
      <c r="E462" s="230"/>
      <c r="F462" s="231"/>
    </row>
    <row r="463" spans="1:6" ht="14.4">
      <c r="A463" s="227"/>
      <c r="B463" s="227"/>
      <c r="C463" s="228"/>
      <c r="D463" s="229"/>
      <c r="E463" s="230"/>
      <c r="F463" s="231"/>
    </row>
    <row r="464" spans="1:6" ht="14.4">
      <c r="A464" s="227"/>
      <c r="B464" s="227"/>
      <c r="C464" s="228"/>
      <c r="D464" s="229"/>
      <c r="E464" s="230"/>
      <c r="F464" s="231"/>
    </row>
    <row r="465" spans="1:6" ht="14.4">
      <c r="A465" s="227"/>
      <c r="B465" s="227"/>
      <c r="C465" s="228"/>
      <c r="D465" s="229"/>
      <c r="E465" s="230"/>
      <c r="F465" s="231"/>
    </row>
    <row r="466" spans="1:6" ht="14.4">
      <c r="A466" s="227"/>
      <c r="B466" s="227"/>
      <c r="C466" s="228"/>
      <c r="D466" s="229"/>
      <c r="E466" s="230"/>
      <c r="F466" s="231"/>
    </row>
    <row r="467" spans="1:6" ht="14.4">
      <c r="A467" s="227"/>
      <c r="B467" s="227"/>
      <c r="C467" s="228"/>
      <c r="D467" s="229"/>
      <c r="E467" s="230"/>
      <c r="F467" s="231"/>
    </row>
    <row r="468" spans="1:6" ht="14.4">
      <c r="A468" s="227"/>
      <c r="B468" s="227"/>
      <c r="C468" s="228"/>
      <c r="D468" s="229"/>
      <c r="E468" s="230"/>
      <c r="F468" s="231"/>
    </row>
    <row r="469" spans="1:6" ht="14.4">
      <c r="A469" s="227"/>
      <c r="B469" s="227"/>
      <c r="C469" s="228"/>
      <c r="D469" s="229"/>
      <c r="E469" s="230"/>
      <c r="F469" s="231"/>
    </row>
    <row r="470" spans="1:6" ht="14.4">
      <c r="A470" s="227"/>
      <c r="B470" s="227"/>
      <c r="C470" s="228"/>
      <c r="D470" s="229"/>
      <c r="E470" s="230"/>
      <c r="F470" s="231"/>
    </row>
    <row r="471" spans="1:6" ht="14.4">
      <c r="A471" s="227"/>
      <c r="B471" s="227"/>
      <c r="C471" s="228"/>
      <c r="D471" s="229"/>
      <c r="E471" s="230"/>
      <c r="F471" s="231"/>
    </row>
    <row r="472" spans="1:6" ht="14.4">
      <c r="A472" s="227"/>
      <c r="B472" s="227"/>
      <c r="C472" s="228"/>
      <c r="D472" s="229"/>
      <c r="E472" s="230"/>
      <c r="F472" s="231"/>
    </row>
    <row r="473" spans="1:6" ht="14.4">
      <c r="A473" s="227"/>
      <c r="B473" s="227"/>
      <c r="C473" s="228"/>
      <c r="D473" s="229"/>
      <c r="E473" s="230"/>
      <c r="F473" s="231"/>
    </row>
    <row r="474" spans="1:6" ht="14.4">
      <c r="A474" s="227"/>
      <c r="B474" s="227"/>
      <c r="C474" s="228"/>
      <c r="D474" s="229"/>
      <c r="E474" s="230"/>
      <c r="F474" s="231"/>
    </row>
    <row r="475" spans="1:6" ht="14.4">
      <c r="A475" s="227"/>
      <c r="B475" s="227"/>
      <c r="C475" s="228"/>
      <c r="D475" s="229"/>
      <c r="E475" s="230"/>
      <c r="F475" s="231"/>
    </row>
    <row r="476" spans="1:6" ht="14.4">
      <c r="A476" s="227"/>
      <c r="B476" s="227"/>
      <c r="C476" s="228"/>
      <c r="D476" s="229"/>
      <c r="E476" s="230"/>
      <c r="F476" s="231"/>
    </row>
    <row r="477" spans="1:6" ht="14.4">
      <c r="A477" s="227"/>
      <c r="B477" s="227"/>
      <c r="C477" s="228"/>
      <c r="D477" s="229"/>
      <c r="E477" s="230"/>
      <c r="F477" s="231"/>
    </row>
    <row r="478" spans="1:6" ht="14.4">
      <c r="A478" s="227"/>
      <c r="B478" s="227"/>
      <c r="C478" s="228"/>
      <c r="D478" s="229"/>
      <c r="E478" s="230"/>
      <c r="F478" s="231"/>
    </row>
    <row r="479" spans="1:6" ht="14.4">
      <c r="A479" s="227"/>
      <c r="B479" s="227"/>
      <c r="C479" s="228"/>
      <c r="D479" s="229"/>
      <c r="E479" s="230"/>
      <c r="F479" s="231"/>
    </row>
    <row r="480" spans="1:6" ht="14.4">
      <c r="A480" s="227"/>
      <c r="B480" s="227"/>
      <c r="C480" s="228"/>
      <c r="D480" s="229"/>
      <c r="E480" s="230"/>
      <c r="F480" s="231"/>
    </row>
    <row r="481" spans="1:6" ht="14.4">
      <c r="A481" s="227"/>
      <c r="B481" s="227"/>
      <c r="C481" s="228"/>
      <c r="D481" s="229"/>
      <c r="E481" s="230"/>
      <c r="F481" s="231"/>
    </row>
    <row r="482" spans="1:6" ht="14.4">
      <c r="A482" s="227"/>
      <c r="B482" s="227"/>
      <c r="C482" s="228"/>
      <c r="D482" s="229"/>
      <c r="E482" s="230"/>
      <c r="F482" s="231"/>
    </row>
    <row r="483" spans="1:6" ht="14.4">
      <c r="A483" s="227"/>
      <c r="B483" s="227"/>
      <c r="C483" s="228"/>
      <c r="D483" s="229"/>
      <c r="E483" s="230"/>
      <c r="F483" s="231"/>
    </row>
    <row r="484" spans="1:6" ht="14.4">
      <c r="A484" s="227"/>
      <c r="B484" s="227"/>
      <c r="C484" s="228"/>
      <c r="D484" s="229"/>
      <c r="E484" s="230"/>
      <c r="F484" s="231"/>
    </row>
    <row r="485" spans="1:6" ht="14.4">
      <c r="A485" s="227"/>
      <c r="B485" s="227"/>
      <c r="C485" s="228"/>
      <c r="D485" s="229"/>
      <c r="E485" s="230"/>
      <c r="F485" s="231"/>
    </row>
    <row r="486" spans="1:6" ht="14.4">
      <c r="A486" s="227"/>
      <c r="B486" s="227"/>
      <c r="C486" s="228"/>
      <c r="D486" s="229"/>
      <c r="E486" s="230"/>
      <c r="F486" s="231"/>
    </row>
    <row r="487" spans="1:6" ht="14.4">
      <c r="A487" s="227"/>
      <c r="B487" s="227"/>
      <c r="C487" s="228"/>
      <c r="D487" s="229"/>
      <c r="E487" s="230"/>
      <c r="F487" s="231"/>
    </row>
    <row r="488" spans="1:6" ht="14.4">
      <c r="A488" s="227"/>
      <c r="B488" s="227"/>
      <c r="C488" s="228"/>
      <c r="D488" s="229"/>
      <c r="E488" s="230"/>
      <c r="F488" s="231"/>
    </row>
    <row r="489" spans="1:6" ht="14.4">
      <c r="A489" s="227"/>
      <c r="B489" s="227"/>
      <c r="C489" s="228"/>
      <c r="D489" s="229"/>
      <c r="E489" s="230"/>
      <c r="F489" s="231"/>
    </row>
    <row r="490" spans="1:6" ht="14.4">
      <c r="A490" s="227"/>
      <c r="B490" s="227"/>
      <c r="C490" s="228"/>
      <c r="D490" s="229"/>
      <c r="E490" s="230"/>
      <c r="F490" s="231"/>
    </row>
    <row r="491" spans="1:6" ht="14.4">
      <c r="A491" s="227"/>
      <c r="B491" s="227"/>
      <c r="C491" s="228"/>
      <c r="D491" s="229"/>
      <c r="E491" s="230"/>
      <c r="F491" s="231"/>
    </row>
    <row r="492" spans="1:6" ht="14.4">
      <c r="A492" s="227"/>
      <c r="B492" s="227"/>
      <c r="C492" s="228"/>
      <c r="D492" s="229"/>
      <c r="E492" s="230"/>
      <c r="F492" s="231"/>
    </row>
    <row r="493" spans="1:6" ht="14.4">
      <c r="A493" s="227"/>
      <c r="B493" s="227"/>
      <c r="C493" s="228"/>
      <c r="D493" s="229"/>
      <c r="E493" s="230"/>
      <c r="F493" s="231"/>
    </row>
    <row r="494" spans="1:6" ht="14.4">
      <c r="A494" s="227"/>
      <c r="B494" s="227"/>
      <c r="C494" s="228"/>
      <c r="D494" s="229"/>
      <c r="E494" s="230"/>
      <c r="F494" s="231"/>
    </row>
    <row r="495" spans="1:6" ht="14.4">
      <c r="A495" s="227"/>
      <c r="B495" s="227"/>
      <c r="C495" s="228"/>
      <c r="D495" s="229"/>
      <c r="E495" s="230"/>
      <c r="F495" s="231"/>
    </row>
    <row r="496" spans="1:6" ht="14.4">
      <c r="A496" s="227"/>
      <c r="B496" s="227"/>
      <c r="C496" s="228"/>
      <c r="D496" s="229"/>
      <c r="E496" s="230"/>
      <c r="F496" s="231"/>
    </row>
    <row r="497" spans="1:6" ht="14.4">
      <c r="A497" s="227"/>
      <c r="B497" s="227"/>
      <c r="C497" s="228"/>
      <c r="D497" s="229"/>
      <c r="E497" s="230"/>
      <c r="F497" s="231"/>
    </row>
    <row r="498" spans="1:6" ht="14.4">
      <c r="A498" s="227"/>
      <c r="B498" s="227"/>
      <c r="C498" s="228"/>
      <c r="D498" s="229"/>
      <c r="E498" s="230"/>
      <c r="F498" s="231"/>
    </row>
    <row r="499" spans="1:6" ht="14.4">
      <c r="A499" s="227"/>
      <c r="B499" s="227"/>
      <c r="C499" s="228"/>
      <c r="D499" s="229"/>
      <c r="E499" s="230"/>
      <c r="F499" s="231"/>
    </row>
    <row r="500" spans="1:6" ht="14.4">
      <c r="A500" s="227"/>
      <c r="B500" s="227"/>
      <c r="C500" s="228"/>
      <c r="D500" s="229"/>
      <c r="E500" s="230"/>
      <c r="F500" s="231"/>
    </row>
    <row r="501" spans="1:6" ht="14.4">
      <c r="A501" s="227"/>
      <c r="B501" s="227"/>
      <c r="C501" s="228"/>
      <c r="D501" s="229"/>
      <c r="E501" s="230"/>
      <c r="F501" s="231"/>
    </row>
    <row r="502" spans="1:6" ht="14.4">
      <c r="A502" s="227"/>
      <c r="B502" s="227"/>
      <c r="C502" s="228"/>
      <c r="D502" s="229"/>
      <c r="E502" s="230"/>
      <c r="F502" s="231"/>
    </row>
    <row r="503" spans="1:6" ht="14.4">
      <c r="A503" s="227"/>
      <c r="B503" s="227"/>
      <c r="C503" s="228"/>
      <c r="D503" s="229"/>
      <c r="E503" s="230"/>
      <c r="F503" s="231"/>
    </row>
    <row r="504" spans="1:6" ht="14.4">
      <c r="A504" s="227"/>
      <c r="B504" s="227"/>
      <c r="C504" s="228"/>
      <c r="D504" s="229"/>
      <c r="E504" s="230"/>
      <c r="F504" s="231"/>
    </row>
    <row r="505" spans="1:6" ht="14.4">
      <c r="A505" s="227"/>
      <c r="B505" s="227"/>
      <c r="C505" s="228"/>
      <c r="D505" s="229"/>
      <c r="E505" s="230"/>
      <c r="F505" s="231"/>
    </row>
    <row r="506" spans="1:6" ht="14.4">
      <c r="A506" s="227"/>
      <c r="B506" s="227"/>
      <c r="C506" s="228"/>
      <c r="D506" s="229"/>
      <c r="E506" s="230"/>
      <c r="F506" s="231"/>
    </row>
    <row r="507" spans="1:6" ht="14.4">
      <c r="A507" s="227"/>
      <c r="B507" s="227"/>
      <c r="C507" s="228"/>
      <c r="D507" s="229"/>
      <c r="E507" s="230"/>
      <c r="F507" s="231"/>
    </row>
    <row r="508" spans="1:6" ht="14.4">
      <c r="A508" s="227"/>
      <c r="B508" s="227"/>
      <c r="C508" s="228"/>
      <c r="D508" s="229"/>
      <c r="E508" s="230"/>
      <c r="F508" s="231"/>
    </row>
    <row r="509" spans="1:6" ht="14.4">
      <c r="A509" s="227"/>
      <c r="B509" s="227"/>
      <c r="C509" s="228"/>
      <c r="D509" s="229"/>
      <c r="E509" s="230"/>
      <c r="F509" s="231"/>
    </row>
    <row r="510" spans="1:6" ht="14.4">
      <c r="A510" s="227"/>
      <c r="B510" s="227"/>
      <c r="C510" s="228"/>
      <c r="D510" s="229"/>
      <c r="E510" s="230"/>
      <c r="F510" s="231"/>
    </row>
    <row r="511" spans="1:6" ht="14.4">
      <c r="A511" s="227"/>
      <c r="B511" s="227"/>
      <c r="C511" s="228"/>
      <c r="D511" s="229"/>
      <c r="E511" s="230"/>
      <c r="F511" s="231"/>
    </row>
    <row r="512" spans="1:6" ht="14.4">
      <c r="A512" s="227"/>
      <c r="B512" s="227"/>
      <c r="C512" s="228"/>
      <c r="D512" s="229"/>
      <c r="E512" s="230"/>
      <c r="F512" s="231"/>
    </row>
    <row r="513" spans="1:6" ht="14.4">
      <c r="A513" s="227"/>
      <c r="B513" s="227"/>
      <c r="C513" s="228"/>
      <c r="D513" s="229"/>
      <c r="E513" s="230"/>
      <c r="F513" s="231"/>
    </row>
    <row r="514" spans="1:6" ht="14.4">
      <c r="A514" s="227"/>
      <c r="B514" s="227"/>
      <c r="C514" s="228"/>
      <c r="D514" s="229"/>
      <c r="E514" s="230"/>
      <c r="F514" s="231"/>
    </row>
    <row r="515" spans="1:6" ht="14.4">
      <c r="A515" s="227"/>
      <c r="B515" s="227"/>
      <c r="C515" s="228"/>
      <c r="D515" s="229"/>
      <c r="E515" s="230"/>
      <c r="F515" s="231"/>
    </row>
    <row r="516" spans="1:6" ht="14.4">
      <c r="A516" s="227"/>
      <c r="B516" s="227"/>
      <c r="C516" s="228"/>
      <c r="D516" s="229"/>
      <c r="E516" s="230"/>
      <c r="F516" s="231"/>
    </row>
    <row r="517" spans="1:6" ht="14.4">
      <c r="A517" s="227"/>
      <c r="B517" s="227"/>
      <c r="C517" s="228"/>
      <c r="D517" s="229"/>
      <c r="E517" s="230"/>
      <c r="F517" s="231"/>
    </row>
    <row r="518" spans="1:6" ht="14.4">
      <c r="A518" s="227"/>
      <c r="B518" s="227"/>
      <c r="C518" s="228"/>
      <c r="D518" s="229"/>
      <c r="E518" s="230"/>
      <c r="F518" s="231"/>
    </row>
    <row r="519" spans="1:6" ht="14.4">
      <c r="A519" s="227"/>
      <c r="B519" s="227"/>
      <c r="C519" s="228"/>
      <c r="D519" s="229"/>
      <c r="E519" s="230"/>
      <c r="F519" s="231"/>
    </row>
    <row r="520" spans="1:6" ht="14.4">
      <c r="A520" s="227"/>
      <c r="B520" s="227"/>
      <c r="C520" s="228"/>
      <c r="D520" s="229"/>
      <c r="E520" s="230"/>
      <c r="F520" s="231"/>
    </row>
    <row r="521" spans="1:6" ht="14.4">
      <c r="A521" s="227"/>
      <c r="B521" s="227"/>
      <c r="C521" s="228"/>
      <c r="D521" s="229"/>
      <c r="E521" s="230"/>
      <c r="F521" s="231"/>
    </row>
    <row r="522" spans="1:6" ht="14.4">
      <c r="A522" s="227"/>
      <c r="B522" s="227"/>
      <c r="C522" s="228"/>
      <c r="D522" s="229"/>
      <c r="E522" s="230"/>
      <c r="F522" s="231"/>
    </row>
    <row r="523" spans="1:6" ht="14.4">
      <c r="A523" s="227"/>
      <c r="B523" s="227"/>
      <c r="C523" s="228"/>
      <c r="D523" s="229"/>
      <c r="E523" s="230"/>
      <c r="F523" s="231"/>
    </row>
    <row r="524" spans="1:6" ht="14.4">
      <c r="A524" s="227"/>
      <c r="B524" s="227"/>
      <c r="C524" s="228"/>
      <c r="D524" s="229"/>
      <c r="E524" s="230"/>
      <c r="F524" s="231"/>
    </row>
    <row r="525" spans="1:6" ht="14.4">
      <c r="A525" s="227"/>
      <c r="B525" s="227"/>
      <c r="C525" s="228"/>
      <c r="D525" s="229"/>
      <c r="E525" s="230"/>
      <c r="F525" s="231"/>
    </row>
    <row r="526" spans="1:6" ht="14.4">
      <c r="A526" s="227"/>
      <c r="B526" s="227"/>
      <c r="C526" s="228"/>
      <c r="D526" s="229"/>
      <c r="E526" s="230"/>
      <c r="F526" s="231"/>
    </row>
    <row r="527" spans="1:6" ht="14.4">
      <c r="A527" s="227"/>
      <c r="B527" s="227"/>
      <c r="C527" s="228"/>
      <c r="D527" s="229"/>
      <c r="E527" s="230"/>
      <c r="F527" s="231"/>
    </row>
    <row r="528" spans="1:6" ht="14.4">
      <c r="A528" s="227"/>
      <c r="B528" s="227"/>
      <c r="C528" s="228"/>
      <c r="D528" s="229"/>
      <c r="E528" s="230"/>
      <c r="F528" s="231"/>
    </row>
    <row r="529" spans="1:6" ht="14.4">
      <c r="A529" s="227"/>
      <c r="B529" s="227"/>
      <c r="C529" s="228"/>
      <c r="D529" s="229"/>
      <c r="E529" s="230"/>
      <c r="F529" s="231"/>
    </row>
    <row r="530" spans="1:6" ht="14.4">
      <c r="A530" s="227"/>
      <c r="B530" s="227"/>
      <c r="C530" s="228"/>
      <c r="D530" s="229"/>
      <c r="E530" s="230"/>
      <c r="F530" s="231"/>
    </row>
    <row r="531" spans="1:6" ht="14.4">
      <c r="A531" s="227"/>
      <c r="B531" s="227"/>
      <c r="C531" s="228"/>
      <c r="D531" s="229"/>
      <c r="E531" s="230"/>
      <c r="F531" s="231"/>
    </row>
    <row r="532" spans="1:6" ht="14.4">
      <c r="A532" s="227"/>
      <c r="B532" s="227"/>
      <c r="C532" s="228"/>
      <c r="D532" s="229"/>
      <c r="E532" s="230"/>
      <c r="F532" s="231"/>
    </row>
    <row r="533" spans="1:6" ht="14.4">
      <c r="A533" s="227"/>
      <c r="B533" s="227"/>
      <c r="C533" s="228"/>
      <c r="D533" s="229"/>
      <c r="E533" s="230"/>
      <c r="F533" s="231"/>
    </row>
    <row r="534" spans="1:6" ht="14.4">
      <c r="A534" s="227"/>
      <c r="B534" s="227"/>
      <c r="C534" s="228"/>
      <c r="D534" s="229"/>
      <c r="E534" s="230"/>
      <c r="F534" s="231"/>
    </row>
    <row r="535" spans="1:6" ht="14.4">
      <c r="A535" s="227"/>
      <c r="B535" s="227"/>
      <c r="C535" s="228"/>
      <c r="D535" s="229"/>
      <c r="E535" s="230"/>
      <c r="F535" s="231"/>
    </row>
    <row r="536" spans="1:6" ht="14.4">
      <c r="A536" s="227"/>
      <c r="B536" s="227"/>
      <c r="C536" s="228"/>
      <c r="D536" s="229"/>
      <c r="E536" s="230"/>
      <c r="F536" s="231"/>
    </row>
    <row r="537" spans="1:6" ht="14.4">
      <c r="A537" s="227"/>
      <c r="B537" s="227"/>
      <c r="C537" s="228"/>
      <c r="D537" s="229"/>
      <c r="E537" s="230"/>
      <c r="F537" s="231"/>
    </row>
    <row r="538" spans="1:6" ht="14.4">
      <c r="A538" s="227"/>
      <c r="B538" s="227"/>
      <c r="C538" s="228"/>
      <c r="D538" s="229"/>
      <c r="E538" s="230"/>
      <c r="F538" s="231"/>
    </row>
    <row r="539" spans="1:6" ht="14.4">
      <c r="A539" s="227"/>
      <c r="B539" s="227"/>
      <c r="C539" s="228"/>
      <c r="D539" s="229"/>
      <c r="E539" s="230"/>
      <c r="F539" s="231"/>
    </row>
    <row r="540" spans="1:6" ht="14.4">
      <c r="A540" s="227"/>
      <c r="B540" s="227"/>
      <c r="C540" s="228"/>
      <c r="D540" s="229"/>
      <c r="E540" s="230"/>
      <c r="F540" s="231"/>
    </row>
    <row r="541" spans="1:6" ht="14.4">
      <c r="A541" s="227"/>
      <c r="B541" s="227"/>
      <c r="C541" s="228"/>
      <c r="D541" s="229"/>
      <c r="E541" s="230"/>
      <c r="F541" s="231"/>
    </row>
    <row r="542" spans="1:6" ht="14.4">
      <c r="A542" s="227"/>
      <c r="B542" s="227"/>
      <c r="C542" s="228"/>
      <c r="D542" s="229"/>
      <c r="E542" s="230"/>
      <c r="F542" s="231"/>
    </row>
    <row r="543" spans="1:6" ht="14.4">
      <c r="A543" s="227"/>
      <c r="B543" s="227"/>
      <c r="C543" s="228"/>
      <c r="D543" s="229"/>
      <c r="E543" s="230"/>
      <c r="F543" s="231"/>
    </row>
    <row r="544" spans="1:6" ht="14.4">
      <c r="A544" s="227"/>
      <c r="B544" s="227"/>
      <c r="C544" s="228"/>
      <c r="D544" s="229"/>
      <c r="E544" s="230"/>
      <c r="F544" s="231"/>
    </row>
    <row r="545" spans="1:6" ht="14.4">
      <c r="A545" s="227"/>
      <c r="B545" s="227"/>
      <c r="C545" s="228"/>
      <c r="D545" s="229"/>
      <c r="E545" s="230"/>
      <c r="F545" s="231"/>
    </row>
    <row r="546" spans="1:6" ht="14.4">
      <c r="A546" s="227"/>
      <c r="B546" s="227"/>
      <c r="C546" s="228"/>
      <c r="D546" s="229"/>
      <c r="E546" s="230"/>
      <c r="F546" s="231"/>
    </row>
    <row r="547" spans="1:6" ht="14.4">
      <c r="A547" s="227"/>
      <c r="B547" s="227"/>
      <c r="C547" s="228"/>
      <c r="D547" s="229"/>
      <c r="E547" s="230"/>
      <c r="F547" s="231"/>
    </row>
    <row r="548" spans="1:6" ht="14.4">
      <c r="A548" s="227"/>
      <c r="B548" s="227"/>
      <c r="C548" s="228"/>
      <c r="D548" s="229"/>
      <c r="E548" s="230"/>
      <c r="F548" s="231"/>
    </row>
    <row r="549" spans="1:6" ht="14.4">
      <c r="A549" s="227"/>
      <c r="B549" s="227"/>
      <c r="C549" s="228"/>
      <c r="D549" s="229"/>
      <c r="E549" s="230"/>
      <c r="F549" s="231"/>
    </row>
    <row r="550" spans="1:6" ht="14.4">
      <c r="A550" s="227"/>
      <c r="B550" s="227"/>
      <c r="C550" s="228"/>
      <c r="D550" s="229"/>
      <c r="E550" s="230"/>
      <c r="F550" s="231"/>
    </row>
    <row r="551" spans="1:6" ht="14.4">
      <c r="A551" s="227"/>
      <c r="B551" s="227"/>
      <c r="C551" s="228"/>
      <c r="D551" s="229"/>
      <c r="E551" s="230"/>
      <c r="F551" s="231"/>
    </row>
    <row r="552" spans="1:6" ht="14.4">
      <c r="A552" s="227"/>
      <c r="B552" s="227"/>
      <c r="C552" s="228"/>
      <c r="D552" s="229"/>
      <c r="E552" s="230"/>
      <c r="F552" s="231"/>
    </row>
    <row r="553" spans="1:6" ht="14.4">
      <c r="A553" s="227"/>
      <c r="B553" s="227"/>
      <c r="C553" s="228"/>
      <c r="D553" s="229"/>
      <c r="E553" s="230"/>
      <c r="F553" s="231"/>
    </row>
    <row r="554" spans="1:6" ht="14.4">
      <c r="A554" s="227"/>
      <c r="B554" s="227"/>
      <c r="C554" s="228"/>
      <c r="D554" s="229"/>
      <c r="E554" s="230"/>
      <c r="F554" s="231"/>
    </row>
    <row r="555" spans="1:6" ht="14.4">
      <c r="A555" s="227"/>
      <c r="B555" s="227"/>
      <c r="C555" s="228"/>
      <c r="D555" s="229"/>
      <c r="E555" s="230"/>
      <c r="F555" s="231"/>
    </row>
    <row r="556" spans="1:6" ht="14.4">
      <c r="A556" s="227"/>
      <c r="B556" s="227"/>
      <c r="C556" s="228"/>
      <c r="D556" s="229"/>
      <c r="E556" s="230"/>
      <c r="F556" s="231"/>
    </row>
    <row r="557" spans="1:6" ht="14.4">
      <c r="A557" s="227"/>
      <c r="B557" s="227"/>
      <c r="C557" s="228"/>
      <c r="D557" s="229"/>
      <c r="E557" s="230"/>
      <c r="F557" s="231"/>
    </row>
    <row r="558" spans="1:6" ht="14.4">
      <c r="A558" s="227"/>
      <c r="B558" s="227"/>
      <c r="C558" s="228"/>
      <c r="D558" s="229"/>
      <c r="E558" s="230"/>
      <c r="F558" s="231"/>
    </row>
    <row r="559" spans="1:6" ht="14.4">
      <c r="A559" s="227"/>
      <c r="B559" s="227"/>
      <c r="C559" s="228"/>
      <c r="D559" s="229"/>
      <c r="E559" s="230"/>
      <c r="F559" s="231"/>
    </row>
    <row r="560" spans="1:6" ht="14.4">
      <c r="A560" s="227"/>
      <c r="B560" s="227"/>
      <c r="C560" s="228"/>
      <c r="D560" s="229"/>
      <c r="E560" s="230"/>
      <c r="F560" s="231"/>
    </row>
    <row r="561" spans="1:6" ht="14.4">
      <c r="A561" s="227"/>
      <c r="B561" s="227"/>
      <c r="C561" s="228"/>
      <c r="D561" s="229"/>
      <c r="E561" s="230"/>
      <c r="F561" s="231"/>
    </row>
    <row r="562" spans="1:6" ht="14.4">
      <c r="A562" s="227"/>
      <c r="B562" s="227"/>
      <c r="C562" s="228"/>
      <c r="D562" s="229"/>
      <c r="E562" s="230"/>
      <c r="F562" s="231"/>
    </row>
    <row r="563" spans="1:6" ht="14.4">
      <c r="A563" s="227"/>
      <c r="B563" s="227"/>
      <c r="C563" s="228"/>
      <c r="D563" s="229"/>
      <c r="E563" s="230"/>
      <c r="F563" s="231"/>
    </row>
    <row r="564" spans="1:6" ht="14.4">
      <c r="A564" s="227"/>
      <c r="B564" s="227"/>
      <c r="C564" s="228"/>
      <c r="D564" s="229"/>
      <c r="E564" s="230"/>
      <c r="F564" s="231"/>
    </row>
    <row r="565" spans="1:6" ht="14.4">
      <c r="A565" s="227"/>
      <c r="B565" s="227"/>
      <c r="C565" s="228"/>
      <c r="D565" s="229"/>
      <c r="E565" s="230"/>
      <c r="F565" s="231"/>
    </row>
    <row r="566" spans="1:6" ht="14.4">
      <c r="A566" s="227"/>
      <c r="B566" s="227"/>
      <c r="C566" s="228"/>
      <c r="D566" s="229"/>
      <c r="E566" s="230"/>
      <c r="F566" s="231"/>
    </row>
    <row r="567" spans="1:6" ht="14.4">
      <c r="A567" s="227"/>
      <c r="B567" s="227"/>
      <c r="C567" s="228"/>
      <c r="D567" s="229"/>
      <c r="E567" s="230"/>
      <c r="F567" s="231"/>
    </row>
    <row r="568" spans="1:6" ht="14.4">
      <c r="A568" s="227"/>
      <c r="B568" s="227"/>
      <c r="C568" s="228"/>
      <c r="D568" s="229"/>
      <c r="E568" s="230"/>
      <c r="F568" s="231"/>
    </row>
    <row r="569" spans="1:6" ht="14.4">
      <c r="A569" s="227"/>
      <c r="B569" s="227"/>
      <c r="C569" s="228"/>
      <c r="D569" s="229"/>
      <c r="E569" s="230"/>
      <c r="F569" s="231"/>
    </row>
    <row r="570" spans="1:6" ht="14.4">
      <c r="A570" s="227"/>
      <c r="B570" s="227"/>
      <c r="C570" s="228"/>
      <c r="D570" s="229"/>
      <c r="E570" s="230"/>
      <c r="F570" s="231"/>
    </row>
    <row r="571" spans="1:6" ht="14.4">
      <c r="A571" s="227"/>
      <c r="B571" s="227"/>
      <c r="C571" s="228"/>
      <c r="D571" s="229"/>
      <c r="E571" s="230"/>
      <c r="F571" s="231"/>
    </row>
    <row r="572" spans="1:6" ht="14.4">
      <c r="A572" s="227"/>
      <c r="B572" s="227"/>
      <c r="C572" s="228"/>
      <c r="D572" s="229"/>
      <c r="E572" s="230"/>
      <c r="F572" s="231"/>
    </row>
    <row r="573" spans="1:6" ht="14.4">
      <c r="A573" s="227"/>
      <c r="B573" s="227"/>
      <c r="C573" s="228"/>
      <c r="D573" s="229"/>
      <c r="E573" s="230"/>
      <c r="F573" s="231"/>
    </row>
    <row r="574" spans="1:6" ht="14.4">
      <c r="A574" s="227"/>
      <c r="B574" s="227"/>
      <c r="C574" s="228"/>
      <c r="D574" s="229"/>
      <c r="E574" s="230"/>
      <c r="F574" s="231"/>
    </row>
    <row r="575" spans="1:6" ht="14.4">
      <c r="A575" s="227"/>
      <c r="B575" s="227"/>
      <c r="C575" s="228"/>
      <c r="D575" s="229"/>
      <c r="E575" s="230"/>
      <c r="F575" s="231"/>
    </row>
    <row r="576" spans="1:6" ht="14.4">
      <c r="A576" s="227"/>
      <c r="B576" s="227"/>
      <c r="C576" s="228"/>
      <c r="D576" s="229"/>
      <c r="E576" s="230"/>
      <c r="F576" s="231"/>
    </row>
    <row r="577" spans="1:6" ht="14.4">
      <c r="A577" s="227"/>
      <c r="B577" s="227"/>
      <c r="C577" s="228"/>
      <c r="D577" s="229"/>
      <c r="E577" s="230"/>
      <c r="F577" s="231"/>
    </row>
    <row r="578" spans="1:6" ht="14.4">
      <c r="A578" s="227"/>
      <c r="B578" s="227"/>
      <c r="C578" s="228"/>
      <c r="D578" s="229"/>
      <c r="E578" s="230"/>
      <c r="F578" s="231"/>
    </row>
    <row r="579" spans="1:6" ht="14.4">
      <c r="A579" s="227"/>
      <c r="B579" s="227"/>
      <c r="C579" s="228"/>
      <c r="D579" s="229"/>
      <c r="E579" s="230"/>
      <c r="F579" s="231"/>
    </row>
    <row r="580" spans="1:6" ht="14.4">
      <c r="A580" s="227"/>
      <c r="B580" s="227"/>
      <c r="C580" s="228"/>
      <c r="D580" s="229"/>
      <c r="E580" s="230"/>
      <c r="F580" s="231"/>
    </row>
    <row r="581" spans="1:6" ht="14.4">
      <c r="A581" s="227"/>
      <c r="B581" s="227"/>
      <c r="C581" s="228"/>
      <c r="D581" s="229"/>
      <c r="E581" s="230"/>
      <c r="F581" s="231"/>
    </row>
    <row r="582" spans="1:6" ht="14.4">
      <c r="A582" s="227"/>
      <c r="B582" s="227"/>
      <c r="C582" s="228"/>
      <c r="D582" s="229"/>
      <c r="E582" s="230"/>
      <c r="F582" s="231"/>
    </row>
    <row r="583" spans="1:6" ht="14.4">
      <c r="A583" s="227"/>
      <c r="B583" s="227"/>
      <c r="C583" s="228"/>
      <c r="D583" s="229"/>
      <c r="E583" s="230"/>
      <c r="F583" s="231"/>
    </row>
    <row r="584" spans="1:6" ht="14.4">
      <c r="A584" s="227"/>
      <c r="B584" s="227"/>
      <c r="C584" s="228"/>
      <c r="D584" s="229"/>
      <c r="E584" s="230"/>
      <c r="F584" s="231"/>
    </row>
    <row r="585" spans="1:6" ht="14.4">
      <c r="A585" s="227"/>
      <c r="B585" s="227"/>
      <c r="C585" s="228"/>
      <c r="D585" s="229"/>
      <c r="E585" s="230"/>
      <c r="F585" s="231"/>
    </row>
    <row r="586" spans="1:6" ht="14.4">
      <c r="A586" s="227"/>
      <c r="B586" s="227"/>
      <c r="C586" s="228"/>
      <c r="D586" s="229"/>
      <c r="E586" s="230"/>
      <c r="F586" s="231"/>
    </row>
    <row r="587" spans="1:6" ht="14.4">
      <c r="A587" s="227"/>
      <c r="B587" s="227"/>
      <c r="C587" s="228"/>
      <c r="D587" s="229"/>
      <c r="E587" s="230"/>
      <c r="F587" s="231"/>
    </row>
    <row r="588" spans="1:6" ht="14.4">
      <c r="A588" s="227"/>
      <c r="B588" s="227"/>
      <c r="C588" s="228"/>
      <c r="D588" s="229"/>
      <c r="E588" s="230"/>
      <c r="F588" s="231"/>
    </row>
    <row r="589" spans="1:6" ht="14.4">
      <c r="A589" s="227"/>
      <c r="B589" s="227"/>
      <c r="C589" s="228"/>
      <c r="D589" s="229"/>
      <c r="E589" s="230"/>
      <c r="F589" s="231"/>
    </row>
    <row r="590" spans="1:6" ht="14.4">
      <c r="A590" s="227"/>
      <c r="B590" s="227"/>
      <c r="C590" s="228"/>
      <c r="D590" s="229"/>
      <c r="E590" s="230"/>
      <c r="F590" s="231"/>
    </row>
    <row r="591" spans="1:6" ht="14.4">
      <c r="A591" s="227"/>
      <c r="B591" s="227"/>
      <c r="C591" s="228"/>
      <c r="D591" s="229"/>
      <c r="E591" s="230"/>
      <c r="F591" s="231"/>
    </row>
    <row r="592" spans="1:6" ht="14.4">
      <c r="A592" s="227"/>
      <c r="B592" s="227"/>
      <c r="C592" s="228"/>
      <c r="D592" s="229"/>
      <c r="E592" s="230"/>
      <c r="F592" s="231"/>
    </row>
    <row r="593" spans="1:6" ht="14.4">
      <c r="A593" s="227"/>
      <c r="B593" s="227"/>
      <c r="C593" s="228"/>
      <c r="D593" s="229"/>
      <c r="E593" s="230"/>
      <c r="F593" s="231"/>
    </row>
    <row r="594" spans="1:6" ht="14.4">
      <c r="A594" s="227"/>
      <c r="B594" s="227"/>
      <c r="C594" s="228"/>
      <c r="D594" s="229"/>
      <c r="E594" s="230"/>
      <c r="F594" s="231"/>
    </row>
    <row r="595" spans="1:6" ht="14.4">
      <c r="A595" s="227"/>
      <c r="B595" s="227"/>
      <c r="C595" s="228"/>
      <c r="D595" s="229"/>
      <c r="E595" s="230"/>
      <c r="F595" s="231"/>
    </row>
    <row r="596" spans="1:6" ht="14.4">
      <c r="A596" s="227"/>
      <c r="B596" s="227"/>
      <c r="C596" s="228"/>
      <c r="D596" s="229"/>
      <c r="E596" s="230"/>
      <c r="F596" s="231"/>
    </row>
    <row r="597" spans="1:6" ht="14.4">
      <c r="A597" s="227"/>
      <c r="B597" s="227"/>
      <c r="C597" s="228"/>
      <c r="D597" s="229"/>
      <c r="E597" s="230"/>
      <c r="F597" s="231"/>
    </row>
    <row r="598" spans="1:6" ht="14.4">
      <c r="A598" s="227"/>
      <c r="B598" s="227"/>
      <c r="C598" s="228"/>
      <c r="D598" s="229"/>
      <c r="E598" s="230"/>
      <c r="F598" s="231"/>
    </row>
    <row r="599" spans="1:6" ht="14.4">
      <c r="A599" s="227"/>
      <c r="B599" s="227"/>
      <c r="C599" s="228"/>
      <c r="D599" s="229"/>
      <c r="E599" s="230"/>
      <c r="F599" s="231"/>
    </row>
    <row r="600" spans="1:6" ht="14.4">
      <c r="A600" s="227"/>
      <c r="B600" s="227"/>
      <c r="C600" s="228"/>
      <c r="D600" s="229"/>
      <c r="E600" s="230"/>
      <c r="F600" s="231"/>
    </row>
    <row r="601" spans="1:6" ht="14.4">
      <c r="A601" s="227"/>
      <c r="B601" s="227"/>
      <c r="C601" s="228"/>
      <c r="D601" s="229"/>
      <c r="E601" s="230"/>
      <c r="F601" s="231"/>
    </row>
    <row r="602" spans="1:6" ht="14.4">
      <c r="A602" s="227"/>
      <c r="B602" s="227"/>
      <c r="C602" s="228"/>
      <c r="D602" s="229"/>
      <c r="E602" s="230"/>
      <c r="F602" s="231"/>
    </row>
    <row r="603" spans="1:6" ht="14.4">
      <c r="A603" s="227"/>
      <c r="B603" s="227"/>
      <c r="C603" s="228"/>
      <c r="D603" s="229"/>
      <c r="E603" s="230"/>
      <c r="F603" s="231"/>
    </row>
    <row r="604" spans="1:6" ht="14.4">
      <c r="A604" s="227"/>
      <c r="B604" s="227"/>
      <c r="C604" s="228"/>
      <c r="D604" s="229"/>
      <c r="E604" s="230"/>
      <c r="F604" s="231"/>
    </row>
    <row r="605" spans="1:6" ht="14.4">
      <c r="A605" s="227"/>
      <c r="B605" s="227"/>
      <c r="C605" s="228"/>
      <c r="D605" s="229"/>
      <c r="E605" s="230"/>
      <c r="F605" s="231"/>
    </row>
    <row r="606" spans="1:6" ht="14.4">
      <c r="A606" s="227"/>
      <c r="B606" s="227"/>
      <c r="C606" s="228"/>
      <c r="D606" s="229"/>
      <c r="E606" s="230"/>
      <c r="F606" s="231"/>
    </row>
    <row r="607" spans="1:6" ht="14.4">
      <c r="A607" s="227"/>
      <c r="B607" s="227"/>
      <c r="C607" s="228"/>
      <c r="D607" s="229"/>
      <c r="E607" s="230"/>
      <c r="F607" s="231"/>
    </row>
    <row r="608" spans="1:6" ht="14.4">
      <c r="A608" s="227"/>
      <c r="B608" s="227"/>
      <c r="C608" s="228"/>
      <c r="D608" s="229"/>
      <c r="E608" s="230"/>
      <c r="F608" s="231"/>
    </row>
    <row r="609" spans="1:6" ht="14.4">
      <c r="A609" s="227"/>
      <c r="B609" s="227"/>
      <c r="C609" s="228"/>
      <c r="D609" s="229"/>
      <c r="E609" s="230"/>
      <c r="F609" s="231"/>
    </row>
    <row r="610" spans="1:6" ht="14.4">
      <c r="A610" s="227"/>
      <c r="B610" s="227"/>
      <c r="C610" s="228"/>
      <c r="D610" s="229"/>
      <c r="E610" s="230"/>
      <c r="F610" s="231"/>
    </row>
    <row r="611" spans="1:6" ht="14.4">
      <c r="A611" s="227"/>
      <c r="B611" s="227"/>
      <c r="C611" s="228"/>
      <c r="D611" s="229"/>
      <c r="E611" s="230"/>
      <c r="F611" s="231"/>
    </row>
    <row r="612" spans="1:6" ht="14.4">
      <c r="A612" s="227"/>
      <c r="B612" s="227"/>
      <c r="C612" s="228"/>
      <c r="D612" s="229"/>
      <c r="E612" s="230"/>
      <c r="F612" s="231"/>
    </row>
    <row r="613" spans="1:6" ht="14.4">
      <c r="A613" s="227"/>
      <c r="B613" s="227"/>
      <c r="C613" s="228"/>
      <c r="D613" s="229"/>
      <c r="E613" s="230"/>
      <c r="F613" s="231"/>
    </row>
    <row r="614" spans="1:6" ht="14.4">
      <c r="A614" s="227"/>
      <c r="B614" s="227"/>
      <c r="C614" s="228"/>
      <c r="D614" s="229"/>
      <c r="E614" s="230"/>
      <c r="F614" s="231"/>
    </row>
    <row r="615" spans="1:6" ht="14.4">
      <c r="A615" s="227"/>
      <c r="B615" s="227"/>
      <c r="C615" s="228"/>
      <c r="D615" s="229"/>
      <c r="E615" s="230"/>
      <c r="F615" s="231"/>
    </row>
    <row r="616" spans="1:6" ht="14.4">
      <c r="A616" s="227"/>
      <c r="B616" s="227"/>
      <c r="C616" s="228"/>
      <c r="D616" s="229"/>
      <c r="E616" s="230"/>
      <c r="F616" s="231"/>
    </row>
    <row r="617" spans="1:6" ht="14.4">
      <c r="A617" s="227"/>
      <c r="B617" s="227"/>
      <c r="C617" s="228"/>
      <c r="D617" s="229"/>
      <c r="E617" s="230"/>
      <c r="F617" s="231"/>
    </row>
    <row r="618" spans="1:6" ht="14.4">
      <c r="A618" s="227"/>
      <c r="B618" s="227"/>
      <c r="C618" s="228"/>
      <c r="D618" s="229"/>
      <c r="E618" s="230"/>
      <c r="F618" s="231"/>
    </row>
    <row r="619" spans="1:6" ht="14.4">
      <c r="A619" s="227"/>
      <c r="B619" s="227"/>
      <c r="C619" s="228"/>
      <c r="D619" s="229"/>
      <c r="E619" s="230"/>
      <c r="F619" s="231"/>
    </row>
    <row r="620" spans="1:6" ht="14.4">
      <c r="A620" s="227"/>
      <c r="B620" s="227"/>
      <c r="C620" s="228"/>
      <c r="D620" s="229"/>
      <c r="E620" s="230"/>
      <c r="F620" s="231"/>
    </row>
    <row r="621" spans="1:6" ht="14.4">
      <c r="A621" s="227"/>
      <c r="B621" s="227"/>
      <c r="C621" s="228"/>
      <c r="D621" s="229"/>
      <c r="E621" s="230"/>
      <c r="F621" s="231"/>
    </row>
    <row r="622" spans="1:6" ht="14.4">
      <c r="A622" s="227"/>
      <c r="B622" s="227"/>
      <c r="C622" s="228"/>
      <c r="D622" s="229"/>
      <c r="E622" s="230"/>
      <c r="F622" s="231"/>
    </row>
    <row r="623" spans="1:6" ht="14.4">
      <c r="A623" s="227"/>
      <c r="B623" s="227"/>
      <c r="C623" s="228"/>
      <c r="D623" s="229"/>
      <c r="E623" s="230"/>
      <c r="F623" s="231"/>
    </row>
    <row r="624" spans="1:6" ht="14.4">
      <c r="A624" s="227"/>
      <c r="B624" s="227"/>
      <c r="C624" s="228"/>
      <c r="D624" s="229"/>
      <c r="E624" s="230"/>
      <c r="F624" s="231"/>
    </row>
    <row r="625" spans="1:6" ht="14.4">
      <c r="A625" s="227"/>
      <c r="B625" s="227"/>
      <c r="C625" s="228"/>
      <c r="D625" s="229"/>
      <c r="E625" s="230"/>
      <c r="F625" s="231"/>
    </row>
    <row r="626" spans="1:6" ht="14.4">
      <c r="A626" s="227"/>
      <c r="B626" s="227"/>
      <c r="C626" s="228"/>
      <c r="D626" s="229"/>
      <c r="E626" s="230"/>
      <c r="F626" s="231"/>
    </row>
    <row r="627" spans="1:6" ht="14.4">
      <c r="A627" s="227"/>
      <c r="B627" s="227"/>
      <c r="C627" s="228"/>
      <c r="D627" s="229"/>
      <c r="E627" s="230"/>
      <c r="F627" s="231"/>
    </row>
    <row r="628" spans="1:6" ht="14.4">
      <c r="A628" s="227"/>
      <c r="B628" s="227"/>
      <c r="C628" s="228"/>
      <c r="D628" s="229"/>
      <c r="E628" s="230"/>
      <c r="F628" s="231"/>
    </row>
    <row r="629" spans="1:6" ht="14.4">
      <c r="A629" s="227"/>
      <c r="B629" s="227"/>
      <c r="C629" s="228"/>
      <c r="D629" s="229"/>
      <c r="E629" s="230"/>
      <c r="F629" s="231"/>
    </row>
    <row r="630" spans="1:6" ht="14.4">
      <c r="A630" s="227"/>
      <c r="B630" s="227"/>
      <c r="C630" s="228"/>
      <c r="D630" s="229"/>
      <c r="E630" s="230"/>
      <c r="F630" s="231"/>
    </row>
    <row r="631" spans="1:6" ht="14.4">
      <c r="A631" s="227"/>
      <c r="B631" s="227"/>
      <c r="C631" s="228"/>
      <c r="D631" s="229"/>
      <c r="E631" s="230"/>
      <c r="F631" s="231"/>
    </row>
    <row r="632" spans="1:6" ht="14.4">
      <c r="A632" s="227"/>
      <c r="B632" s="227"/>
      <c r="C632" s="228"/>
      <c r="D632" s="229"/>
      <c r="E632" s="230"/>
      <c r="F632" s="231"/>
    </row>
    <row r="633" spans="1:6" ht="14.4">
      <c r="A633" s="227"/>
      <c r="B633" s="227"/>
      <c r="C633" s="228"/>
      <c r="D633" s="229"/>
      <c r="E633" s="230"/>
      <c r="F633" s="231"/>
    </row>
    <row r="634" spans="1:6" ht="14.4">
      <c r="A634" s="227"/>
      <c r="B634" s="227"/>
      <c r="C634" s="228"/>
      <c r="D634" s="229"/>
      <c r="E634" s="230"/>
      <c r="F634" s="231"/>
    </row>
    <row r="635" spans="1:6" ht="14.4">
      <c r="A635" s="227"/>
      <c r="B635" s="227"/>
      <c r="C635" s="228"/>
      <c r="D635" s="229"/>
      <c r="E635" s="230"/>
      <c r="F635" s="231"/>
    </row>
    <row r="636" spans="1:6" ht="14.4">
      <c r="A636" s="227"/>
      <c r="B636" s="227"/>
      <c r="C636" s="228"/>
      <c r="D636" s="229"/>
      <c r="E636" s="230"/>
      <c r="F636" s="231"/>
    </row>
    <row r="637" spans="1:6" ht="14.4">
      <c r="A637" s="227"/>
      <c r="B637" s="227"/>
      <c r="C637" s="228"/>
      <c r="D637" s="229"/>
      <c r="E637" s="230"/>
      <c r="F637" s="231"/>
    </row>
    <row r="638" spans="1:6" ht="14.4">
      <c r="A638" s="227"/>
      <c r="B638" s="227"/>
      <c r="C638" s="228"/>
      <c r="D638" s="229"/>
      <c r="E638" s="230"/>
      <c r="F638" s="231"/>
    </row>
    <row r="639" spans="1:6" ht="14.4">
      <c r="A639" s="227"/>
      <c r="B639" s="227"/>
      <c r="C639" s="228"/>
      <c r="D639" s="229"/>
      <c r="E639" s="230"/>
      <c r="F639" s="231"/>
    </row>
    <row r="640" spans="1:6" ht="14.4">
      <c r="A640" s="227"/>
      <c r="B640" s="227"/>
      <c r="C640" s="228"/>
      <c r="D640" s="229"/>
      <c r="E640" s="230"/>
      <c r="F640" s="231"/>
    </row>
    <row r="641" spans="1:6" ht="14.4">
      <c r="A641" s="227"/>
      <c r="B641" s="227"/>
      <c r="C641" s="228"/>
      <c r="D641" s="229"/>
      <c r="E641" s="230"/>
      <c r="F641" s="231"/>
    </row>
    <row r="642" spans="1:6" ht="14.4">
      <c r="A642" s="227"/>
      <c r="B642" s="227"/>
      <c r="C642" s="228"/>
      <c r="D642" s="229"/>
      <c r="E642" s="230"/>
      <c r="F642" s="231"/>
    </row>
    <row r="643" spans="1:6" ht="14.4">
      <c r="A643" s="227"/>
      <c r="B643" s="227"/>
      <c r="C643" s="228"/>
      <c r="D643" s="229"/>
      <c r="E643" s="230"/>
      <c r="F643" s="231"/>
    </row>
    <row r="644" spans="1:6" ht="14.4">
      <c r="A644" s="227"/>
      <c r="B644" s="227"/>
      <c r="C644" s="228"/>
      <c r="D644" s="229"/>
      <c r="E644" s="230"/>
      <c r="F644" s="231"/>
    </row>
    <row r="645" spans="1:6" ht="14.4">
      <c r="A645" s="227"/>
      <c r="B645" s="227"/>
      <c r="C645" s="228"/>
      <c r="D645" s="229"/>
      <c r="E645" s="230"/>
      <c r="F645" s="231"/>
    </row>
    <row r="646" spans="1:6" ht="14.4">
      <c r="A646" s="227"/>
      <c r="B646" s="227"/>
      <c r="C646" s="228"/>
      <c r="D646" s="229"/>
      <c r="E646" s="230"/>
      <c r="F646" s="231"/>
    </row>
    <row r="647" spans="1:6" ht="14.4">
      <c r="A647" s="227"/>
      <c r="B647" s="227"/>
      <c r="C647" s="228"/>
      <c r="D647" s="229"/>
      <c r="E647" s="230"/>
      <c r="F647" s="231"/>
    </row>
    <row r="648" spans="1:6" ht="14.4">
      <c r="A648" s="227"/>
      <c r="B648" s="227"/>
      <c r="C648" s="228"/>
      <c r="D648" s="229"/>
      <c r="E648" s="230"/>
      <c r="F648" s="231"/>
    </row>
    <row r="649" spans="1:6" ht="14.4">
      <c r="A649" s="227"/>
      <c r="B649" s="227"/>
      <c r="C649" s="228"/>
      <c r="D649" s="229"/>
      <c r="E649" s="230"/>
      <c r="F649" s="231"/>
    </row>
    <row r="650" spans="1:6" ht="14.4">
      <c r="A650" s="227"/>
      <c r="B650" s="227"/>
      <c r="C650" s="228"/>
      <c r="D650" s="229"/>
      <c r="E650" s="230"/>
      <c r="F650" s="231"/>
    </row>
    <row r="651" spans="1:6" ht="14.4">
      <c r="A651" s="227"/>
      <c r="B651" s="227"/>
      <c r="C651" s="228"/>
      <c r="D651" s="229"/>
      <c r="E651" s="230"/>
      <c r="F651" s="231"/>
    </row>
    <row r="652" spans="1:6" ht="14.4">
      <c r="A652" s="227"/>
      <c r="B652" s="227"/>
      <c r="C652" s="228"/>
      <c r="D652" s="229"/>
      <c r="E652" s="230"/>
      <c r="F652" s="231"/>
    </row>
    <row r="653" spans="1:6" ht="14.4">
      <c r="A653" s="227"/>
      <c r="B653" s="227"/>
      <c r="C653" s="228"/>
      <c r="D653" s="229"/>
      <c r="E653" s="230"/>
      <c r="F653" s="231"/>
    </row>
    <row r="654" spans="1:6" ht="14.4">
      <c r="A654" s="227"/>
      <c r="B654" s="227"/>
      <c r="C654" s="228"/>
      <c r="D654" s="229"/>
      <c r="E654" s="230"/>
      <c r="F654" s="231"/>
    </row>
    <row r="655" spans="1:6" ht="14.4">
      <c r="A655" s="227"/>
      <c r="B655" s="227"/>
      <c r="C655" s="228"/>
      <c r="D655" s="229"/>
      <c r="E655" s="230"/>
      <c r="F655" s="231"/>
    </row>
    <row r="656" spans="1:6" ht="14.4">
      <c r="A656" s="227"/>
      <c r="B656" s="227"/>
      <c r="C656" s="228"/>
      <c r="D656" s="229"/>
      <c r="E656" s="230"/>
      <c r="F656" s="231"/>
    </row>
    <row r="657" spans="1:6" ht="14.4">
      <c r="A657" s="227"/>
      <c r="B657" s="227"/>
      <c r="C657" s="228"/>
      <c r="D657" s="229"/>
      <c r="E657" s="230"/>
      <c r="F657" s="231"/>
    </row>
    <row r="658" spans="1:6" ht="14.4">
      <c r="A658" s="227"/>
      <c r="B658" s="227"/>
      <c r="C658" s="228"/>
      <c r="D658" s="229"/>
      <c r="E658" s="230"/>
      <c r="F658" s="231"/>
    </row>
    <row r="659" spans="1:6" ht="14.4">
      <c r="A659" s="227"/>
      <c r="B659" s="227"/>
      <c r="C659" s="228"/>
      <c r="D659" s="229"/>
      <c r="E659" s="230"/>
      <c r="F659" s="231"/>
    </row>
    <row r="660" spans="1:6" ht="14.4">
      <c r="A660" s="227"/>
      <c r="B660" s="227"/>
      <c r="C660" s="228"/>
      <c r="D660" s="229"/>
      <c r="E660" s="230"/>
      <c r="F660" s="231"/>
    </row>
    <row r="661" spans="1:6" ht="14.4">
      <c r="A661" s="227"/>
      <c r="B661" s="227"/>
      <c r="C661" s="228"/>
      <c r="D661" s="229"/>
      <c r="E661" s="230"/>
      <c r="F661" s="231"/>
    </row>
    <row r="662" spans="1:6" ht="14.4">
      <c r="A662" s="227"/>
      <c r="B662" s="227"/>
      <c r="C662" s="228"/>
      <c r="D662" s="229"/>
      <c r="E662" s="230"/>
      <c r="F662" s="231"/>
    </row>
    <row r="663" spans="1:6" ht="14.4">
      <c r="A663" s="227"/>
      <c r="B663" s="227"/>
      <c r="C663" s="228"/>
      <c r="D663" s="229"/>
      <c r="E663" s="230"/>
      <c r="F663" s="231"/>
    </row>
    <row r="664" spans="1:6" ht="14.4">
      <c r="A664" s="227"/>
      <c r="B664" s="227"/>
      <c r="C664" s="228"/>
      <c r="D664" s="229"/>
      <c r="E664" s="230"/>
      <c r="F664" s="231"/>
    </row>
    <row r="665" spans="1:6" ht="14.4">
      <c r="A665" s="227"/>
      <c r="B665" s="227"/>
      <c r="C665" s="228"/>
      <c r="D665" s="229"/>
      <c r="E665" s="230"/>
      <c r="F665" s="231"/>
    </row>
    <row r="666" spans="1:6" ht="14.4">
      <c r="A666" s="227"/>
      <c r="B666" s="227"/>
      <c r="C666" s="228"/>
      <c r="D666" s="229"/>
      <c r="E666" s="230"/>
      <c r="F666" s="231"/>
    </row>
    <row r="667" spans="1:6" ht="14.4">
      <c r="A667" s="227"/>
      <c r="B667" s="227"/>
      <c r="C667" s="228"/>
      <c r="D667" s="229"/>
      <c r="E667" s="230"/>
      <c r="F667" s="231"/>
    </row>
    <row r="668" spans="1:6" ht="14.4">
      <c r="A668" s="227"/>
      <c r="B668" s="227"/>
      <c r="C668" s="228"/>
      <c r="D668" s="229"/>
      <c r="E668" s="230"/>
      <c r="F668" s="231"/>
    </row>
    <row r="669" spans="1:6" ht="14.4">
      <c r="A669" s="227"/>
      <c r="B669" s="227"/>
      <c r="C669" s="228"/>
      <c r="D669" s="229"/>
      <c r="E669" s="230"/>
      <c r="F669" s="231"/>
    </row>
    <row r="670" spans="1:6" ht="14.4">
      <c r="A670" s="227"/>
      <c r="B670" s="227"/>
      <c r="C670" s="228"/>
      <c r="D670" s="229"/>
      <c r="E670" s="230"/>
      <c r="F670" s="231"/>
    </row>
    <row r="671" spans="1:6" ht="14.4">
      <c r="A671" s="227"/>
      <c r="B671" s="227"/>
      <c r="C671" s="228"/>
      <c r="D671" s="229"/>
      <c r="E671" s="230"/>
      <c r="F671" s="231"/>
    </row>
    <row r="672" spans="1:6" ht="14.4">
      <c r="A672" s="227"/>
      <c r="B672" s="227"/>
      <c r="C672" s="228"/>
      <c r="D672" s="229"/>
      <c r="E672" s="230"/>
      <c r="F672" s="231"/>
    </row>
    <row r="673" spans="1:6" ht="14.4">
      <c r="A673" s="227"/>
      <c r="B673" s="227"/>
      <c r="C673" s="228"/>
      <c r="D673" s="229"/>
      <c r="E673" s="230"/>
      <c r="F673" s="231"/>
    </row>
    <row r="674" spans="1:6" ht="14.4">
      <c r="A674" s="227"/>
      <c r="B674" s="227"/>
      <c r="C674" s="228"/>
      <c r="D674" s="229"/>
      <c r="E674" s="230"/>
      <c r="F674" s="231"/>
    </row>
    <row r="675" spans="1:6" ht="14.4">
      <c r="A675" s="227"/>
      <c r="B675" s="227"/>
      <c r="C675" s="228"/>
      <c r="D675" s="229"/>
      <c r="E675" s="230"/>
      <c r="F675" s="231"/>
    </row>
    <row r="676" spans="1:6" ht="14.4">
      <c r="A676" s="227"/>
      <c r="B676" s="227"/>
      <c r="C676" s="228"/>
      <c r="D676" s="229"/>
      <c r="E676" s="230"/>
      <c r="F676" s="231"/>
    </row>
    <row r="677" spans="1:6" ht="14.4">
      <c r="A677" s="227"/>
      <c r="B677" s="227"/>
      <c r="C677" s="228"/>
      <c r="D677" s="229"/>
      <c r="E677" s="230"/>
      <c r="F677" s="231"/>
    </row>
    <row r="678" spans="1:6" ht="14.4">
      <c r="A678" s="227"/>
      <c r="B678" s="227"/>
      <c r="C678" s="228"/>
      <c r="D678" s="229"/>
      <c r="E678" s="230"/>
      <c r="F678" s="231"/>
    </row>
    <row r="679" spans="1:6" ht="14.4">
      <c r="A679" s="227"/>
      <c r="B679" s="227"/>
      <c r="C679" s="228"/>
      <c r="D679" s="229"/>
      <c r="E679" s="230"/>
      <c r="F679" s="231"/>
    </row>
    <row r="680" spans="1:6" ht="14.4">
      <c r="A680" s="227"/>
      <c r="B680" s="227"/>
      <c r="C680" s="228"/>
      <c r="D680" s="229"/>
      <c r="E680" s="230"/>
      <c r="F680" s="231"/>
    </row>
    <row r="681" spans="1:6" ht="14.4">
      <c r="A681" s="227"/>
      <c r="B681" s="227"/>
      <c r="C681" s="228"/>
      <c r="D681" s="229"/>
      <c r="E681" s="230"/>
      <c r="F681" s="231"/>
    </row>
    <row r="682" spans="1:6" ht="14.4">
      <c r="A682" s="227"/>
      <c r="B682" s="227"/>
      <c r="C682" s="228"/>
      <c r="D682" s="229"/>
      <c r="E682" s="230"/>
      <c r="F682" s="231"/>
    </row>
    <row r="683" spans="1:6" ht="14.4">
      <c r="A683" s="227"/>
      <c r="B683" s="227"/>
      <c r="C683" s="228"/>
      <c r="D683" s="229"/>
      <c r="E683" s="230"/>
      <c r="F683" s="231"/>
    </row>
    <row r="684" spans="1:6" ht="14.4">
      <c r="A684" s="227"/>
      <c r="B684" s="227"/>
      <c r="C684" s="228"/>
      <c r="D684" s="229"/>
      <c r="E684" s="230"/>
      <c r="F684" s="231"/>
    </row>
    <row r="685" spans="1:6" ht="14.4">
      <c r="A685" s="227"/>
      <c r="B685" s="227"/>
      <c r="C685" s="228"/>
      <c r="D685" s="229"/>
      <c r="E685" s="230"/>
      <c r="F685" s="231"/>
    </row>
    <row r="686" spans="1:6" ht="14.4">
      <c r="A686" s="227"/>
      <c r="B686" s="227"/>
      <c r="C686" s="228"/>
      <c r="D686" s="229"/>
      <c r="E686" s="230"/>
      <c r="F686" s="231"/>
    </row>
    <row r="687" spans="1:6" ht="14.4">
      <c r="A687" s="227"/>
      <c r="B687" s="227"/>
      <c r="C687" s="228"/>
      <c r="D687" s="229"/>
      <c r="E687" s="230"/>
      <c r="F687" s="231"/>
    </row>
    <row r="688" spans="1:6" ht="14.4">
      <c r="A688" s="227"/>
      <c r="B688" s="227"/>
      <c r="C688" s="228"/>
      <c r="D688" s="229"/>
      <c r="E688" s="230"/>
      <c r="F688" s="231"/>
    </row>
    <row r="689" spans="1:6" ht="14.4">
      <c r="A689" s="227"/>
      <c r="B689" s="227"/>
      <c r="C689" s="228"/>
      <c r="D689" s="229"/>
      <c r="E689" s="230"/>
      <c r="F689" s="231"/>
    </row>
    <row r="690" spans="1:6" ht="14.4">
      <c r="A690" s="227"/>
      <c r="B690" s="227"/>
      <c r="C690" s="228"/>
      <c r="D690" s="229"/>
      <c r="E690" s="230"/>
      <c r="F690" s="231"/>
    </row>
    <row r="691" spans="1:6" ht="14.4">
      <c r="A691" s="227"/>
      <c r="B691" s="227"/>
      <c r="C691" s="228"/>
      <c r="D691" s="229"/>
      <c r="E691" s="230"/>
      <c r="F691" s="231"/>
    </row>
    <row r="692" spans="1:6" ht="14.4">
      <c r="A692" s="227"/>
      <c r="B692" s="227"/>
      <c r="C692" s="228"/>
      <c r="D692" s="229"/>
      <c r="E692" s="230"/>
      <c r="F692" s="231"/>
    </row>
    <row r="693" spans="1:6" ht="14.4">
      <c r="A693" s="227"/>
      <c r="B693" s="227"/>
      <c r="C693" s="228"/>
      <c r="D693" s="229"/>
      <c r="E693" s="230"/>
      <c r="F693" s="231"/>
    </row>
    <row r="694" spans="1:6" ht="14.4">
      <c r="A694" s="227"/>
      <c r="B694" s="227"/>
      <c r="C694" s="228"/>
      <c r="D694" s="229"/>
      <c r="E694" s="230"/>
      <c r="F694" s="231"/>
    </row>
    <row r="695" spans="1:6" ht="14.4">
      <c r="A695" s="227"/>
      <c r="B695" s="227"/>
      <c r="C695" s="228"/>
      <c r="D695" s="229"/>
      <c r="E695" s="230"/>
      <c r="F695" s="231"/>
    </row>
    <row r="696" spans="1:6" ht="14.4">
      <c r="A696" s="227"/>
      <c r="B696" s="227"/>
      <c r="C696" s="228"/>
      <c r="D696" s="229"/>
      <c r="E696" s="230"/>
      <c r="F696" s="231"/>
    </row>
    <row r="697" spans="1:6" ht="14.4">
      <c r="A697" s="227"/>
      <c r="B697" s="227"/>
      <c r="C697" s="228"/>
      <c r="D697" s="229"/>
      <c r="E697" s="230"/>
      <c r="F697" s="231"/>
    </row>
    <row r="698" spans="1:6" ht="14.4">
      <c r="A698" s="227"/>
      <c r="B698" s="227"/>
      <c r="C698" s="228"/>
      <c r="D698" s="229"/>
      <c r="E698" s="230"/>
      <c r="F698" s="231"/>
    </row>
    <row r="699" spans="1:6" ht="14.4">
      <c r="A699" s="227"/>
      <c r="B699" s="227"/>
      <c r="C699" s="228"/>
      <c r="D699" s="229"/>
      <c r="E699" s="230"/>
      <c r="F699" s="231"/>
    </row>
    <row r="700" spans="1:6" ht="14.4">
      <c r="A700" s="227"/>
      <c r="B700" s="227"/>
      <c r="C700" s="228"/>
      <c r="D700" s="229"/>
      <c r="E700" s="230"/>
      <c r="F700" s="231"/>
    </row>
    <row r="701" spans="1:6" ht="14.4">
      <c r="A701" s="227"/>
      <c r="B701" s="227"/>
      <c r="C701" s="228"/>
      <c r="D701" s="229"/>
      <c r="E701" s="230"/>
      <c r="F701" s="231"/>
    </row>
    <row r="702" spans="1:6" ht="14.4">
      <c r="A702" s="227"/>
      <c r="B702" s="227"/>
      <c r="C702" s="228"/>
      <c r="D702" s="229"/>
      <c r="E702" s="230"/>
      <c r="F702" s="231"/>
    </row>
    <row r="703" spans="1:6" ht="14.4">
      <c r="A703" s="227"/>
      <c r="B703" s="227"/>
      <c r="C703" s="228"/>
      <c r="D703" s="229"/>
      <c r="E703" s="230"/>
      <c r="F703" s="231"/>
    </row>
    <row r="704" spans="1:6" ht="14.4">
      <c r="A704" s="227"/>
      <c r="B704" s="227"/>
      <c r="C704" s="228"/>
      <c r="D704" s="229"/>
      <c r="E704" s="230"/>
      <c r="F704" s="231"/>
    </row>
    <row r="705" spans="1:6" ht="14.4">
      <c r="A705" s="227"/>
      <c r="B705" s="227"/>
      <c r="C705" s="228"/>
      <c r="D705" s="229"/>
      <c r="E705" s="230"/>
      <c r="F705" s="231"/>
    </row>
    <row r="706" spans="1:6" ht="14.4">
      <c r="A706" s="227"/>
      <c r="B706" s="227"/>
      <c r="C706" s="228"/>
      <c r="D706" s="229"/>
      <c r="E706" s="230"/>
      <c r="F706" s="231"/>
    </row>
    <row r="707" spans="1:6" ht="14.4">
      <c r="A707" s="227"/>
      <c r="B707" s="227"/>
      <c r="C707" s="228"/>
      <c r="D707" s="229"/>
      <c r="E707" s="230"/>
      <c r="F707" s="231"/>
    </row>
    <row r="708" spans="1:6" ht="14.4">
      <c r="A708" s="227"/>
      <c r="B708" s="227"/>
      <c r="C708" s="228"/>
      <c r="D708" s="229"/>
      <c r="E708" s="230"/>
      <c r="F708" s="231"/>
    </row>
    <row r="709" spans="1:6" ht="14.4">
      <c r="A709" s="227"/>
      <c r="B709" s="227"/>
      <c r="C709" s="228"/>
      <c r="D709" s="229"/>
      <c r="E709" s="230"/>
      <c r="F709" s="231"/>
    </row>
    <row r="710" spans="1:6" ht="14.4">
      <c r="A710" s="227"/>
      <c r="B710" s="227"/>
      <c r="C710" s="228"/>
      <c r="D710" s="229"/>
      <c r="E710" s="230"/>
      <c r="F710" s="231"/>
    </row>
    <row r="711" spans="1:6" ht="14.4">
      <c r="A711" s="227"/>
      <c r="B711" s="227"/>
      <c r="C711" s="228"/>
      <c r="D711" s="229"/>
      <c r="E711" s="230"/>
      <c r="F711" s="231"/>
    </row>
    <row r="712" spans="1:6" ht="14.4">
      <c r="A712" s="227"/>
      <c r="B712" s="227"/>
      <c r="C712" s="228"/>
      <c r="D712" s="229"/>
      <c r="E712" s="230"/>
      <c r="F712" s="231"/>
    </row>
    <row r="713" spans="1:6" ht="14.4">
      <c r="A713" s="227"/>
      <c r="B713" s="227"/>
      <c r="C713" s="228"/>
      <c r="D713" s="229"/>
      <c r="E713" s="230"/>
      <c r="F713" s="231"/>
    </row>
    <row r="714" spans="1:6" ht="14.4">
      <c r="A714" s="227"/>
      <c r="B714" s="227"/>
      <c r="C714" s="228"/>
      <c r="D714" s="229"/>
      <c r="E714" s="230"/>
      <c r="F714" s="231"/>
    </row>
    <row r="715" spans="1:6" ht="14.4">
      <c r="A715" s="227"/>
      <c r="B715" s="227"/>
      <c r="C715" s="228"/>
      <c r="D715" s="229"/>
      <c r="E715" s="230"/>
      <c r="F715" s="231"/>
    </row>
    <row r="716" spans="1:6" ht="14.4">
      <c r="A716" s="227"/>
      <c r="B716" s="227"/>
      <c r="C716" s="228"/>
      <c r="D716" s="229"/>
      <c r="E716" s="230"/>
      <c r="F716" s="231"/>
    </row>
    <row r="717" spans="1:6" ht="14.4">
      <c r="A717" s="227"/>
      <c r="B717" s="227"/>
      <c r="C717" s="228"/>
      <c r="D717" s="229"/>
      <c r="E717" s="230"/>
      <c r="F717" s="231"/>
    </row>
    <row r="718" spans="1:6" ht="14.4">
      <c r="A718" s="227"/>
      <c r="B718" s="227"/>
      <c r="C718" s="228"/>
      <c r="D718" s="229"/>
      <c r="E718" s="230"/>
      <c r="F718" s="231"/>
    </row>
    <row r="719" spans="1:6" ht="14.4">
      <c r="A719" s="227"/>
      <c r="B719" s="227"/>
      <c r="C719" s="228"/>
      <c r="D719" s="229"/>
      <c r="E719" s="230"/>
      <c r="F719" s="231"/>
    </row>
    <row r="720" spans="1:6" ht="14.4">
      <c r="A720" s="227"/>
      <c r="B720" s="227"/>
      <c r="C720" s="228"/>
      <c r="D720" s="229"/>
      <c r="E720" s="230"/>
      <c r="F720" s="231"/>
    </row>
    <row r="721" spans="1:6" ht="14.4">
      <c r="A721" s="227"/>
      <c r="B721" s="227"/>
      <c r="C721" s="228"/>
      <c r="D721" s="229"/>
      <c r="E721" s="230"/>
      <c r="F721" s="231"/>
    </row>
    <row r="722" spans="1:6" ht="14.4">
      <c r="A722" s="227"/>
      <c r="B722" s="227"/>
      <c r="C722" s="228"/>
      <c r="D722" s="229"/>
      <c r="E722" s="230"/>
      <c r="F722" s="231"/>
    </row>
    <row r="723" spans="1:6" ht="14.4">
      <c r="A723" s="227"/>
      <c r="B723" s="227"/>
      <c r="C723" s="228"/>
      <c r="D723" s="229"/>
      <c r="E723" s="230"/>
      <c r="F723" s="231"/>
    </row>
    <row r="724" spans="1:6" ht="14.4">
      <c r="A724" s="227"/>
      <c r="B724" s="227"/>
      <c r="C724" s="228"/>
      <c r="D724" s="229"/>
      <c r="E724" s="230"/>
      <c r="F724" s="231"/>
    </row>
    <row r="725" spans="1:6" ht="14.4">
      <c r="A725" s="227"/>
      <c r="B725" s="227"/>
      <c r="C725" s="228"/>
      <c r="D725" s="229"/>
      <c r="E725" s="230"/>
      <c r="F725" s="231"/>
    </row>
    <row r="726" spans="1:6" ht="14.4">
      <c r="A726" s="227"/>
      <c r="B726" s="227"/>
      <c r="C726" s="228"/>
      <c r="D726" s="229"/>
      <c r="E726" s="230"/>
      <c r="F726" s="231"/>
    </row>
    <row r="727" spans="1:6" ht="14.4">
      <c r="A727" s="227"/>
      <c r="B727" s="227"/>
      <c r="C727" s="228"/>
      <c r="D727" s="229"/>
      <c r="E727" s="230"/>
      <c r="F727" s="231"/>
    </row>
    <row r="728" spans="1:6" ht="14.4">
      <c r="A728" s="227"/>
      <c r="B728" s="227"/>
      <c r="C728" s="228"/>
      <c r="D728" s="229"/>
      <c r="E728" s="230"/>
      <c r="F728" s="231"/>
    </row>
    <row r="729" spans="1:6" ht="14.4">
      <c r="A729" s="227"/>
      <c r="B729" s="227"/>
      <c r="C729" s="228"/>
      <c r="D729" s="229"/>
      <c r="E729" s="230"/>
      <c r="F729" s="231"/>
    </row>
    <row r="730" spans="1:6" ht="14.4">
      <c r="A730" s="227"/>
      <c r="B730" s="227"/>
      <c r="C730" s="228"/>
      <c r="D730" s="229"/>
      <c r="E730" s="230"/>
      <c r="F730" s="231"/>
    </row>
    <row r="731" spans="1:6" ht="14.4">
      <c r="A731" s="227"/>
      <c r="B731" s="227"/>
      <c r="C731" s="228"/>
      <c r="D731" s="229"/>
      <c r="E731" s="230"/>
      <c r="F731" s="231"/>
    </row>
    <row r="732" spans="1:6" ht="14.4">
      <c r="A732" s="227"/>
      <c r="B732" s="227"/>
      <c r="C732" s="228"/>
      <c r="D732" s="229"/>
      <c r="E732" s="230"/>
      <c r="F732" s="231"/>
    </row>
    <row r="733" spans="1:6" ht="14.4">
      <c r="A733" s="227"/>
      <c r="B733" s="227"/>
      <c r="C733" s="228"/>
      <c r="D733" s="229"/>
      <c r="E733" s="230"/>
      <c r="F733" s="231"/>
    </row>
    <row r="734" spans="1:6" ht="14.4">
      <c r="A734" s="227"/>
      <c r="B734" s="227"/>
      <c r="C734" s="228"/>
      <c r="D734" s="229"/>
      <c r="E734" s="230"/>
      <c r="F734" s="231"/>
    </row>
    <row r="735" spans="1:6" ht="14.4">
      <c r="A735" s="227"/>
      <c r="B735" s="227"/>
      <c r="C735" s="228"/>
      <c r="D735" s="229"/>
      <c r="E735" s="230"/>
      <c r="F735" s="231"/>
    </row>
    <row r="736" spans="1:6" ht="14.4">
      <c r="A736" s="227"/>
      <c r="B736" s="227"/>
      <c r="C736" s="228"/>
      <c r="D736" s="229"/>
      <c r="E736" s="230"/>
      <c r="F736" s="231"/>
    </row>
    <row r="737" spans="1:6" ht="14.4">
      <c r="A737" s="227"/>
      <c r="B737" s="227"/>
      <c r="C737" s="228"/>
      <c r="D737" s="229"/>
      <c r="E737" s="230"/>
      <c r="F737" s="231"/>
    </row>
    <row r="738" spans="1:6" ht="14.4">
      <c r="A738" s="227"/>
      <c r="B738" s="227"/>
      <c r="C738" s="228"/>
      <c r="D738" s="229"/>
      <c r="E738" s="230"/>
      <c r="F738" s="231"/>
    </row>
    <row r="739" spans="1:6" ht="14.4">
      <c r="A739" s="227"/>
      <c r="B739" s="227"/>
      <c r="C739" s="228"/>
      <c r="D739" s="229"/>
      <c r="E739" s="230"/>
      <c r="F739" s="231"/>
    </row>
    <row r="740" spans="1:6" ht="14.4">
      <c r="A740" s="227"/>
      <c r="B740" s="227"/>
      <c r="C740" s="228"/>
      <c r="D740" s="229"/>
      <c r="E740" s="230"/>
      <c r="F740" s="231"/>
    </row>
    <row r="741" spans="1:6" ht="14.4">
      <c r="A741" s="227"/>
      <c r="B741" s="227"/>
      <c r="C741" s="228"/>
      <c r="D741" s="229"/>
      <c r="E741" s="230"/>
      <c r="F741" s="231"/>
    </row>
    <row r="742" spans="1:6" ht="14.4">
      <c r="A742" s="227"/>
      <c r="B742" s="227"/>
      <c r="C742" s="228"/>
      <c r="D742" s="229"/>
      <c r="E742" s="230"/>
      <c r="F742" s="231"/>
    </row>
    <row r="743" spans="1:6" ht="14.4">
      <c r="A743" s="227"/>
      <c r="B743" s="227"/>
      <c r="C743" s="228"/>
      <c r="D743" s="229"/>
      <c r="E743" s="230"/>
      <c r="F743" s="231"/>
    </row>
    <row r="744" spans="1:6" ht="14.4">
      <c r="A744" s="227"/>
      <c r="B744" s="227"/>
      <c r="C744" s="228"/>
      <c r="D744" s="229"/>
      <c r="E744" s="230"/>
      <c r="F744" s="231"/>
    </row>
    <row r="745" spans="1:6" ht="14.4">
      <c r="A745" s="227"/>
      <c r="B745" s="227"/>
      <c r="C745" s="228"/>
      <c r="D745" s="229"/>
      <c r="E745" s="230"/>
      <c r="F745" s="231"/>
    </row>
    <row r="746" spans="1:6" ht="14.4">
      <c r="A746" s="227"/>
      <c r="B746" s="227"/>
      <c r="C746" s="228"/>
      <c r="D746" s="229"/>
      <c r="E746" s="230"/>
      <c r="F746" s="231"/>
    </row>
    <row r="747" spans="1:6" ht="14.4">
      <c r="A747" s="227"/>
      <c r="B747" s="227"/>
      <c r="C747" s="228"/>
      <c r="D747" s="229"/>
      <c r="E747" s="230"/>
      <c r="F747" s="231"/>
    </row>
    <row r="748" spans="1:6" ht="14.4">
      <c r="A748" s="227"/>
      <c r="B748" s="227"/>
      <c r="C748" s="228"/>
      <c r="D748" s="229"/>
      <c r="E748" s="230"/>
      <c r="F748" s="231"/>
    </row>
    <row r="749" spans="1:6" ht="14.4">
      <c r="A749" s="227"/>
      <c r="B749" s="227"/>
      <c r="C749" s="228"/>
      <c r="D749" s="229"/>
      <c r="E749" s="230"/>
      <c r="F749" s="231"/>
    </row>
    <row r="750" spans="1:6" ht="14.4">
      <c r="A750" s="227"/>
      <c r="B750" s="227"/>
      <c r="C750" s="228"/>
      <c r="D750" s="229"/>
      <c r="E750" s="230"/>
      <c r="F750" s="231"/>
    </row>
    <row r="751" spans="1:6" ht="14.4">
      <c r="A751" s="227"/>
      <c r="B751" s="227"/>
      <c r="C751" s="228"/>
      <c r="D751" s="229"/>
      <c r="E751" s="230"/>
      <c r="F751" s="231"/>
    </row>
    <row r="752" spans="1:6" ht="14.4">
      <c r="A752" s="227"/>
      <c r="B752" s="227"/>
      <c r="C752" s="228"/>
      <c r="D752" s="229"/>
      <c r="E752" s="230"/>
      <c r="F752" s="231"/>
    </row>
    <row r="753" spans="1:6" ht="14.4">
      <c r="A753" s="227"/>
      <c r="B753" s="227"/>
      <c r="C753" s="228"/>
      <c r="D753" s="229"/>
      <c r="E753" s="230"/>
      <c r="F753" s="231"/>
    </row>
    <row r="754" spans="1:6" ht="14.4">
      <c r="A754" s="227"/>
      <c r="B754" s="227"/>
      <c r="C754" s="228"/>
      <c r="D754" s="229"/>
      <c r="E754" s="230"/>
      <c r="F754" s="231"/>
    </row>
    <row r="755" spans="1:6" ht="14.4">
      <c r="A755" s="227"/>
      <c r="B755" s="227"/>
      <c r="C755" s="228"/>
      <c r="D755" s="229"/>
      <c r="E755" s="230"/>
      <c r="F755" s="231"/>
    </row>
    <row r="756" spans="1:6" ht="14.4">
      <c r="A756" s="227"/>
      <c r="B756" s="227"/>
      <c r="C756" s="228"/>
      <c r="D756" s="229"/>
      <c r="E756" s="230"/>
      <c r="F756" s="231"/>
    </row>
    <row r="757" spans="1:6" ht="14.4">
      <c r="A757" s="227"/>
      <c r="B757" s="227"/>
      <c r="C757" s="228"/>
      <c r="D757" s="229"/>
      <c r="E757" s="230"/>
      <c r="F757" s="231"/>
    </row>
    <row r="758" spans="1:6" ht="14.4">
      <c r="A758" s="227"/>
      <c r="B758" s="227"/>
      <c r="C758" s="228"/>
      <c r="D758" s="229"/>
      <c r="E758" s="230"/>
      <c r="F758" s="231"/>
    </row>
    <row r="759" spans="1:6" ht="14.4">
      <c r="A759" s="227"/>
      <c r="B759" s="227"/>
      <c r="C759" s="228"/>
      <c r="D759" s="229"/>
      <c r="E759" s="230"/>
      <c r="F759" s="231"/>
    </row>
    <row r="760" spans="1:6" ht="14.4">
      <c r="A760" s="227"/>
      <c r="B760" s="227"/>
      <c r="C760" s="228"/>
      <c r="D760" s="229"/>
      <c r="E760" s="230"/>
      <c r="F760" s="231"/>
    </row>
    <row r="761" spans="1:6" ht="14.4">
      <c r="A761" s="227"/>
      <c r="B761" s="227"/>
      <c r="C761" s="228"/>
      <c r="D761" s="229"/>
      <c r="E761" s="230"/>
      <c r="F761" s="231"/>
    </row>
    <row r="762" spans="1:6" ht="14.4">
      <c r="A762" s="227"/>
      <c r="B762" s="227"/>
      <c r="C762" s="228"/>
      <c r="D762" s="229"/>
      <c r="E762" s="230"/>
      <c r="F762" s="231"/>
    </row>
    <row r="763" spans="1:6" ht="14.4">
      <c r="A763" s="227"/>
      <c r="B763" s="227"/>
      <c r="C763" s="228"/>
      <c r="D763" s="229"/>
      <c r="E763" s="230"/>
      <c r="F763" s="231"/>
    </row>
    <row r="764" spans="1:6" ht="14.4">
      <c r="A764" s="227"/>
      <c r="B764" s="227"/>
      <c r="C764" s="228"/>
      <c r="D764" s="229"/>
      <c r="E764" s="230"/>
      <c r="F764" s="231"/>
    </row>
    <row r="765" spans="1:6" ht="14.4">
      <c r="A765" s="227"/>
      <c r="B765" s="227"/>
      <c r="C765" s="228"/>
      <c r="D765" s="229"/>
      <c r="E765" s="230"/>
      <c r="F765" s="231"/>
    </row>
    <row r="766" spans="1:6" ht="14.4">
      <c r="A766" s="227"/>
      <c r="B766" s="227"/>
      <c r="C766" s="228"/>
      <c r="D766" s="229"/>
      <c r="E766" s="230"/>
      <c r="F766" s="231"/>
    </row>
    <row r="767" spans="1:6" ht="14.4">
      <c r="A767" s="227"/>
      <c r="B767" s="227"/>
      <c r="C767" s="228"/>
      <c r="D767" s="229"/>
      <c r="E767" s="230"/>
      <c r="F767" s="231"/>
    </row>
    <row r="768" spans="1:6" ht="14.4">
      <c r="A768" s="227"/>
      <c r="B768" s="227"/>
      <c r="C768" s="228"/>
      <c r="D768" s="229"/>
      <c r="E768" s="230"/>
      <c r="F768" s="231"/>
    </row>
    <row r="769" spans="1:6" ht="14.4">
      <c r="A769" s="227"/>
      <c r="B769" s="227"/>
      <c r="C769" s="228"/>
      <c r="D769" s="229"/>
      <c r="E769" s="230"/>
      <c r="F769" s="231"/>
    </row>
    <row r="770" spans="1:6" ht="14.4">
      <c r="A770" s="227"/>
      <c r="B770" s="227"/>
      <c r="C770" s="228"/>
      <c r="D770" s="229"/>
      <c r="E770" s="230"/>
      <c r="F770" s="231"/>
    </row>
    <row r="771" spans="1:6" ht="14.4">
      <c r="A771" s="227"/>
      <c r="B771" s="227"/>
      <c r="C771" s="228"/>
      <c r="D771" s="229"/>
      <c r="E771" s="230"/>
      <c r="F771" s="231"/>
    </row>
    <row r="772" spans="1:6" ht="14.4">
      <c r="A772" s="227"/>
      <c r="B772" s="227"/>
      <c r="C772" s="228"/>
      <c r="D772" s="229"/>
      <c r="E772" s="230"/>
      <c r="F772" s="231"/>
    </row>
    <row r="773" spans="1:6" ht="14.4">
      <c r="A773" s="227"/>
      <c r="B773" s="227"/>
      <c r="C773" s="228"/>
      <c r="D773" s="229"/>
      <c r="E773" s="230"/>
      <c r="F773" s="231"/>
    </row>
    <row r="774" spans="1:6" ht="14.4">
      <c r="A774" s="227"/>
      <c r="B774" s="227"/>
      <c r="C774" s="228"/>
      <c r="D774" s="229"/>
      <c r="E774" s="230"/>
      <c r="F774" s="231"/>
    </row>
    <row r="775" spans="1:6" ht="14.4">
      <c r="A775" s="227"/>
      <c r="B775" s="227"/>
      <c r="C775" s="228"/>
      <c r="D775" s="229"/>
      <c r="E775" s="230"/>
      <c r="F775" s="231"/>
    </row>
    <row r="776" spans="1:6" ht="14.4">
      <c r="A776" s="227"/>
      <c r="B776" s="227"/>
      <c r="C776" s="228"/>
      <c r="D776" s="229"/>
      <c r="E776" s="230"/>
      <c r="F776" s="231"/>
    </row>
    <row r="777" spans="1:6" ht="14.4">
      <c r="A777" s="227"/>
      <c r="B777" s="227"/>
      <c r="C777" s="228"/>
      <c r="D777" s="229"/>
      <c r="E777" s="230"/>
      <c r="F777" s="231"/>
    </row>
    <row r="778" spans="1:6" ht="14.4">
      <c r="A778" s="227"/>
      <c r="B778" s="227"/>
      <c r="C778" s="228"/>
      <c r="D778" s="229"/>
      <c r="E778" s="230"/>
      <c r="F778" s="231"/>
    </row>
    <row r="779" spans="1:6" ht="14.4">
      <c r="A779" s="227"/>
      <c r="B779" s="227"/>
      <c r="C779" s="228"/>
      <c r="D779" s="229"/>
      <c r="E779" s="230"/>
      <c r="F779" s="231"/>
    </row>
    <row r="780" spans="1:6" ht="14.4">
      <c r="A780" s="227"/>
      <c r="B780" s="227"/>
      <c r="C780" s="228"/>
      <c r="D780" s="229"/>
      <c r="E780" s="230"/>
      <c r="F780" s="231"/>
    </row>
    <row r="781" spans="1:6" ht="14.4">
      <c r="A781" s="227"/>
      <c r="B781" s="227"/>
      <c r="C781" s="228"/>
      <c r="D781" s="229"/>
      <c r="E781" s="230"/>
      <c r="F781" s="231"/>
    </row>
    <row r="782" spans="1:6" ht="14.4">
      <c r="A782" s="227"/>
      <c r="B782" s="227"/>
      <c r="C782" s="228"/>
      <c r="D782" s="229"/>
      <c r="E782" s="230"/>
      <c r="F782" s="231"/>
    </row>
    <row r="783" spans="1:6" ht="14.4">
      <c r="A783" s="227"/>
      <c r="B783" s="227"/>
      <c r="C783" s="228"/>
      <c r="D783" s="229"/>
      <c r="E783" s="230"/>
      <c r="F783" s="231"/>
    </row>
    <row r="784" spans="1:6" ht="14.4">
      <c r="A784" s="227"/>
      <c r="B784" s="227"/>
      <c r="C784" s="228"/>
      <c r="D784" s="229"/>
      <c r="E784" s="230"/>
      <c r="F784" s="231"/>
    </row>
    <row r="785" spans="1:6" ht="14.4">
      <c r="A785" s="227"/>
      <c r="B785" s="227"/>
      <c r="C785" s="228"/>
      <c r="D785" s="229"/>
      <c r="E785" s="230"/>
      <c r="F785" s="231"/>
    </row>
    <row r="786" spans="1:6" ht="14.4">
      <c r="A786" s="227"/>
      <c r="B786" s="227"/>
      <c r="C786" s="228"/>
      <c r="D786" s="229"/>
      <c r="E786" s="230"/>
      <c r="F786" s="231"/>
    </row>
    <row r="787" spans="1:6" ht="14.4">
      <c r="A787" s="227"/>
      <c r="B787" s="227"/>
      <c r="C787" s="228"/>
      <c r="D787" s="229"/>
      <c r="E787" s="230"/>
      <c r="F787" s="231"/>
    </row>
    <row r="788" spans="1:6" ht="14.4">
      <c r="A788" s="227"/>
      <c r="B788" s="227"/>
      <c r="C788" s="228"/>
      <c r="D788" s="229"/>
      <c r="E788" s="230"/>
      <c r="F788" s="231"/>
    </row>
    <row r="789" spans="1:6" ht="14.4">
      <c r="A789" s="227"/>
      <c r="B789" s="227"/>
      <c r="C789" s="228"/>
      <c r="D789" s="229"/>
      <c r="E789" s="230"/>
      <c r="F789" s="231"/>
    </row>
    <row r="790" spans="1:6" ht="14.4">
      <c r="A790" s="227"/>
      <c r="B790" s="227"/>
      <c r="C790" s="228"/>
      <c r="D790" s="229"/>
      <c r="E790" s="230"/>
      <c r="F790" s="231"/>
    </row>
    <row r="791" spans="1:6" ht="14.4">
      <c r="A791" s="227"/>
      <c r="B791" s="227"/>
      <c r="C791" s="228"/>
      <c r="D791" s="229"/>
      <c r="E791" s="230"/>
      <c r="F791" s="231"/>
    </row>
    <row r="792" spans="1:6" ht="14.4">
      <c r="A792" s="227"/>
      <c r="B792" s="227"/>
      <c r="C792" s="228"/>
      <c r="D792" s="229"/>
      <c r="E792" s="230"/>
      <c r="F792" s="231"/>
    </row>
    <row r="793" spans="1:6" ht="14.4">
      <c r="A793" s="227"/>
      <c r="B793" s="227"/>
      <c r="C793" s="228"/>
      <c r="D793" s="229"/>
      <c r="E793" s="230"/>
      <c r="F793" s="231"/>
    </row>
    <row r="794" spans="1:6" ht="14.4">
      <c r="A794" s="227"/>
      <c r="B794" s="227"/>
      <c r="C794" s="228"/>
      <c r="D794" s="229"/>
      <c r="E794" s="230"/>
      <c r="F794" s="231"/>
    </row>
    <row r="795" spans="1:6" ht="14.4">
      <c r="A795" s="227"/>
      <c r="B795" s="227"/>
      <c r="C795" s="228"/>
      <c r="D795" s="229"/>
      <c r="E795" s="230"/>
      <c r="F795" s="231"/>
    </row>
    <row r="796" spans="1:6" ht="14.4">
      <c r="A796" s="227"/>
      <c r="B796" s="227"/>
      <c r="C796" s="228"/>
      <c r="D796" s="229"/>
      <c r="E796" s="230"/>
      <c r="F796" s="231"/>
    </row>
    <row r="797" spans="1:6" ht="14.4">
      <c r="A797" s="227"/>
      <c r="B797" s="227"/>
      <c r="C797" s="228"/>
      <c r="D797" s="229"/>
      <c r="E797" s="230"/>
      <c r="F797" s="231"/>
    </row>
    <row r="798" spans="1:6" ht="14.4">
      <c r="A798" s="227"/>
      <c r="B798" s="227"/>
      <c r="C798" s="228"/>
      <c r="D798" s="229"/>
      <c r="E798" s="230"/>
      <c r="F798" s="231"/>
    </row>
    <row r="799" spans="1:6" ht="14.4">
      <c r="A799" s="227"/>
      <c r="B799" s="227"/>
      <c r="C799" s="228"/>
      <c r="D799" s="229"/>
      <c r="E799" s="230"/>
      <c r="F799" s="231"/>
    </row>
    <row r="800" spans="1:6" ht="14.4">
      <c r="A800" s="227"/>
      <c r="B800" s="227"/>
      <c r="C800" s="228"/>
      <c r="D800" s="229"/>
      <c r="E800" s="230"/>
      <c r="F800" s="231"/>
    </row>
    <row r="801" spans="1:6" ht="14.4">
      <c r="A801" s="227"/>
      <c r="B801" s="227"/>
      <c r="C801" s="228"/>
      <c r="D801" s="229"/>
      <c r="E801" s="230"/>
      <c r="F801" s="231"/>
    </row>
    <row r="802" spans="1:6" ht="14.4">
      <c r="A802" s="227"/>
      <c r="B802" s="227"/>
      <c r="C802" s="228"/>
      <c r="D802" s="229"/>
      <c r="E802" s="230"/>
      <c r="F802" s="231"/>
    </row>
    <row r="803" spans="1:6" ht="14.4">
      <c r="A803" s="227"/>
      <c r="B803" s="227"/>
      <c r="C803" s="228"/>
      <c r="D803" s="229"/>
      <c r="E803" s="230"/>
      <c r="F803" s="231"/>
    </row>
    <row r="804" spans="1:6" ht="14.4">
      <c r="A804" s="227"/>
      <c r="B804" s="227"/>
      <c r="C804" s="228"/>
      <c r="D804" s="229"/>
      <c r="E804" s="230"/>
      <c r="F804" s="231"/>
    </row>
    <row r="805" spans="1:6" ht="14.4">
      <c r="A805" s="227"/>
      <c r="B805" s="227"/>
      <c r="C805" s="228"/>
      <c r="D805" s="229"/>
      <c r="E805" s="230"/>
      <c r="F805" s="231"/>
    </row>
    <row r="806" spans="1:6" ht="14.4">
      <c r="A806" s="227"/>
      <c r="B806" s="227"/>
      <c r="C806" s="228"/>
      <c r="D806" s="229"/>
      <c r="E806" s="230"/>
      <c r="F806" s="231"/>
    </row>
    <row r="807" spans="1:6" ht="14.4">
      <c r="A807" s="227"/>
      <c r="B807" s="227"/>
      <c r="C807" s="228"/>
      <c r="D807" s="229"/>
      <c r="E807" s="230"/>
      <c r="F807" s="231"/>
    </row>
    <row r="808" spans="1:6" ht="14.4">
      <c r="A808" s="227"/>
      <c r="B808" s="227"/>
      <c r="C808" s="228"/>
      <c r="D808" s="229"/>
      <c r="E808" s="230"/>
      <c r="F808" s="231"/>
    </row>
    <row r="809" spans="1:6" ht="14.4">
      <c r="A809" s="227"/>
      <c r="B809" s="227"/>
      <c r="C809" s="228"/>
      <c r="D809" s="229"/>
      <c r="E809" s="230"/>
      <c r="F809" s="231"/>
    </row>
    <row r="810" spans="1:6" ht="14.4">
      <c r="A810" s="227"/>
      <c r="B810" s="227"/>
      <c r="C810" s="228"/>
      <c r="D810" s="229"/>
      <c r="E810" s="230"/>
      <c r="F810" s="231"/>
    </row>
    <row r="811" spans="1:6" ht="14.4">
      <c r="A811" s="227"/>
      <c r="B811" s="227"/>
      <c r="C811" s="228"/>
      <c r="D811" s="229"/>
      <c r="E811" s="230"/>
      <c r="F811" s="231"/>
    </row>
    <row r="812" spans="1:6" ht="14.4">
      <c r="A812" s="227"/>
      <c r="B812" s="227"/>
      <c r="C812" s="228"/>
      <c r="D812" s="229"/>
      <c r="E812" s="230"/>
      <c r="F812" s="231"/>
    </row>
    <row r="813" spans="1:6" ht="14.4">
      <c r="A813" s="227"/>
      <c r="B813" s="227"/>
      <c r="C813" s="228"/>
      <c r="D813" s="229"/>
      <c r="E813" s="230"/>
      <c r="F813" s="231"/>
    </row>
    <row r="814" spans="1:6" ht="14.4">
      <c r="A814" s="227"/>
      <c r="B814" s="227"/>
      <c r="C814" s="228"/>
      <c r="D814" s="229"/>
      <c r="E814" s="230"/>
      <c r="F814" s="231"/>
    </row>
    <row r="815" spans="1:6" ht="14.4">
      <c r="A815" s="227"/>
      <c r="B815" s="227"/>
      <c r="C815" s="228"/>
      <c r="D815" s="229"/>
      <c r="E815" s="230"/>
      <c r="F815" s="231"/>
    </row>
    <row r="816" spans="1:6" ht="14.4">
      <c r="A816" s="227"/>
      <c r="B816" s="227"/>
      <c r="C816" s="228"/>
      <c r="D816" s="229"/>
      <c r="E816" s="230"/>
      <c r="F816" s="231"/>
    </row>
    <row r="817" spans="1:6" ht="14.4">
      <c r="A817" s="227"/>
      <c r="B817" s="227"/>
      <c r="C817" s="228"/>
      <c r="D817" s="229"/>
      <c r="E817" s="230"/>
      <c r="F817" s="231"/>
    </row>
    <row r="818" spans="1:6" ht="14.4">
      <c r="A818" s="227"/>
      <c r="B818" s="227"/>
      <c r="C818" s="228"/>
      <c r="D818" s="229"/>
      <c r="E818" s="230"/>
      <c r="F818" s="231"/>
    </row>
    <row r="819" spans="1:6" ht="14.4">
      <c r="A819" s="227"/>
      <c r="B819" s="227"/>
      <c r="C819" s="228"/>
      <c r="D819" s="229"/>
      <c r="E819" s="230"/>
      <c r="F819" s="231"/>
    </row>
    <row r="820" spans="1:6" ht="14.4">
      <c r="A820" s="227"/>
      <c r="B820" s="227"/>
      <c r="C820" s="228"/>
      <c r="D820" s="229"/>
      <c r="E820" s="230"/>
      <c r="F820" s="231"/>
    </row>
    <row r="821" spans="1:6" ht="14.4">
      <c r="A821" s="227"/>
      <c r="B821" s="227"/>
      <c r="C821" s="228"/>
      <c r="D821" s="229"/>
      <c r="E821" s="230"/>
      <c r="F821" s="231"/>
    </row>
    <row r="822" spans="1:6" ht="14.4">
      <c r="A822" s="227"/>
      <c r="B822" s="227"/>
      <c r="C822" s="228"/>
      <c r="D822" s="229"/>
      <c r="E822" s="230"/>
      <c r="F822" s="231"/>
    </row>
    <row r="823" spans="1:6" ht="14.4">
      <c r="A823" s="227"/>
      <c r="B823" s="227"/>
      <c r="C823" s="228"/>
      <c r="D823" s="229"/>
      <c r="E823" s="230"/>
      <c r="F823" s="231"/>
    </row>
    <row r="824" spans="1:6" ht="14.4">
      <c r="A824" s="227"/>
      <c r="B824" s="227"/>
      <c r="C824" s="228"/>
      <c r="D824" s="229"/>
      <c r="E824" s="230"/>
      <c r="F824" s="231"/>
    </row>
    <row r="825" spans="1:6" ht="14.4">
      <c r="A825" s="227"/>
      <c r="B825" s="227"/>
      <c r="C825" s="228"/>
      <c r="D825" s="229"/>
      <c r="E825" s="230"/>
      <c r="F825" s="231"/>
    </row>
    <row r="826" spans="1:6" ht="14.4">
      <c r="A826" s="227"/>
      <c r="B826" s="227"/>
      <c r="C826" s="228"/>
      <c r="D826" s="229"/>
      <c r="E826" s="230"/>
      <c r="F826" s="231"/>
    </row>
    <row r="827" spans="1:6" ht="14.4">
      <c r="A827" s="227"/>
      <c r="B827" s="227"/>
      <c r="C827" s="228"/>
      <c r="D827" s="229"/>
      <c r="E827" s="230"/>
      <c r="F827" s="231"/>
    </row>
    <row r="828" spans="1:6" ht="14.4">
      <c r="A828" s="227"/>
      <c r="B828" s="227"/>
      <c r="C828" s="228"/>
      <c r="D828" s="229"/>
      <c r="E828" s="230"/>
      <c r="F828" s="231"/>
    </row>
    <row r="829" spans="1:6" ht="14.4">
      <c r="A829" s="227"/>
      <c r="B829" s="227"/>
      <c r="C829" s="228"/>
      <c r="D829" s="229"/>
      <c r="E829" s="230"/>
      <c r="F829" s="231"/>
    </row>
    <row r="830" spans="1:6" ht="14.4">
      <c r="A830" s="227"/>
      <c r="B830" s="227"/>
      <c r="C830" s="228"/>
      <c r="D830" s="229"/>
      <c r="E830" s="230"/>
      <c r="F830" s="231"/>
    </row>
    <row r="831" spans="1:6" ht="14.4">
      <c r="A831" s="227"/>
      <c r="B831" s="227"/>
      <c r="C831" s="228"/>
      <c r="D831" s="229"/>
      <c r="E831" s="230"/>
      <c r="F831" s="231"/>
    </row>
    <row r="832" spans="1:6" ht="14.4">
      <c r="A832" s="227"/>
      <c r="B832" s="227"/>
      <c r="C832" s="228"/>
      <c r="D832" s="229"/>
      <c r="E832" s="230"/>
      <c r="F832" s="231"/>
    </row>
    <row r="833" spans="1:6" ht="14.4">
      <c r="A833" s="227"/>
      <c r="B833" s="227"/>
      <c r="C833" s="228"/>
      <c r="D833" s="229"/>
      <c r="E833" s="230"/>
      <c r="F833" s="231"/>
    </row>
    <row r="834" spans="1:6" ht="14.4">
      <c r="A834" s="227"/>
      <c r="B834" s="227"/>
      <c r="C834" s="228"/>
      <c r="D834" s="229"/>
      <c r="E834" s="230"/>
      <c r="F834" s="231"/>
    </row>
    <row r="835" spans="1:6" ht="14.4">
      <c r="A835" s="227"/>
      <c r="B835" s="227"/>
      <c r="C835" s="228"/>
      <c r="D835" s="229"/>
      <c r="E835" s="230"/>
      <c r="F835" s="231"/>
    </row>
    <row r="836" spans="1:6" ht="14.4">
      <c r="A836" s="227"/>
      <c r="B836" s="227"/>
      <c r="C836" s="228"/>
      <c r="D836" s="229"/>
      <c r="E836" s="230"/>
      <c r="F836" s="231"/>
    </row>
    <row r="837" spans="1:6" ht="14.4">
      <c r="A837" s="227"/>
      <c r="B837" s="227"/>
      <c r="C837" s="228"/>
      <c r="D837" s="229"/>
      <c r="E837" s="230"/>
      <c r="F837" s="231"/>
    </row>
    <row r="838" spans="1:6" ht="14.4">
      <c r="A838" s="227"/>
      <c r="B838" s="227"/>
      <c r="C838" s="228"/>
      <c r="D838" s="229"/>
      <c r="E838" s="230"/>
      <c r="F838" s="231"/>
    </row>
    <row r="839" spans="1:6" ht="14.4">
      <c r="A839" s="227"/>
      <c r="B839" s="227"/>
      <c r="C839" s="228"/>
      <c r="D839" s="229"/>
      <c r="E839" s="230"/>
      <c r="F839" s="231"/>
    </row>
    <row r="840" spans="1:6" ht="14.4">
      <c r="A840" s="227"/>
      <c r="B840" s="227"/>
      <c r="C840" s="228"/>
      <c r="D840" s="229"/>
      <c r="E840" s="230"/>
      <c r="F840" s="231"/>
    </row>
    <row r="841" spans="1:6" ht="14.4">
      <c r="A841" s="227"/>
      <c r="B841" s="227"/>
      <c r="C841" s="228"/>
      <c r="D841" s="229"/>
      <c r="E841" s="230"/>
      <c r="F841" s="231"/>
    </row>
    <row r="842" spans="1:6" ht="14.4">
      <c r="A842" s="227"/>
      <c r="B842" s="227"/>
      <c r="C842" s="228"/>
      <c r="D842" s="229"/>
      <c r="E842" s="230"/>
      <c r="F842" s="231"/>
    </row>
    <row r="843" spans="1:6" ht="14.4">
      <c r="A843" s="227"/>
      <c r="B843" s="227"/>
      <c r="C843" s="228"/>
      <c r="D843" s="229"/>
      <c r="E843" s="230"/>
      <c r="F843" s="231"/>
    </row>
    <row r="844" spans="1:6" ht="14.4">
      <c r="A844" s="227"/>
      <c r="B844" s="227"/>
      <c r="C844" s="228"/>
      <c r="D844" s="229"/>
      <c r="E844" s="230"/>
      <c r="F844" s="231"/>
    </row>
    <row r="845" spans="1:6" ht="14.4">
      <c r="A845" s="227"/>
      <c r="B845" s="227"/>
      <c r="C845" s="228"/>
      <c r="D845" s="229"/>
      <c r="E845" s="230"/>
      <c r="F845" s="231"/>
    </row>
    <row r="846" spans="1:6" ht="14.4">
      <c r="A846" s="227"/>
      <c r="B846" s="227"/>
      <c r="C846" s="228"/>
      <c r="D846" s="229"/>
      <c r="E846" s="230"/>
      <c r="F846" s="231"/>
    </row>
    <row r="847" spans="1:6" ht="14.4">
      <c r="A847" s="227"/>
      <c r="B847" s="227"/>
      <c r="C847" s="228"/>
      <c r="D847" s="229"/>
      <c r="E847" s="230"/>
      <c r="F847" s="231"/>
    </row>
    <row r="848" spans="1:6" ht="14.4">
      <c r="A848" s="227"/>
      <c r="B848" s="227"/>
      <c r="C848" s="228"/>
      <c r="D848" s="229"/>
      <c r="E848" s="230"/>
      <c r="F848" s="231"/>
    </row>
    <row r="849" spans="1:6" ht="14.4">
      <c r="A849" s="227"/>
      <c r="B849" s="227"/>
      <c r="C849" s="228"/>
      <c r="D849" s="229"/>
      <c r="E849" s="230"/>
      <c r="F849" s="231"/>
    </row>
    <row r="850" spans="1:6" ht="14.4">
      <c r="A850" s="227"/>
      <c r="B850" s="227"/>
      <c r="C850" s="228"/>
      <c r="D850" s="229"/>
      <c r="E850" s="230"/>
      <c r="F850" s="231"/>
    </row>
    <row r="851" spans="1:6" ht="14.4">
      <c r="A851" s="227"/>
      <c r="B851" s="227"/>
      <c r="C851" s="228"/>
      <c r="D851" s="229"/>
      <c r="E851" s="230"/>
      <c r="F851" s="231"/>
    </row>
    <row r="852" spans="1:6" ht="14.4">
      <c r="A852" s="227"/>
      <c r="B852" s="227"/>
      <c r="C852" s="228"/>
      <c r="D852" s="229"/>
      <c r="E852" s="230"/>
      <c r="F852" s="231"/>
    </row>
    <row r="853" spans="1:6" ht="14.4">
      <c r="A853" s="227"/>
      <c r="B853" s="227"/>
      <c r="C853" s="228"/>
      <c r="D853" s="229"/>
      <c r="E853" s="230"/>
      <c r="F853" s="231"/>
    </row>
    <row r="854" spans="1:6" ht="14.4">
      <c r="A854" s="227"/>
      <c r="B854" s="227"/>
      <c r="C854" s="228"/>
      <c r="D854" s="229"/>
      <c r="E854" s="230"/>
      <c r="F854" s="231"/>
    </row>
    <row r="855" spans="1:6" ht="14.4">
      <c r="A855" s="227"/>
      <c r="B855" s="227"/>
      <c r="C855" s="228"/>
      <c r="D855" s="229"/>
      <c r="E855" s="230"/>
      <c r="F855" s="231"/>
    </row>
    <row r="856" spans="1:6" ht="14.4">
      <c r="A856" s="227"/>
      <c r="B856" s="227"/>
      <c r="C856" s="228"/>
      <c r="D856" s="229"/>
      <c r="E856" s="230"/>
      <c r="F856" s="231"/>
    </row>
    <row r="857" spans="1:6" ht="14.4">
      <c r="A857" s="227"/>
      <c r="B857" s="227"/>
      <c r="C857" s="228"/>
      <c r="D857" s="229"/>
      <c r="E857" s="230"/>
      <c r="F857" s="231"/>
    </row>
    <row r="858" spans="1:6" ht="14.4">
      <c r="A858" s="227"/>
      <c r="B858" s="227"/>
      <c r="C858" s="228"/>
      <c r="D858" s="229"/>
      <c r="E858" s="230"/>
      <c r="F858" s="231"/>
    </row>
    <row r="859" spans="1:6" ht="14.4">
      <c r="A859" s="227"/>
      <c r="B859" s="227"/>
      <c r="C859" s="228"/>
      <c r="D859" s="229"/>
      <c r="E859" s="230"/>
      <c r="F859" s="231"/>
    </row>
    <row r="860" spans="1:6" ht="14.4">
      <c r="A860" s="227"/>
      <c r="B860" s="227"/>
      <c r="C860" s="228"/>
      <c r="D860" s="229"/>
      <c r="E860" s="230"/>
      <c r="F860" s="231"/>
    </row>
    <row r="861" spans="1:6" ht="14.4">
      <c r="A861" s="227"/>
      <c r="B861" s="227"/>
      <c r="C861" s="228"/>
      <c r="D861" s="229"/>
      <c r="E861" s="230"/>
      <c r="F861" s="231"/>
    </row>
    <row r="862" spans="1:6" ht="14.4">
      <c r="A862" s="227"/>
      <c r="B862" s="227"/>
      <c r="C862" s="228"/>
      <c r="D862" s="229"/>
      <c r="E862" s="230"/>
      <c r="F862" s="231"/>
    </row>
    <row r="863" spans="1:6" ht="14.4">
      <c r="A863" s="227"/>
      <c r="B863" s="227"/>
      <c r="C863" s="228"/>
      <c r="D863" s="229"/>
      <c r="E863" s="230"/>
      <c r="F863" s="231"/>
    </row>
    <row r="864" spans="1:6" ht="14.4">
      <c r="A864" s="227"/>
      <c r="B864" s="227"/>
      <c r="C864" s="228"/>
      <c r="D864" s="229"/>
      <c r="E864" s="230"/>
      <c r="F864" s="231"/>
    </row>
    <row r="865" spans="1:6" ht="14.4">
      <c r="A865" s="227"/>
      <c r="B865" s="227"/>
      <c r="C865" s="228"/>
      <c r="D865" s="229"/>
      <c r="E865" s="230"/>
      <c r="F865" s="231"/>
    </row>
    <row r="866" spans="1:6" ht="14.4">
      <c r="A866" s="227"/>
      <c r="B866" s="227"/>
      <c r="C866" s="228"/>
      <c r="D866" s="229"/>
      <c r="E866" s="230"/>
      <c r="F866" s="231"/>
    </row>
    <row r="867" spans="1:6" ht="14.4">
      <c r="A867" s="227"/>
      <c r="B867" s="227"/>
      <c r="C867" s="228"/>
      <c r="D867" s="229"/>
      <c r="E867" s="230"/>
      <c r="F867" s="231"/>
    </row>
    <row r="868" spans="1:6" ht="14.4">
      <c r="A868" s="227"/>
      <c r="B868" s="227"/>
      <c r="C868" s="228"/>
      <c r="D868" s="229"/>
      <c r="E868" s="230"/>
      <c r="F868" s="231"/>
    </row>
    <row r="869" spans="1:6" ht="14.4">
      <c r="A869" s="227"/>
      <c r="B869" s="227"/>
      <c r="C869" s="228"/>
      <c r="D869" s="229"/>
      <c r="E869" s="230"/>
      <c r="F869" s="231"/>
    </row>
    <row r="870" spans="1:6" ht="14.4">
      <c r="A870" s="227"/>
      <c r="B870" s="227"/>
      <c r="C870" s="228"/>
      <c r="D870" s="229"/>
      <c r="E870" s="230"/>
      <c r="F870" s="231"/>
    </row>
    <row r="871" spans="1:6" ht="14.4">
      <c r="A871" s="227"/>
      <c r="B871" s="227"/>
      <c r="C871" s="228"/>
      <c r="D871" s="229"/>
      <c r="E871" s="230"/>
      <c r="F871" s="231"/>
    </row>
    <row r="872" spans="1:6" ht="14.4">
      <c r="A872" s="227"/>
      <c r="B872" s="227"/>
      <c r="C872" s="228"/>
      <c r="D872" s="229"/>
      <c r="E872" s="230"/>
      <c r="F872" s="231"/>
    </row>
    <row r="873" spans="1:6" ht="14.4">
      <c r="A873" s="227"/>
      <c r="B873" s="227"/>
      <c r="C873" s="228"/>
      <c r="D873" s="229"/>
      <c r="E873" s="230"/>
      <c r="F873" s="231"/>
    </row>
    <row r="874" spans="1:6" ht="14.4">
      <c r="A874" s="227"/>
      <c r="B874" s="227"/>
      <c r="C874" s="228"/>
      <c r="D874" s="229"/>
      <c r="E874" s="230"/>
      <c r="F874" s="231"/>
    </row>
    <row r="875" spans="1:6" ht="14.4">
      <c r="A875" s="227"/>
      <c r="B875" s="227"/>
      <c r="C875" s="228"/>
      <c r="D875" s="229"/>
      <c r="E875" s="230"/>
      <c r="F875" s="231"/>
    </row>
    <row r="876" spans="1:6" ht="14.4">
      <c r="A876" s="227"/>
      <c r="B876" s="227"/>
      <c r="C876" s="228"/>
      <c r="D876" s="229"/>
      <c r="E876" s="230"/>
      <c r="F876" s="231"/>
    </row>
    <row r="877" spans="1:6" ht="14.4">
      <c r="A877" s="227"/>
      <c r="B877" s="227"/>
      <c r="C877" s="228"/>
      <c r="D877" s="229"/>
      <c r="E877" s="230"/>
      <c r="F877" s="231"/>
    </row>
    <row r="878" spans="1:6" ht="14.4">
      <c r="A878" s="227"/>
      <c r="B878" s="227"/>
      <c r="C878" s="228"/>
      <c r="D878" s="229"/>
      <c r="E878" s="230"/>
      <c r="F878" s="231"/>
    </row>
    <row r="879" spans="1:6" ht="14.4">
      <c r="A879" s="227"/>
      <c r="B879" s="227"/>
      <c r="C879" s="228"/>
      <c r="D879" s="229"/>
      <c r="E879" s="230"/>
      <c r="F879" s="231"/>
    </row>
    <row r="880" spans="1:6" ht="14.4">
      <c r="A880" s="227"/>
      <c r="B880" s="227"/>
      <c r="C880" s="228"/>
      <c r="D880" s="229"/>
      <c r="E880" s="230"/>
      <c r="F880" s="231"/>
    </row>
    <row r="881" spans="1:6" ht="14.4">
      <c r="A881" s="227"/>
      <c r="B881" s="227"/>
      <c r="C881" s="228"/>
      <c r="D881" s="229"/>
      <c r="E881" s="230"/>
      <c r="F881" s="231"/>
    </row>
    <row r="882" spans="1:6" ht="14.4">
      <c r="A882" s="227"/>
      <c r="B882" s="227"/>
      <c r="C882" s="228"/>
      <c r="D882" s="229"/>
      <c r="E882" s="230"/>
      <c r="F882" s="231"/>
    </row>
    <row r="883" spans="1:6" ht="14.4">
      <c r="A883" s="227"/>
      <c r="B883" s="227"/>
      <c r="C883" s="228"/>
      <c r="D883" s="229"/>
      <c r="E883" s="230"/>
      <c r="F883" s="231"/>
    </row>
    <row r="884" spans="1:6" ht="14.4">
      <c r="A884" s="227"/>
      <c r="B884" s="227"/>
      <c r="C884" s="228"/>
      <c r="D884" s="229"/>
      <c r="E884" s="230"/>
      <c r="F884" s="231"/>
    </row>
    <row r="885" spans="1:6" ht="14.4">
      <c r="A885" s="227"/>
      <c r="B885" s="227"/>
      <c r="C885" s="228"/>
      <c r="D885" s="229"/>
      <c r="E885" s="230"/>
      <c r="F885" s="231"/>
    </row>
    <row r="886" spans="1:6" ht="14.4">
      <c r="A886" s="227"/>
      <c r="B886" s="227"/>
      <c r="C886" s="228"/>
      <c r="D886" s="229"/>
      <c r="E886" s="230"/>
      <c r="F886" s="231"/>
    </row>
    <row r="887" spans="1:6" ht="14.4">
      <c r="A887" s="227"/>
      <c r="B887" s="227"/>
      <c r="C887" s="228"/>
      <c r="D887" s="229"/>
      <c r="E887" s="230"/>
      <c r="F887" s="231"/>
    </row>
    <row r="888" spans="1:6" ht="14.4">
      <c r="A888" s="227"/>
      <c r="B888" s="227"/>
      <c r="C888" s="228"/>
      <c r="D888" s="229"/>
      <c r="E888" s="230"/>
      <c r="F888" s="231"/>
    </row>
    <row r="889" spans="1:6" ht="14.4">
      <c r="A889" s="227"/>
      <c r="B889" s="227"/>
      <c r="C889" s="228"/>
      <c r="D889" s="229"/>
      <c r="E889" s="230"/>
      <c r="F889" s="231"/>
    </row>
    <row r="890" spans="1:6" ht="14.4">
      <c r="A890" s="227"/>
      <c r="B890" s="227"/>
      <c r="C890" s="228"/>
      <c r="D890" s="229"/>
      <c r="E890" s="230"/>
      <c r="F890" s="231"/>
    </row>
    <row r="891" spans="1:6" ht="14.4">
      <c r="A891" s="227"/>
      <c r="B891" s="227"/>
      <c r="C891" s="228"/>
      <c r="D891" s="229"/>
      <c r="E891" s="230"/>
      <c r="F891" s="231"/>
    </row>
    <row r="892" spans="1:6" ht="14.4">
      <c r="A892" s="227"/>
      <c r="B892" s="227"/>
      <c r="C892" s="228"/>
      <c r="D892" s="229"/>
      <c r="E892" s="230"/>
      <c r="F892" s="231"/>
    </row>
    <row r="893" spans="1:6" ht="14.4">
      <c r="A893" s="227"/>
      <c r="B893" s="227"/>
      <c r="C893" s="228"/>
      <c r="D893" s="229"/>
      <c r="E893" s="230"/>
      <c r="F893" s="231"/>
    </row>
    <row r="894" spans="1:6" ht="14.4">
      <c r="A894" s="227"/>
      <c r="B894" s="227"/>
      <c r="C894" s="228"/>
      <c r="D894" s="229"/>
      <c r="E894" s="230"/>
      <c r="F894" s="231"/>
    </row>
    <row r="895" spans="1:6" ht="14.4">
      <c r="A895" s="227"/>
      <c r="B895" s="227"/>
      <c r="C895" s="228"/>
      <c r="D895" s="229"/>
      <c r="E895" s="230"/>
      <c r="F895" s="231"/>
    </row>
    <row r="896" spans="1:6" ht="14.4">
      <c r="A896" s="227"/>
      <c r="B896" s="227"/>
      <c r="C896" s="228"/>
      <c r="D896" s="229"/>
      <c r="E896" s="230"/>
      <c r="F896" s="231"/>
    </row>
    <row r="897" spans="1:6" ht="14.4">
      <c r="A897" s="227"/>
      <c r="B897" s="227"/>
      <c r="C897" s="228"/>
      <c r="D897" s="229"/>
      <c r="E897" s="230"/>
      <c r="F897" s="231"/>
    </row>
    <row r="898" spans="1:6" ht="14.4">
      <c r="A898" s="227"/>
      <c r="B898" s="227"/>
      <c r="C898" s="228"/>
      <c r="D898" s="229"/>
      <c r="E898" s="230"/>
      <c r="F898" s="231"/>
    </row>
    <row r="899" spans="1:6" ht="14.4">
      <c r="A899" s="227"/>
      <c r="B899" s="227"/>
      <c r="C899" s="228"/>
      <c r="D899" s="229"/>
      <c r="E899" s="230"/>
      <c r="F899" s="231"/>
    </row>
    <row r="900" spans="1:6" ht="14.4">
      <c r="A900" s="227"/>
      <c r="B900" s="227"/>
      <c r="C900" s="228"/>
      <c r="D900" s="229"/>
      <c r="E900" s="230"/>
      <c r="F900" s="231"/>
    </row>
    <row r="901" spans="1:6" ht="14.4">
      <c r="A901" s="227"/>
      <c r="B901" s="227"/>
      <c r="C901" s="228"/>
      <c r="D901" s="229"/>
      <c r="E901" s="230"/>
      <c r="F901" s="231"/>
    </row>
    <row r="902" spans="1:6" ht="14.4">
      <c r="A902" s="227"/>
      <c r="B902" s="227"/>
      <c r="C902" s="228"/>
      <c r="D902" s="229"/>
      <c r="E902" s="230"/>
      <c r="F902" s="231"/>
    </row>
    <row r="903" spans="1:6" ht="14.4">
      <c r="A903" s="227"/>
      <c r="B903" s="227"/>
      <c r="C903" s="228"/>
      <c r="D903" s="229"/>
      <c r="E903" s="230"/>
      <c r="F903" s="231"/>
    </row>
    <row r="904" spans="1:6" ht="14.4">
      <c r="A904" s="227"/>
      <c r="B904" s="227"/>
      <c r="C904" s="228"/>
      <c r="D904" s="229"/>
      <c r="E904" s="230"/>
      <c r="F904" s="231"/>
    </row>
    <row r="905" spans="1:6" ht="14.4">
      <c r="A905" s="227"/>
      <c r="B905" s="227"/>
      <c r="C905" s="228"/>
      <c r="D905" s="229"/>
      <c r="E905" s="230"/>
      <c r="F905" s="231"/>
    </row>
    <row r="906" spans="1:6" ht="14.4">
      <c r="A906" s="227"/>
      <c r="B906" s="227"/>
      <c r="C906" s="228"/>
      <c r="D906" s="229"/>
      <c r="E906" s="230"/>
      <c r="F906" s="231"/>
    </row>
    <row r="907" spans="1:6" ht="14.4">
      <c r="A907" s="227"/>
      <c r="B907" s="227"/>
      <c r="C907" s="228"/>
      <c r="D907" s="229"/>
      <c r="E907" s="230"/>
      <c r="F907" s="231"/>
    </row>
    <row r="908" spans="1:6" ht="14.4">
      <c r="A908" s="227"/>
      <c r="B908" s="227"/>
      <c r="C908" s="228"/>
      <c r="D908" s="229"/>
      <c r="E908" s="230"/>
      <c r="F908" s="231"/>
    </row>
    <row r="909" spans="1:6" ht="14.4">
      <c r="A909" s="227"/>
      <c r="B909" s="227"/>
      <c r="C909" s="228"/>
      <c r="D909" s="229"/>
      <c r="E909" s="230"/>
      <c r="F909" s="231"/>
    </row>
    <row r="910" spans="1:6" ht="14.4">
      <c r="A910" s="227"/>
      <c r="B910" s="227"/>
      <c r="C910" s="228"/>
      <c r="D910" s="229"/>
      <c r="E910" s="230"/>
      <c r="F910" s="231"/>
    </row>
    <row r="911" spans="1:6" ht="14.4">
      <c r="A911" s="227"/>
      <c r="B911" s="227"/>
      <c r="C911" s="228"/>
      <c r="D911" s="229"/>
      <c r="E911" s="230"/>
      <c r="F911" s="231"/>
    </row>
    <row r="912" spans="1:6" ht="14.4">
      <c r="A912" s="227"/>
      <c r="B912" s="227"/>
      <c r="C912" s="228"/>
      <c r="D912" s="229"/>
      <c r="E912" s="230"/>
      <c r="F912" s="231"/>
    </row>
    <row r="913" spans="1:6" ht="14.4">
      <c r="A913" s="227"/>
      <c r="B913" s="227"/>
      <c r="C913" s="228"/>
      <c r="D913" s="229"/>
      <c r="E913" s="230"/>
      <c r="F913" s="231"/>
    </row>
    <row r="914" spans="1:6" ht="14.4">
      <c r="A914" s="227"/>
      <c r="B914" s="227"/>
      <c r="C914" s="228"/>
      <c r="D914" s="229"/>
      <c r="E914" s="230"/>
      <c r="F914" s="231"/>
    </row>
    <row r="915" spans="1:6" ht="14.4">
      <c r="A915" s="227"/>
      <c r="B915" s="227"/>
      <c r="C915" s="228"/>
      <c r="D915" s="229"/>
      <c r="E915" s="230"/>
      <c r="F915" s="231"/>
    </row>
    <row r="916" spans="1:6" ht="14.4">
      <c r="A916" s="227"/>
      <c r="B916" s="227"/>
      <c r="C916" s="228"/>
      <c r="D916" s="229"/>
      <c r="E916" s="230"/>
      <c r="F916" s="231"/>
    </row>
    <row r="917" spans="1:6" ht="14.4">
      <c r="A917" s="227"/>
      <c r="B917" s="227"/>
      <c r="C917" s="228"/>
      <c r="D917" s="229"/>
      <c r="E917" s="230"/>
      <c r="F917" s="231"/>
    </row>
    <row r="918" spans="1:6" ht="14.4">
      <c r="A918" s="227"/>
      <c r="B918" s="227"/>
      <c r="C918" s="228"/>
      <c r="D918" s="229"/>
      <c r="E918" s="230"/>
      <c r="F918" s="231"/>
    </row>
    <row r="919" spans="1:6" ht="14.4">
      <c r="A919" s="227"/>
      <c r="B919" s="227"/>
      <c r="C919" s="228"/>
      <c r="D919" s="229"/>
      <c r="E919" s="230"/>
      <c r="F919" s="231"/>
    </row>
    <row r="920" spans="1:6" ht="14.4">
      <c r="A920" s="227"/>
      <c r="B920" s="227"/>
      <c r="C920" s="228"/>
      <c r="D920" s="229"/>
      <c r="E920" s="230"/>
      <c r="F920" s="231"/>
    </row>
    <row r="921" spans="1:6" ht="14.4">
      <c r="A921" s="227"/>
      <c r="B921" s="227"/>
      <c r="C921" s="228"/>
      <c r="D921" s="229"/>
      <c r="E921" s="230"/>
      <c r="F921" s="231"/>
    </row>
    <row r="922" spans="1:6" ht="14.4">
      <c r="A922" s="227"/>
      <c r="B922" s="227"/>
      <c r="C922" s="228"/>
      <c r="D922" s="229"/>
      <c r="E922" s="230"/>
      <c r="F922" s="231"/>
    </row>
    <row r="923" spans="1:6" ht="14.4">
      <c r="A923" s="227"/>
      <c r="B923" s="227"/>
      <c r="C923" s="228"/>
      <c r="D923" s="229"/>
      <c r="E923" s="230"/>
      <c r="F923" s="231"/>
    </row>
    <row r="924" spans="1:6" ht="14.4">
      <c r="A924" s="227"/>
      <c r="B924" s="227"/>
      <c r="C924" s="228"/>
      <c r="D924" s="229"/>
      <c r="E924" s="230"/>
      <c r="F924" s="231"/>
    </row>
    <row r="925" spans="1:6" ht="14.4">
      <c r="A925" s="227"/>
      <c r="B925" s="227"/>
      <c r="C925" s="228"/>
      <c r="D925" s="229"/>
      <c r="E925" s="230"/>
      <c r="F925" s="231"/>
    </row>
    <row r="926" spans="1:6" ht="14.4">
      <c r="A926" s="227"/>
      <c r="B926" s="227"/>
      <c r="C926" s="228"/>
      <c r="D926" s="229"/>
      <c r="E926" s="230"/>
      <c r="F926" s="231"/>
    </row>
    <row r="927" spans="1:6" ht="14.4">
      <c r="A927" s="227"/>
      <c r="B927" s="227"/>
      <c r="C927" s="228"/>
      <c r="D927" s="229"/>
      <c r="E927" s="230"/>
      <c r="F927" s="231"/>
    </row>
    <row r="928" spans="1:6" ht="14.4">
      <c r="A928" s="227"/>
      <c r="B928" s="227"/>
      <c r="C928" s="228"/>
      <c r="D928" s="229"/>
      <c r="E928" s="230"/>
      <c r="F928" s="231"/>
    </row>
    <row r="929" spans="1:6" ht="14.4">
      <c r="A929" s="227"/>
      <c r="B929" s="227"/>
      <c r="C929" s="228"/>
      <c r="D929" s="229"/>
      <c r="E929" s="230"/>
      <c r="F929" s="231"/>
    </row>
    <row r="930" spans="1:6" ht="14.4">
      <c r="A930" s="227"/>
      <c r="B930" s="227"/>
      <c r="C930" s="228"/>
      <c r="D930" s="229"/>
      <c r="E930" s="230"/>
      <c r="F930" s="231"/>
    </row>
    <row r="931" spans="1:6" ht="14.4">
      <c r="A931" s="227"/>
      <c r="B931" s="227"/>
      <c r="C931" s="228"/>
      <c r="D931" s="229"/>
      <c r="E931" s="230"/>
      <c r="F931" s="231"/>
    </row>
    <row r="932" spans="1:6" ht="14.4">
      <c r="A932" s="227"/>
      <c r="B932" s="227"/>
      <c r="C932" s="228"/>
      <c r="D932" s="229"/>
      <c r="E932" s="230"/>
      <c r="F932" s="231"/>
    </row>
    <row r="933" spans="1:6" ht="14.4">
      <c r="A933" s="227"/>
      <c r="B933" s="227"/>
      <c r="C933" s="228"/>
      <c r="D933" s="229"/>
      <c r="E933" s="230"/>
      <c r="F933" s="231"/>
    </row>
    <row r="934" spans="1:6" ht="14.4">
      <c r="A934" s="227"/>
      <c r="B934" s="227"/>
      <c r="C934" s="228"/>
      <c r="D934" s="229"/>
      <c r="E934" s="230"/>
      <c r="F934" s="231"/>
    </row>
    <row r="935" spans="1:6" ht="14.4">
      <c r="A935" s="227"/>
      <c r="B935" s="227"/>
      <c r="C935" s="228"/>
      <c r="D935" s="229"/>
      <c r="E935" s="230"/>
      <c r="F935" s="231"/>
    </row>
    <row r="936" spans="1:6" ht="14.4">
      <c r="A936" s="227"/>
      <c r="B936" s="227"/>
      <c r="C936" s="228"/>
      <c r="D936" s="229"/>
      <c r="E936" s="230"/>
      <c r="F936" s="231"/>
    </row>
    <row r="937" spans="1:6" ht="14.4">
      <c r="A937" s="227"/>
      <c r="B937" s="227"/>
      <c r="C937" s="228"/>
      <c r="D937" s="229"/>
      <c r="E937" s="230"/>
      <c r="F937" s="231"/>
    </row>
    <row r="938" spans="1:6" ht="14.4">
      <c r="A938" s="227"/>
      <c r="B938" s="227"/>
      <c r="C938" s="228"/>
      <c r="D938" s="229"/>
      <c r="E938" s="230"/>
      <c r="F938" s="231"/>
    </row>
    <row r="939" spans="1:6" ht="14.4">
      <c r="A939" s="227"/>
      <c r="B939" s="227"/>
      <c r="C939" s="228"/>
      <c r="D939" s="229"/>
      <c r="E939" s="230"/>
      <c r="F939" s="231"/>
    </row>
    <row r="940" spans="1:6" ht="14.4">
      <c r="A940" s="227"/>
      <c r="B940" s="227"/>
      <c r="C940" s="228"/>
      <c r="D940" s="229"/>
      <c r="E940" s="230"/>
      <c r="F940" s="231"/>
    </row>
    <row r="941" spans="1:6" ht="14.4">
      <c r="A941" s="227"/>
      <c r="B941" s="227"/>
      <c r="C941" s="228"/>
      <c r="D941" s="229"/>
      <c r="E941" s="230"/>
      <c r="F941" s="231"/>
    </row>
    <row r="942" spans="1:6" ht="14.4">
      <c r="A942" s="227"/>
      <c r="B942" s="227"/>
      <c r="C942" s="228"/>
      <c r="D942" s="229"/>
      <c r="E942" s="230"/>
      <c r="F942" s="231"/>
    </row>
    <row r="943" spans="1:6" ht="14.4">
      <c r="A943" s="227"/>
      <c r="B943" s="227"/>
      <c r="C943" s="228"/>
      <c r="D943" s="229"/>
      <c r="E943" s="230"/>
      <c r="F943" s="231"/>
    </row>
    <row r="944" spans="1:6" ht="14.4">
      <c r="A944" s="227"/>
      <c r="B944" s="227"/>
      <c r="C944" s="228"/>
      <c r="D944" s="229"/>
      <c r="E944" s="230"/>
      <c r="F944" s="231"/>
    </row>
    <row r="945" spans="1:6" ht="14.4">
      <c r="A945" s="227"/>
      <c r="B945" s="227"/>
      <c r="C945" s="228"/>
      <c r="D945" s="229"/>
      <c r="E945" s="230"/>
      <c r="F945" s="231"/>
    </row>
    <row r="946" spans="1:6" ht="14.4">
      <c r="A946" s="227"/>
      <c r="B946" s="227"/>
      <c r="C946" s="228"/>
      <c r="D946" s="229"/>
      <c r="E946" s="230"/>
      <c r="F946" s="231"/>
    </row>
    <row r="947" spans="1:6" ht="14.4">
      <c r="A947" s="227"/>
      <c r="B947" s="227"/>
      <c r="C947" s="228"/>
      <c r="D947" s="229"/>
      <c r="E947" s="230"/>
      <c r="F947" s="231"/>
    </row>
    <row r="948" spans="1:6" ht="14.4">
      <c r="A948" s="227"/>
      <c r="B948" s="227"/>
      <c r="C948" s="228"/>
      <c r="D948" s="229"/>
      <c r="E948" s="230"/>
      <c r="F948" s="231"/>
    </row>
    <row r="949" spans="1:6" ht="14.4">
      <c r="A949" s="227"/>
      <c r="B949" s="227"/>
      <c r="C949" s="228"/>
      <c r="D949" s="229"/>
      <c r="E949" s="230"/>
      <c r="F949" s="231"/>
    </row>
    <row r="950" spans="1:6" ht="14.4">
      <c r="A950" s="227"/>
      <c r="B950" s="227"/>
      <c r="C950" s="228"/>
      <c r="D950" s="229"/>
      <c r="E950" s="230"/>
      <c r="F950" s="231"/>
    </row>
    <row r="951" spans="1:6" ht="14.4">
      <c r="A951" s="227"/>
      <c r="B951" s="227"/>
      <c r="C951" s="228"/>
      <c r="D951" s="229"/>
      <c r="E951" s="230"/>
      <c r="F951" s="231"/>
    </row>
    <row r="952" spans="1:6" ht="14.4">
      <c r="A952" s="227"/>
      <c r="B952" s="227"/>
      <c r="C952" s="228"/>
      <c r="D952" s="229"/>
      <c r="E952" s="230"/>
      <c r="F952" s="231"/>
    </row>
    <row r="953" spans="1:6" ht="14.4">
      <c r="A953" s="227"/>
      <c r="B953" s="227"/>
      <c r="C953" s="228"/>
      <c r="D953" s="229"/>
      <c r="E953" s="230"/>
      <c r="F953" s="231"/>
    </row>
    <row r="954" spans="1:6" ht="14.4">
      <c r="A954" s="227"/>
      <c r="B954" s="227"/>
      <c r="C954" s="228"/>
      <c r="D954" s="229"/>
      <c r="E954" s="230"/>
      <c r="F954" s="231"/>
    </row>
    <row r="955" spans="1:6" ht="14.4">
      <c r="A955" s="227"/>
      <c r="B955" s="227"/>
      <c r="C955" s="228"/>
      <c r="D955" s="229"/>
      <c r="E955" s="230"/>
      <c r="F955" s="231"/>
    </row>
    <row r="956" spans="1:6" ht="14.4">
      <c r="A956" s="227"/>
      <c r="B956" s="227"/>
      <c r="C956" s="228"/>
      <c r="D956" s="229"/>
      <c r="E956" s="230"/>
      <c r="F956" s="231"/>
    </row>
    <row r="957" spans="1:6" ht="14.4">
      <c r="A957" s="227"/>
      <c r="B957" s="227"/>
      <c r="C957" s="228"/>
      <c r="D957" s="229"/>
      <c r="E957" s="230"/>
      <c r="F957" s="231"/>
    </row>
    <row r="958" spans="1:6" ht="14.4">
      <c r="A958" s="227"/>
      <c r="B958" s="227"/>
      <c r="C958" s="228"/>
      <c r="D958" s="229"/>
      <c r="E958" s="230"/>
      <c r="F958" s="231"/>
    </row>
    <row r="959" spans="1:6" ht="14.4">
      <c r="A959" s="227"/>
      <c r="B959" s="227"/>
      <c r="C959" s="228"/>
      <c r="D959" s="229"/>
      <c r="E959" s="230"/>
      <c r="F959" s="231"/>
    </row>
    <row r="960" spans="1:6" ht="14.4">
      <c r="A960" s="227"/>
      <c r="B960" s="227"/>
      <c r="C960" s="228"/>
      <c r="D960" s="229"/>
      <c r="E960" s="230"/>
      <c r="F960" s="231"/>
    </row>
    <row r="961" spans="1:6" ht="14.4">
      <c r="A961" s="227"/>
      <c r="B961" s="227"/>
      <c r="C961" s="228"/>
      <c r="D961" s="229"/>
      <c r="E961" s="230"/>
      <c r="F961" s="231"/>
    </row>
    <row r="962" spans="1:6" ht="14.4">
      <c r="A962" s="227"/>
      <c r="B962" s="227"/>
      <c r="C962" s="228"/>
      <c r="D962" s="229"/>
      <c r="E962" s="230"/>
      <c r="F962" s="231"/>
    </row>
    <row r="963" spans="1:6" ht="14.4">
      <c r="A963" s="227"/>
      <c r="B963" s="227"/>
      <c r="C963" s="228"/>
      <c r="D963" s="229"/>
      <c r="E963" s="230"/>
      <c r="F963" s="231"/>
    </row>
    <row r="964" spans="1:6" ht="14.4">
      <c r="A964" s="227"/>
      <c r="B964" s="227"/>
      <c r="C964" s="228"/>
      <c r="D964" s="229"/>
      <c r="E964" s="230"/>
      <c r="F964" s="231"/>
    </row>
    <row r="965" spans="1:6" ht="14.4">
      <c r="A965" s="227"/>
      <c r="B965" s="227"/>
      <c r="C965" s="228"/>
      <c r="D965" s="229"/>
      <c r="E965" s="230"/>
      <c r="F965" s="231"/>
    </row>
    <row r="966" spans="1:6" ht="14.4">
      <c r="A966" s="227"/>
      <c r="B966" s="227"/>
      <c r="C966" s="228"/>
      <c r="D966" s="229"/>
      <c r="E966" s="230"/>
      <c r="F966" s="231"/>
    </row>
    <row r="967" spans="1:6" ht="14.4">
      <c r="A967" s="227"/>
      <c r="B967" s="227"/>
      <c r="C967" s="228"/>
      <c r="D967" s="229"/>
      <c r="E967" s="230"/>
      <c r="F967" s="231"/>
    </row>
    <row r="968" spans="1:6" ht="14.4">
      <c r="A968" s="227"/>
      <c r="B968" s="227"/>
      <c r="C968" s="228"/>
      <c r="D968" s="229"/>
      <c r="E968" s="230"/>
      <c r="F968" s="231"/>
    </row>
    <row r="969" spans="1:6" ht="14.4">
      <c r="A969" s="227"/>
      <c r="B969" s="227"/>
      <c r="C969" s="228"/>
      <c r="D969" s="229"/>
      <c r="E969" s="230"/>
      <c r="F969" s="231"/>
    </row>
    <row r="970" spans="1:6" ht="14.4">
      <c r="A970" s="227"/>
      <c r="B970" s="227"/>
      <c r="C970" s="228"/>
      <c r="D970" s="229"/>
      <c r="E970" s="230"/>
      <c r="F970" s="231"/>
    </row>
    <row r="971" spans="1:6" ht="14.4">
      <c r="A971" s="227"/>
      <c r="B971" s="227"/>
      <c r="C971" s="228"/>
      <c r="D971" s="229"/>
      <c r="E971" s="230"/>
      <c r="F971" s="231"/>
    </row>
    <row r="972" spans="1:6" ht="14.4">
      <c r="A972" s="227"/>
      <c r="B972" s="227"/>
      <c r="C972" s="228"/>
      <c r="D972" s="229"/>
      <c r="E972" s="230"/>
      <c r="F972" s="231"/>
    </row>
    <row r="973" spans="1:6" ht="14.4">
      <c r="A973" s="227"/>
      <c r="B973" s="227"/>
      <c r="C973" s="228"/>
      <c r="D973" s="229"/>
      <c r="E973" s="230"/>
      <c r="F973" s="231"/>
    </row>
    <row r="974" spans="1:6" ht="14.4">
      <c r="A974" s="227"/>
      <c r="B974" s="227"/>
      <c r="C974" s="228"/>
      <c r="D974" s="229"/>
      <c r="E974" s="230"/>
      <c r="F974" s="231"/>
    </row>
    <row r="975" spans="1:6" ht="14.4">
      <c r="A975" s="227"/>
      <c r="B975" s="227"/>
      <c r="C975" s="228"/>
      <c r="D975" s="229"/>
      <c r="E975" s="230"/>
      <c r="F975" s="231"/>
    </row>
    <row r="976" spans="1:6" ht="14.4">
      <c r="A976" s="227"/>
      <c r="B976" s="227"/>
      <c r="C976" s="228"/>
      <c r="D976" s="229"/>
      <c r="E976" s="230"/>
      <c r="F976" s="231"/>
    </row>
    <row r="977" spans="1:6" ht="14.4">
      <c r="A977" s="227"/>
      <c r="B977" s="227"/>
      <c r="C977" s="228"/>
      <c r="D977" s="229"/>
      <c r="E977" s="230"/>
      <c r="F977" s="231"/>
    </row>
    <row r="978" spans="1:6" ht="14.4">
      <c r="A978" s="227"/>
      <c r="B978" s="227"/>
      <c r="C978" s="228"/>
      <c r="D978" s="229"/>
      <c r="E978" s="230"/>
      <c r="F978" s="231"/>
    </row>
    <row r="979" spans="1:6" ht="14.4">
      <c r="A979" s="227"/>
      <c r="B979" s="227"/>
      <c r="C979" s="228"/>
      <c r="D979" s="229"/>
      <c r="E979" s="230"/>
      <c r="F979" s="231"/>
    </row>
    <row r="980" spans="1:6" ht="14.4">
      <c r="A980" s="227"/>
      <c r="B980" s="227"/>
      <c r="C980" s="228"/>
      <c r="D980" s="229"/>
      <c r="E980" s="230"/>
      <c r="F980" s="231"/>
    </row>
    <row r="981" spans="1:6" ht="14.4">
      <c r="A981" s="227"/>
      <c r="B981" s="227"/>
      <c r="C981" s="228"/>
      <c r="D981" s="229"/>
      <c r="E981" s="230"/>
      <c r="F981" s="231"/>
    </row>
    <row r="982" spans="1:6" ht="14.4">
      <c r="A982" s="227"/>
      <c r="B982" s="227"/>
      <c r="C982" s="228"/>
      <c r="D982" s="229"/>
      <c r="E982" s="230"/>
      <c r="F982" s="231"/>
    </row>
    <row r="983" spans="1:6" ht="14.4">
      <c r="A983" s="227"/>
      <c r="B983" s="227"/>
      <c r="C983" s="228"/>
      <c r="D983" s="229"/>
      <c r="E983" s="230"/>
      <c r="F983" s="231"/>
    </row>
    <row r="984" spans="1:6" ht="14.4">
      <c r="A984" s="227"/>
      <c r="B984" s="227"/>
      <c r="C984" s="228"/>
      <c r="D984" s="229"/>
      <c r="E984" s="230"/>
      <c r="F984" s="231"/>
    </row>
    <row r="985" spans="1:6" ht="14.4">
      <c r="A985" s="227"/>
      <c r="B985" s="227"/>
      <c r="C985" s="228"/>
      <c r="D985" s="229"/>
      <c r="E985" s="230"/>
      <c r="F985" s="231"/>
    </row>
    <row r="986" spans="1:6" ht="14.4">
      <c r="A986" s="227"/>
      <c r="B986" s="227"/>
      <c r="C986" s="228"/>
      <c r="D986" s="229"/>
      <c r="E986" s="230"/>
      <c r="F986" s="231"/>
    </row>
    <row r="987" spans="1:6" ht="14.4">
      <c r="A987" s="227"/>
      <c r="B987" s="227"/>
      <c r="C987" s="228"/>
      <c r="D987" s="229"/>
      <c r="E987" s="230"/>
      <c r="F987" s="231"/>
    </row>
    <row r="988" spans="1:6" ht="14.4">
      <c r="A988" s="227"/>
      <c r="B988" s="227"/>
      <c r="C988" s="228"/>
      <c r="D988" s="229"/>
      <c r="E988" s="230"/>
      <c r="F988" s="231"/>
    </row>
    <row r="989" spans="1:6" ht="14.4">
      <c r="A989" s="227"/>
      <c r="B989" s="227"/>
      <c r="C989" s="228"/>
      <c r="D989" s="229"/>
      <c r="E989" s="230"/>
      <c r="F989" s="231"/>
    </row>
    <row r="990" spans="1:6" ht="14.4">
      <c r="A990" s="227"/>
      <c r="B990" s="227"/>
      <c r="C990" s="228"/>
      <c r="D990" s="229"/>
      <c r="E990" s="230"/>
      <c r="F990" s="231"/>
    </row>
    <row r="991" spans="1:6" ht="14.4">
      <c r="A991" s="227"/>
      <c r="B991" s="227"/>
      <c r="C991" s="228"/>
      <c r="D991" s="229"/>
      <c r="E991" s="230"/>
      <c r="F991" s="231"/>
    </row>
    <row r="992" spans="1:6" ht="14.4">
      <c r="A992" s="227"/>
      <c r="B992" s="227"/>
      <c r="C992" s="228"/>
      <c r="D992" s="229"/>
      <c r="E992" s="230"/>
      <c r="F992" s="231"/>
    </row>
    <row r="993" spans="1:6" ht="14.4">
      <c r="A993" s="227"/>
      <c r="B993" s="227"/>
      <c r="C993" s="228"/>
      <c r="D993" s="229"/>
      <c r="E993" s="230"/>
      <c r="F993" s="231"/>
    </row>
    <row r="994" spans="1:6" ht="14.4">
      <c r="A994" s="227"/>
      <c r="B994" s="227"/>
      <c r="C994" s="228"/>
      <c r="D994" s="229"/>
      <c r="E994" s="230"/>
      <c r="F994" s="231"/>
    </row>
    <row r="995" spans="1:6" ht="14.4">
      <c r="A995" s="227"/>
      <c r="B995" s="227"/>
      <c r="C995" s="228"/>
      <c r="D995" s="229"/>
      <c r="E995" s="230"/>
      <c r="F995" s="231"/>
    </row>
    <row r="996" spans="1:6" ht="14.4">
      <c r="A996" s="227"/>
      <c r="B996" s="227"/>
      <c r="C996" s="228"/>
      <c r="D996" s="229"/>
      <c r="E996" s="230"/>
      <c r="F996" s="231"/>
    </row>
    <row r="997" spans="1:6" ht="14.4">
      <c r="A997" s="227"/>
      <c r="B997" s="227"/>
      <c r="C997" s="228"/>
      <c r="D997" s="229"/>
      <c r="E997" s="230"/>
      <c r="F997" s="231"/>
    </row>
    <row r="998" spans="1:6" ht="14.4">
      <c r="A998" s="227"/>
      <c r="B998" s="227"/>
      <c r="C998" s="228"/>
      <c r="D998" s="229"/>
      <c r="E998" s="230"/>
      <c r="F998" s="231"/>
    </row>
    <row r="999" spans="1:6" ht="14.4">
      <c r="A999" s="227"/>
      <c r="B999" s="227"/>
      <c r="C999" s="228"/>
      <c r="D999" s="229"/>
      <c r="E999" s="230"/>
      <c r="F999" s="231"/>
    </row>
    <row r="1000" spans="1:6" ht="14.4">
      <c r="A1000" s="227"/>
      <c r="B1000" s="227"/>
      <c r="C1000" s="228"/>
      <c r="D1000" s="229"/>
      <c r="E1000" s="230"/>
      <c r="F1000" s="231"/>
    </row>
    <row r="1001" spans="1:6" ht="14.4">
      <c r="A1001" s="227"/>
      <c r="B1001" s="227"/>
      <c r="C1001" s="228"/>
      <c r="D1001" s="229"/>
      <c r="E1001" s="230"/>
      <c r="F1001" s="231"/>
    </row>
    <row r="1002" spans="1:6" ht="14.4">
      <c r="A1002" s="227"/>
      <c r="B1002" s="227"/>
      <c r="C1002" s="228"/>
      <c r="D1002" s="229"/>
      <c r="E1002" s="230"/>
      <c r="F1002" s="231"/>
    </row>
    <row r="1003" spans="1:6" ht="14.4">
      <c r="A1003" s="227"/>
      <c r="B1003" s="227"/>
      <c r="C1003" s="228"/>
      <c r="D1003" s="229"/>
      <c r="E1003" s="230"/>
      <c r="F1003" s="231"/>
    </row>
    <row r="1004" spans="1:6" ht="14.4">
      <c r="A1004" s="227"/>
      <c r="B1004" s="227"/>
      <c r="C1004" s="228"/>
      <c r="D1004" s="229"/>
      <c r="E1004" s="230"/>
      <c r="F1004" s="231"/>
    </row>
    <row r="1005" spans="1:6" ht="14.4">
      <c r="A1005" s="227"/>
      <c r="B1005" s="227"/>
      <c r="C1005" s="228"/>
      <c r="D1005" s="229"/>
      <c r="E1005" s="230"/>
      <c r="F1005" s="231"/>
    </row>
    <row r="1006" spans="1:6" ht="14.4">
      <c r="A1006" s="227"/>
      <c r="B1006" s="227"/>
      <c r="C1006" s="228"/>
      <c r="D1006" s="229"/>
      <c r="E1006" s="230"/>
      <c r="F1006" s="231"/>
    </row>
    <row r="1007" spans="1:6" ht="14.4">
      <c r="A1007" s="227"/>
      <c r="B1007" s="227"/>
      <c r="C1007" s="228"/>
      <c r="D1007" s="229"/>
      <c r="E1007" s="230"/>
      <c r="F1007" s="231"/>
    </row>
    <row r="1008" spans="1:6" ht="14.4">
      <c r="A1008" s="227"/>
      <c r="B1008" s="227"/>
      <c r="C1008" s="228"/>
      <c r="D1008" s="229"/>
      <c r="E1008" s="230"/>
      <c r="F1008" s="231"/>
    </row>
    <row r="1009" spans="1:6" ht="14.4">
      <c r="A1009" s="227"/>
      <c r="B1009" s="227"/>
      <c r="C1009" s="228"/>
      <c r="D1009" s="229"/>
      <c r="E1009" s="230"/>
      <c r="F1009" s="231"/>
    </row>
    <row r="1010" spans="1:6" ht="14.4">
      <c r="A1010" s="227"/>
      <c r="B1010" s="227"/>
      <c r="C1010" s="228"/>
      <c r="D1010" s="229"/>
      <c r="E1010" s="230"/>
      <c r="F1010" s="231"/>
    </row>
    <row r="1011" spans="1:6" ht="14.4">
      <c r="A1011" s="227"/>
      <c r="B1011" s="227"/>
      <c r="C1011" s="228"/>
      <c r="D1011" s="229"/>
      <c r="E1011" s="230"/>
      <c r="F1011" s="231"/>
    </row>
    <row r="1012" spans="1:6" ht="14.4">
      <c r="A1012" s="227"/>
      <c r="B1012" s="227"/>
      <c r="C1012" s="228"/>
      <c r="D1012" s="229"/>
      <c r="E1012" s="230"/>
      <c r="F1012" s="231"/>
    </row>
    <row r="1013" spans="1:6" ht="14.4">
      <c r="A1013" s="227"/>
      <c r="B1013" s="227"/>
      <c r="C1013" s="228"/>
      <c r="D1013" s="229"/>
      <c r="E1013" s="230"/>
      <c r="F1013" s="231"/>
    </row>
    <row r="1014" spans="1:6" ht="14.4">
      <c r="A1014" s="227"/>
      <c r="B1014" s="227"/>
      <c r="C1014" s="228"/>
      <c r="D1014" s="229"/>
      <c r="E1014" s="230"/>
      <c r="F1014" s="231"/>
    </row>
    <row r="1015" spans="1:6" ht="14.4">
      <c r="A1015" s="227"/>
      <c r="B1015" s="227"/>
      <c r="C1015" s="228"/>
      <c r="D1015" s="229"/>
      <c r="E1015" s="230"/>
      <c r="F1015" s="231"/>
    </row>
    <row r="1016" spans="1:6" ht="14.4">
      <c r="A1016" s="227"/>
      <c r="B1016" s="227"/>
      <c r="C1016" s="228"/>
      <c r="D1016" s="229"/>
      <c r="E1016" s="230"/>
      <c r="F1016" s="231"/>
    </row>
    <row r="1017" spans="1:6" ht="14.4">
      <c r="A1017" s="227"/>
      <c r="B1017" s="227"/>
      <c r="C1017" s="228"/>
      <c r="D1017" s="229"/>
      <c r="E1017" s="230"/>
      <c r="F1017" s="231"/>
    </row>
    <row r="1018" spans="1:6" ht="14.4">
      <c r="A1018" s="227"/>
      <c r="B1018" s="227"/>
      <c r="C1018" s="228"/>
      <c r="D1018" s="229"/>
      <c r="E1018" s="230"/>
      <c r="F1018" s="231"/>
    </row>
    <row r="1019" spans="1:6" ht="14.4">
      <c r="A1019" s="227"/>
      <c r="B1019" s="227"/>
      <c r="C1019" s="228"/>
      <c r="D1019" s="229"/>
      <c r="E1019" s="230"/>
      <c r="F1019" s="231"/>
    </row>
    <row r="1020" spans="1:6" ht="14.4">
      <c r="A1020" s="227"/>
      <c r="B1020" s="227"/>
      <c r="C1020" s="228"/>
      <c r="D1020" s="229"/>
      <c r="E1020" s="230"/>
      <c r="F1020" s="231"/>
    </row>
    <row r="1021" spans="1:6" ht="14.4">
      <c r="A1021" s="227"/>
      <c r="B1021" s="227"/>
      <c r="C1021" s="228"/>
      <c r="D1021" s="229"/>
      <c r="E1021" s="230"/>
      <c r="F1021" s="231"/>
    </row>
    <row r="1022" spans="1:6" ht="14.4">
      <c r="A1022" s="227"/>
      <c r="B1022" s="227"/>
      <c r="C1022" s="228"/>
      <c r="D1022" s="229"/>
      <c r="E1022" s="230"/>
      <c r="F1022" s="231"/>
    </row>
    <row r="1023" spans="1:6" ht="14.4">
      <c r="A1023" s="227"/>
      <c r="B1023" s="227"/>
      <c r="C1023" s="228"/>
      <c r="D1023" s="229"/>
      <c r="E1023" s="230"/>
      <c r="F1023" s="231"/>
    </row>
    <row r="1024" spans="1:6" ht="14.4">
      <c r="A1024" s="227"/>
      <c r="B1024" s="227"/>
      <c r="C1024" s="228"/>
      <c r="D1024" s="229"/>
      <c r="E1024" s="230"/>
      <c r="F1024" s="231"/>
    </row>
    <row r="1025" spans="1:6" ht="14.4">
      <c r="A1025" s="227"/>
      <c r="B1025" s="227"/>
      <c r="C1025" s="228"/>
      <c r="D1025" s="229"/>
      <c r="E1025" s="230"/>
      <c r="F1025" s="231"/>
    </row>
    <row r="1026" spans="1:6" ht="14.4">
      <c r="A1026" s="227"/>
      <c r="B1026" s="227"/>
      <c r="C1026" s="228"/>
      <c r="D1026" s="229"/>
      <c r="E1026" s="230"/>
      <c r="F1026" s="231"/>
    </row>
    <row r="1027" spans="1:6" ht="14.4">
      <c r="A1027" s="227"/>
      <c r="B1027" s="227"/>
      <c r="C1027" s="228"/>
      <c r="D1027" s="229"/>
      <c r="E1027" s="230"/>
      <c r="F1027" s="231"/>
    </row>
    <row r="1028" spans="1:6" ht="14.4">
      <c r="A1028" s="227"/>
      <c r="B1028" s="227"/>
      <c r="C1028" s="228"/>
      <c r="D1028" s="229"/>
      <c r="E1028" s="230"/>
      <c r="F1028" s="231"/>
    </row>
    <row r="1029" spans="1:6" ht="14.4">
      <c r="A1029" s="227"/>
      <c r="B1029" s="227"/>
      <c r="C1029" s="228"/>
      <c r="D1029" s="229"/>
      <c r="E1029" s="230"/>
      <c r="F1029" s="231"/>
    </row>
    <row r="1030" spans="1:6" ht="14.4">
      <c r="A1030" s="227"/>
      <c r="B1030" s="227"/>
      <c r="C1030" s="228"/>
      <c r="D1030" s="229"/>
      <c r="E1030" s="230"/>
      <c r="F1030" s="231"/>
    </row>
    <row r="1031" spans="1:6" ht="14.4">
      <c r="A1031" s="227"/>
      <c r="B1031" s="227"/>
      <c r="C1031" s="228"/>
      <c r="D1031" s="229"/>
      <c r="E1031" s="230"/>
      <c r="F1031" s="231"/>
    </row>
    <row r="1032" spans="1:6" ht="14.4">
      <c r="A1032" s="227"/>
      <c r="B1032" s="227"/>
      <c r="C1032" s="228"/>
      <c r="D1032" s="229"/>
      <c r="E1032" s="230"/>
      <c r="F1032" s="231"/>
    </row>
    <row r="1033" spans="1:6" ht="14.4">
      <c r="A1033" s="227"/>
      <c r="B1033" s="227"/>
      <c r="C1033" s="228"/>
      <c r="D1033" s="229"/>
      <c r="E1033" s="230"/>
      <c r="F1033" s="231"/>
    </row>
    <row r="1034" spans="1:6" ht="14.4">
      <c r="A1034" s="227"/>
      <c r="B1034" s="227"/>
      <c r="C1034" s="228"/>
      <c r="D1034" s="229"/>
      <c r="E1034" s="230"/>
      <c r="F1034" s="231"/>
    </row>
    <row r="1035" spans="1:6" ht="14.4">
      <c r="A1035" s="227"/>
      <c r="B1035" s="227"/>
      <c r="C1035" s="228"/>
      <c r="D1035" s="229"/>
      <c r="E1035" s="230"/>
      <c r="F1035" s="231"/>
    </row>
    <row r="1036" spans="1:6" ht="14.4">
      <c r="A1036" s="227"/>
      <c r="B1036" s="227"/>
      <c r="C1036" s="228"/>
      <c r="D1036" s="229"/>
      <c r="E1036" s="230"/>
      <c r="F1036" s="231"/>
    </row>
    <row r="1037" spans="1:6" ht="14.4">
      <c r="A1037" s="227"/>
      <c r="B1037" s="227"/>
      <c r="C1037" s="228"/>
      <c r="D1037" s="229"/>
      <c r="E1037" s="230"/>
      <c r="F1037" s="231"/>
    </row>
    <row r="1038" spans="1:6" ht="14.4">
      <c r="A1038" s="227"/>
      <c r="B1038" s="227"/>
      <c r="C1038" s="228"/>
      <c r="D1038" s="229"/>
      <c r="E1038" s="230"/>
      <c r="F1038" s="231"/>
    </row>
    <row r="1039" spans="1:6" ht="14.4">
      <c r="A1039" s="227"/>
      <c r="B1039" s="227"/>
      <c r="C1039" s="228"/>
      <c r="D1039" s="229"/>
      <c r="E1039" s="230"/>
      <c r="F1039" s="231"/>
    </row>
    <row r="1040" spans="1:6" ht="14.4">
      <c r="A1040" s="227"/>
      <c r="B1040" s="227"/>
      <c r="C1040" s="228"/>
      <c r="D1040" s="229"/>
      <c r="E1040" s="230"/>
      <c r="F1040" s="231"/>
    </row>
    <row r="1041" spans="1:6" ht="14.4">
      <c r="A1041" s="227"/>
      <c r="B1041" s="227"/>
      <c r="C1041" s="228"/>
      <c r="D1041" s="229"/>
      <c r="E1041" s="230"/>
      <c r="F1041" s="231"/>
    </row>
    <row r="1042" spans="1:6" ht="14.4">
      <c r="A1042" s="227"/>
      <c r="B1042" s="227"/>
      <c r="C1042" s="228"/>
      <c r="D1042" s="229"/>
      <c r="E1042" s="230"/>
      <c r="F1042" s="231"/>
    </row>
    <row r="1043" spans="1:6" ht="14.4">
      <c r="A1043" s="227"/>
      <c r="B1043" s="227"/>
      <c r="C1043" s="228"/>
      <c r="D1043" s="229"/>
      <c r="E1043" s="230"/>
      <c r="F1043" s="231"/>
    </row>
    <row r="1044" spans="1:6" ht="14.4">
      <c r="A1044" s="227"/>
      <c r="B1044" s="227"/>
      <c r="C1044" s="228"/>
      <c r="D1044" s="229"/>
      <c r="E1044" s="230"/>
      <c r="F1044" s="231"/>
    </row>
    <row r="1045" spans="1:6" ht="14.4">
      <c r="A1045" s="227"/>
      <c r="B1045" s="227"/>
      <c r="C1045" s="228"/>
      <c r="D1045" s="229"/>
      <c r="E1045" s="230"/>
      <c r="F1045" s="231"/>
    </row>
    <row r="1046" spans="1:6" ht="14.4">
      <c r="A1046" s="227"/>
      <c r="B1046" s="227"/>
      <c r="C1046" s="228"/>
      <c r="D1046" s="229"/>
      <c r="E1046" s="230"/>
      <c r="F1046" s="231"/>
    </row>
    <row r="1047" spans="1:6" ht="14.4">
      <c r="A1047" s="227"/>
      <c r="B1047" s="227"/>
      <c r="C1047" s="228"/>
      <c r="D1047" s="229"/>
      <c r="E1047" s="230"/>
      <c r="F1047" s="231"/>
    </row>
    <row r="1048" spans="1:6" ht="14.4">
      <c r="A1048" s="227"/>
      <c r="B1048" s="227"/>
      <c r="C1048" s="228"/>
      <c r="D1048" s="229"/>
      <c r="E1048" s="230"/>
      <c r="F1048" s="231"/>
    </row>
    <row r="1049" spans="1:6" ht="14.4">
      <c r="A1049" s="227"/>
      <c r="B1049" s="227"/>
      <c r="C1049" s="228"/>
      <c r="D1049" s="229"/>
      <c r="E1049" s="230"/>
      <c r="F1049" s="231"/>
    </row>
    <row r="1050" spans="1:6" ht="14.4">
      <c r="A1050" s="227"/>
      <c r="B1050" s="227"/>
      <c r="C1050" s="228"/>
      <c r="D1050" s="229"/>
      <c r="E1050" s="230"/>
      <c r="F1050" s="231"/>
    </row>
    <row r="1051" spans="1:6" ht="14.4">
      <c r="A1051" s="227"/>
      <c r="B1051" s="227"/>
      <c r="C1051" s="228"/>
      <c r="D1051" s="229"/>
      <c r="E1051" s="230"/>
      <c r="F1051" s="231"/>
    </row>
    <row r="1052" spans="1:6" ht="14.4">
      <c r="A1052" s="227"/>
      <c r="B1052" s="227"/>
      <c r="C1052" s="228"/>
      <c r="D1052" s="229"/>
      <c r="E1052" s="230"/>
      <c r="F1052" s="231"/>
    </row>
    <row r="1053" spans="1:6" ht="14.4">
      <c r="A1053" s="227"/>
      <c r="B1053" s="227"/>
      <c r="C1053" s="228"/>
      <c r="D1053" s="229"/>
      <c r="E1053" s="230"/>
      <c r="F1053" s="231"/>
    </row>
    <row r="1054" spans="1:6" ht="14.4">
      <c r="A1054" s="227"/>
      <c r="B1054" s="227"/>
      <c r="C1054" s="228"/>
      <c r="D1054" s="229"/>
      <c r="E1054" s="230"/>
      <c r="F1054" s="231"/>
    </row>
    <row r="1055" spans="1:6" ht="14.4">
      <c r="A1055" s="227"/>
      <c r="B1055" s="227"/>
      <c r="C1055" s="228"/>
      <c r="D1055" s="229"/>
      <c r="E1055" s="230"/>
      <c r="F1055" s="231"/>
    </row>
    <row r="1056" spans="1:6" ht="14.4">
      <c r="A1056" s="227"/>
      <c r="B1056" s="227"/>
      <c r="C1056" s="228"/>
      <c r="D1056" s="229"/>
      <c r="E1056" s="230"/>
      <c r="F1056" s="231"/>
    </row>
    <row r="1057" spans="1:6" ht="14.4">
      <c r="A1057" s="227"/>
      <c r="B1057" s="227"/>
      <c r="C1057" s="228"/>
      <c r="D1057" s="229"/>
      <c r="E1057" s="230"/>
      <c r="F1057" s="231"/>
    </row>
    <row r="1058" spans="1:6" ht="14.4">
      <c r="A1058" s="227"/>
      <c r="B1058" s="227"/>
      <c r="C1058" s="228"/>
      <c r="D1058" s="229"/>
      <c r="E1058" s="230"/>
      <c r="F1058" s="231"/>
    </row>
    <row r="1059" spans="1:6" ht="14.4">
      <c r="A1059" s="227"/>
      <c r="B1059" s="227"/>
      <c r="C1059" s="228"/>
      <c r="D1059" s="229"/>
      <c r="E1059" s="230"/>
      <c r="F1059" s="231"/>
    </row>
    <row r="1060" spans="1:6" ht="14.4">
      <c r="A1060" s="227"/>
      <c r="B1060" s="227"/>
      <c r="C1060" s="228"/>
      <c r="D1060" s="229"/>
      <c r="E1060" s="230"/>
      <c r="F1060" s="231"/>
    </row>
    <row r="1061" spans="1:6" ht="14.4">
      <c r="A1061" s="227"/>
      <c r="B1061" s="227"/>
      <c r="C1061" s="228"/>
      <c r="D1061" s="229"/>
      <c r="E1061" s="230"/>
      <c r="F1061" s="231"/>
    </row>
    <row r="1062" spans="1:6" ht="14.4">
      <c r="A1062" s="227"/>
      <c r="B1062" s="227"/>
      <c r="C1062" s="228"/>
      <c r="D1062" s="229"/>
      <c r="E1062" s="230"/>
      <c r="F1062" s="231"/>
    </row>
    <row r="1063" spans="1:6" ht="14.4">
      <c r="A1063" s="227"/>
      <c r="B1063" s="227"/>
      <c r="C1063" s="228"/>
      <c r="D1063" s="229"/>
      <c r="E1063" s="230"/>
      <c r="F1063" s="231"/>
    </row>
    <row r="1064" spans="1:6" ht="14.4">
      <c r="A1064" s="227"/>
      <c r="B1064" s="227"/>
      <c r="C1064" s="228"/>
      <c r="D1064" s="229"/>
      <c r="E1064" s="230"/>
      <c r="F1064" s="231"/>
    </row>
    <row r="1065" spans="1:6" ht="14.4">
      <c r="A1065" s="227"/>
      <c r="B1065" s="227"/>
      <c r="C1065" s="228"/>
      <c r="D1065" s="229"/>
      <c r="E1065" s="230"/>
      <c r="F1065" s="231"/>
    </row>
    <row r="1066" spans="1:6" ht="14.4">
      <c r="A1066" s="227"/>
      <c r="B1066" s="227"/>
      <c r="C1066" s="228"/>
      <c r="D1066" s="229"/>
      <c r="E1066" s="230"/>
      <c r="F1066" s="231"/>
    </row>
    <row r="1067" spans="1:6" ht="14.4">
      <c r="A1067" s="227"/>
      <c r="B1067" s="227"/>
      <c r="C1067" s="228"/>
      <c r="D1067" s="229"/>
      <c r="E1067" s="230"/>
      <c r="F1067" s="231"/>
    </row>
    <row r="1068" spans="1:6" ht="14.4">
      <c r="A1068" s="227"/>
      <c r="B1068" s="227"/>
      <c r="C1068" s="228"/>
      <c r="D1068" s="229"/>
      <c r="E1068" s="230"/>
      <c r="F1068" s="231"/>
    </row>
    <row r="1069" spans="1:6" ht="14.4">
      <c r="A1069" s="227"/>
      <c r="B1069" s="227"/>
      <c r="C1069" s="228"/>
      <c r="D1069" s="229"/>
      <c r="E1069" s="230"/>
      <c r="F1069" s="231"/>
    </row>
    <row r="1070" spans="1:6" ht="14.4">
      <c r="A1070" s="227"/>
      <c r="B1070" s="227"/>
      <c r="C1070" s="228"/>
      <c r="D1070" s="229"/>
      <c r="E1070" s="230"/>
      <c r="F1070" s="231"/>
    </row>
    <row r="1071" spans="1:6" ht="14.4">
      <c r="A1071" s="227"/>
      <c r="B1071" s="227"/>
      <c r="C1071" s="228"/>
      <c r="D1071" s="229"/>
      <c r="E1071" s="230"/>
      <c r="F1071" s="231"/>
    </row>
    <row r="1072" spans="1:6" ht="14.4">
      <c r="A1072" s="227"/>
      <c r="B1072" s="227"/>
      <c r="C1072" s="228"/>
      <c r="D1072" s="229"/>
      <c r="E1072" s="230"/>
      <c r="F1072" s="231"/>
    </row>
    <row r="1073" spans="1:6" ht="14.4">
      <c r="A1073" s="227"/>
      <c r="B1073" s="227"/>
      <c r="C1073" s="228"/>
      <c r="D1073" s="229"/>
      <c r="E1073" s="230"/>
      <c r="F1073" s="231"/>
    </row>
    <row r="1074" spans="1:6" ht="14.4">
      <c r="A1074" s="227"/>
      <c r="B1074" s="227"/>
      <c r="C1074" s="228"/>
      <c r="D1074" s="229"/>
      <c r="E1074" s="230"/>
      <c r="F1074" s="231"/>
    </row>
    <row r="1075" spans="1:6" ht="14.4">
      <c r="A1075" s="227"/>
      <c r="B1075" s="227"/>
      <c r="C1075" s="228"/>
      <c r="D1075" s="229"/>
      <c r="E1075" s="230"/>
      <c r="F1075" s="231"/>
    </row>
    <row r="1076" spans="1:6" ht="14.4">
      <c r="A1076" s="227"/>
      <c r="B1076" s="227"/>
      <c r="C1076" s="228"/>
      <c r="D1076" s="229"/>
      <c r="E1076" s="230"/>
      <c r="F1076" s="231"/>
    </row>
    <row r="1077" spans="1:6" ht="14.4">
      <c r="A1077" s="227"/>
      <c r="B1077" s="227"/>
      <c r="C1077" s="228"/>
      <c r="D1077" s="229"/>
      <c r="E1077" s="230"/>
      <c r="F1077" s="231"/>
    </row>
    <row r="1078" spans="1:6" ht="14.4">
      <c r="A1078" s="227"/>
      <c r="B1078" s="227"/>
      <c r="C1078" s="228"/>
      <c r="D1078" s="229"/>
      <c r="E1078" s="230"/>
      <c r="F1078" s="231"/>
    </row>
    <row r="1079" spans="1:6" ht="14.4">
      <c r="A1079" s="227"/>
      <c r="B1079" s="227"/>
      <c r="C1079" s="228"/>
      <c r="D1079" s="229"/>
      <c r="E1079" s="230"/>
      <c r="F1079" s="231"/>
    </row>
    <row r="1080" spans="1:6" ht="14.4">
      <c r="A1080" s="227"/>
      <c r="B1080" s="227"/>
      <c r="C1080" s="228"/>
      <c r="D1080" s="229"/>
      <c r="E1080" s="230"/>
      <c r="F1080" s="231"/>
    </row>
    <row r="1081" spans="1:6" ht="14.4">
      <c r="A1081" s="227"/>
      <c r="B1081" s="227"/>
      <c r="C1081" s="228"/>
      <c r="D1081" s="229"/>
      <c r="E1081" s="230"/>
      <c r="F1081" s="231"/>
    </row>
    <row r="1082" spans="1:6" ht="14.4">
      <c r="A1082" s="227"/>
      <c r="B1082" s="227"/>
      <c r="C1082" s="228"/>
      <c r="D1082" s="229"/>
      <c r="E1082" s="230"/>
      <c r="F1082" s="231"/>
    </row>
    <row r="1083" spans="1:6" ht="14.4">
      <c r="A1083" s="227"/>
      <c r="B1083" s="227"/>
      <c r="C1083" s="228"/>
      <c r="D1083" s="229"/>
      <c r="E1083" s="230"/>
      <c r="F1083" s="231"/>
    </row>
    <row r="1084" spans="1:6" ht="14.4">
      <c r="A1084" s="227"/>
      <c r="B1084" s="227"/>
      <c r="C1084" s="228"/>
      <c r="D1084" s="229"/>
      <c r="E1084" s="230"/>
      <c r="F1084" s="231"/>
    </row>
    <row r="1085" spans="1:6" ht="14.4">
      <c r="A1085" s="227"/>
      <c r="B1085" s="227"/>
      <c r="C1085" s="228"/>
      <c r="D1085" s="229"/>
      <c r="E1085" s="230"/>
      <c r="F1085" s="231"/>
    </row>
    <row r="1086" spans="1:6" ht="14.4">
      <c r="A1086" s="227"/>
      <c r="B1086" s="227"/>
      <c r="C1086" s="228"/>
      <c r="D1086" s="229"/>
      <c r="E1086" s="230"/>
      <c r="F1086" s="231"/>
    </row>
    <row r="1087" spans="1:6" ht="14.4">
      <c r="A1087" s="227"/>
      <c r="B1087" s="227"/>
      <c r="C1087" s="228"/>
      <c r="D1087" s="229"/>
      <c r="E1087" s="230"/>
      <c r="F1087" s="231"/>
    </row>
    <row r="1088" spans="1:6" ht="14.4">
      <c r="A1088" s="227"/>
      <c r="B1088" s="227"/>
      <c r="C1088" s="228"/>
      <c r="D1088" s="229"/>
      <c r="E1088" s="230"/>
      <c r="F1088" s="231"/>
    </row>
    <row r="1089" spans="1:6" ht="14.4">
      <c r="A1089" s="227"/>
      <c r="B1089" s="227"/>
      <c r="C1089" s="228"/>
      <c r="D1089" s="229"/>
      <c r="E1089" s="230"/>
      <c r="F1089" s="231"/>
    </row>
    <row r="1090" spans="1:6" ht="14.4">
      <c r="A1090" s="227"/>
      <c r="B1090" s="227"/>
      <c r="C1090" s="228"/>
      <c r="D1090" s="229"/>
      <c r="E1090" s="230"/>
      <c r="F1090" s="231"/>
    </row>
    <row r="1091" spans="1:6" ht="14.4">
      <c r="A1091" s="227"/>
      <c r="B1091" s="227"/>
      <c r="C1091" s="228"/>
      <c r="D1091" s="229"/>
      <c r="E1091" s="230"/>
      <c r="F1091" s="231"/>
    </row>
    <row r="1092" spans="1:6" ht="14.4">
      <c r="A1092" s="227"/>
      <c r="B1092" s="227"/>
      <c r="C1092" s="228"/>
      <c r="D1092" s="229"/>
      <c r="E1092" s="230"/>
      <c r="F1092" s="231"/>
    </row>
    <row r="1093" spans="1:6" ht="14.4">
      <c r="A1093" s="227"/>
      <c r="B1093" s="227"/>
      <c r="C1093" s="228"/>
      <c r="D1093" s="229"/>
      <c r="E1093" s="230"/>
      <c r="F1093" s="231"/>
    </row>
    <row r="1094" spans="1:6" ht="14.4">
      <c r="A1094" s="227"/>
      <c r="B1094" s="227"/>
      <c r="C1094" s="228"/>
      <c r="D1094" s="229"/>
      <c r="E1094" s="230"/>
      <c r="F1094" s="231"/>
    </row>
    <row r="1095" spans="1:6" ht="14.4">
      <c r="A1095" s="227"/>
      <c r="B1095" s="227"/>
      <c r="C1095" s="228"/>
      <c r="D1095" s="229"/>
      <c r="E1095" s="230"/>
      <c r="F1095" s="231"/>
    </row>
    <row r="1096" spans="1:6" ht="14.4">
      <c r="A1096" s="227"/>
      <c r="B1096" s="227"/>
      <c r="C1096" s="228"/>
      <c r="D1096" s="229"/>
      <c r="E1096" s="230"/>
      <c r="F1096" s="231"/>
    </row>
    <row r="1097" spans="1:6" ht="14.4">
      <c r="A1097" s="227"/>
      <c r="B1097" s="227"/>
      <c r="C1097" s="228"/>
      <c r="D1097" s="229"/>
      <c r="E1097" s="230"/>
      <c r="F1097" s="231"/>
    </row>
    <row r="1098" spans="1:6" ht="14.4">
      <c r="A1098" s="227"/>
      <c r="B1098" s="227"/>
      <c r="C1098" s="228"/>
      <c r="D1098" s="229"/>
      <c r="E1098" s="230"/>
      <c r="F1098" s="231"/>
    </row>
    <row r="1099" spans="1:6" ht="14.4">
      <c r="A1099" s="227"/>
      <c r="B1099" s="227"/>
      <c r="C1099" s="228"/>
      <c r="D1099" s="229"/>
      <c r="E1099" s="230"/>
      <c r="F1099" s="231"/>
    </row>
    <row r="1100" spans="1:6" ht="14.4">
      <c r="A1100" s="227"/>
      <c r="B1100" s="227"/>
      <c r="C1100" s="228"/>
      <c r="D1100" s="229"/>
      <c r="E1100" s="230"/>
      <c r="F1100" s="231"/>
    </row>
    <row r="1101" spans="1:6" ht="14.4">
      <c r="A1101" s="227"/>
      <c r="B1101" s="227"/>
      <c r="C1101" s="228"/>
      <c r="D1101" s="229"/>
      <c r="E1101" s="230"/>
      <c r="F1101" s="231"/>
    </row>
    <row r="1102" spans="1:6" ht="14.4">
      <c r="A1102" s="227"/>
      <c r="B1102" s="227"/>
      <c r="C1102" s="228"/>
      <c r="D1102" s="229"/>
      <c r="E1102" s="230"/>
      <c r="F1102" s="231"/>
    </row>
    <row r="1103" spans="1:6" ht="14.4">
      <c r="A1103" s="227"/>
      <c r="B1103" s="227"/>
      <c r="C1103" s="228"/>
      <c r="D1103" s="229"/>
      <c r="E1103" s="230"/>
      <c r="F1103" s="231"/>
    </row>
    <row r="1104" spans="1:6" ht="14.4">
      <c r="A1104" s="227"/>
      <c r="B1104" s="227"/>
      <c r="C1104" s="228"/>
      <c r="D1104" s="229"/>
      <c r="E1104" s="230"/>
      <c r="F1104" s="231"/>
    </row>
    <row r="1105" spans="1:6" ht="14.4">
      <c r="A1105" s="227"/>
      <c r="B1105" s="227"/>
      <c r="C1105" s="228"/>
      <c r="D1105" s="229"/>
      <c r="E1105" s="230"/>
      <c r="F1105" s="231"/>
    </row>
    <row r="1106" spans="1:6" ht="14.4">
      <c r="A1106" s="227"/>
      <c r="B1106" s="227"/>
      <c r="C1106" s="228"/>
      <c r="D1106" s="229"/>
      <c r="E1106" s="230"/>
      <c r="F1106" s="231"/>
    </row>
    <row r="1107" spans="1:6" ht="14.4">
      <c r="A1107" s="227"/>
      <c r="B1107" s="227"/>
      <c r="C1107" s="228"/>
      <c r="D1107" s="229"/>
      <c r="E1107" s="230"/>
      <c r="F1107" s="231"/>
    </row>
    <row r="1108" spans="1:6" ht="14.4">
      <c r="A1108" s="227"/>
      <c r="B1108" s="227"/>
      <c r="C1108" s="228"/>
      <c r="D1108" s="229"/>
      <c r="E1108" s="230"/>
      <c r="F1108" s="231"/>
    </row>
    <row r="1109" spans="1:6" ht="14.4">
      <c r="A1109" s="227"/>
      <c r="B1109" s="227"/>
      <c r="C1109" s="228"/>
      <c r="D1109" s="229"/>
      <c r="E1109" s="230"/>
      <c r="F1109" s="231"/>
    </row>
    <row r="1110" spans="1:6" ht="14.4">
      <c r="A1110" s="227"/>
      <c r="B1110" s="227"/>
      <c r="C1110" s="228"/>
      <c r="D1110" s="229"/>
      <c r="E1110" s="230"/>
      <c r="F1110" s="231"/>
    </row>
    <row r="1111" spans="1:6" ht="14.4">
      <c r="A1111" s="227"/>
      <c r="B1111" s="227"/>
      <c r="C1111" s="228"/>
      <c r="D1111" s="229"/>
      <c r="E1111" s="230"/>
      <c r="F1111" s="231"/>
    </row>
    <row r="1112" spans="1:6" ht="14.4">
      <c r="A1112" s="227"/>
      <c r="B1112" s="227"/>
      <c r="C1112" s="228"/>
      <c r="D1112" s="229"/>
      <c r="E1112" s="230"/>
      <c r="F1112" s="231"/>
    </row>
    <row r="1113" spans="1:6" ht="14.4">
      <c r="A1113" s="227"/>
      <c r="B1113" s="227"/>
      <c r="C1113" s="228"/>
      <c r="D1113" s="229"/>
      <c r="E1113" s="230"/>
      <c r="F1113" s="231"/>
    </row>
    <row r="1114" spans="1:6" ht="14.4">
      <c r="A1114" s="227"/>
      <c r="B1114" s="227"/>
      <c r="C1114" s="228"/>
      <c r="D1114" s="229"/>
      <c r="E1114" s="230"/>
      <c r="F1114" s="231"/>
    </row>
    <row r="1115" spans="1:6" ht="14.4">
      <c r="A1115" s="227"/>
      <c r="B1115" s="227"/>
      <c r="C1115" s="228"/>
      <c r="D1115" s="229"/>
      <c r="E1115" s="230"/>
      <c r="F1115" s="231"/>
    </row>
  </sheetData>
  <autoFilter ref="A5:Z125" xr:uid="{00000000-0009-0000-0000-000006000000}">
    <sortState xmlns:xlrd2="http://schemas.microsoft.com/office/spreadsheetml/2017/richdata2" ref="A5:Z125">
      <sortCondition ref="C5:C125"/>
      <sortCondition ref="E5:E125"/>
      <sortCondition ref="A5:A125"/>
    </sortState>
  </autoFilter>
  <hyperlinks>
    <hyperlink ref="C6"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D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21" r:id="rId17" xr:uid="{00000000-0004-0000-0600-000010000000}"/>
    <hyperlink ref="C22" r:id="rId18" xr:uid="{00000000-0004-0000-0600-000011000000}"/>
    <hyperlink ref="C24" r:id="rId19" xr:uid="{00000000-0004-0000-0600-000012000000}"/>
    <hyperlink ref="C25" r:id="rId20" xr:uid="{00000000-0004-0000-0600-000013000000}"/>
    <hyperlink ref="C26" r:id="rId21" xr:uid="{00000000-0004-0000-0600-000014000000}"/>
    <hyperlink ref="C27" r:id="rId22" xr:uid="{00000000-0004-0000-0600-000015000000}"/>
    <hyperlink ref="C28" r:id="rId23" xr:uid="{00000000-0004-0000-0600-000016000000}"/>
    <hyperlink ref="C31" r:id="rId24" xr:uid="{00000000-0004-0000-0600-000017000000}"/>
    <hyperlink ref="C32" r:id="rId25" xr:uid="{00000000-0004-0000-0600-000018000000}"/>
    <hyperlink ref="C33" r:id="rId26" xr:uid="{00000000-0004-0000-0600-000019000000}"/>
    <hyperlink ref="C34" r:id="rId27" xr:uid="{00000000-0004-0000-0600-00001A000000}"/>
    <hyperlink ref="C36" r:id="rId28" xr:uid="{00000000-0004-0000-0600-00001B000000}"/>
    <hyperlink ref="D36" r:id="rId29" xr:uid="{00000000-0004-0000-0600-00001C000000}"/>
    <hyperlink ref="C37" r:id="rId30" xr:uid="{00000000-0004-0000-0600-00001D000000}"/>
    <hyperlink ref="C38" r:id="rId31" xr:uid="{00000000-0004-0000-0600-00001E000000}"/>
    <hyperlink ref="C39" r:id="rId32" xr:uid="{00000000-0004-0000-0600-00001F000000}"/>
    <hyperlink ref="C40" r:id="rId33" xr:uid="{00000000-0004-0000-0600-000020000000}"/>
    <hyperlink ref="C41" r:id="rId34" xr:uid="{00000000-0004-0000-0600-000021000000}"/>
    <hyperlink ref="C42" r:id="rId35" xr:uid="{00000000-0004-0000-0600-000022000000}"/>
    <hyperlink ref="D42" r:id="rId36" xr:uid="{00000000-0004-0000-0600-000023000000}"/>
    <hyperlink ref="C43" r:id="rId37" xr:uid="{00000000-0004-0000-0600-000024000000}"/>
    <hyperlink ref="C44" r:id="rId38" xr:uid="{00000000-0004-0000-0600-000025000000}"/>
    <hyperlink ref="C45" r:id="rId39" xr:uid="{00000000-0004-0000-0600-000026000000}"/>
    <hyperlink ref="C46" r:id="rId40" xr:uid="{00000000-0004-0000-0600-000027000000}"/>
    <hyperlink ref="C47" r:id="rId41" xr:uid="{00000000-0004-0000-0600-000028000000}"/>
    <hyperlink ref="C48" r:id="rId42" xr:uid="{00000000-0004-0000-0600-000029000000}"/>
    <hyperlink ref="C49" r:id="rId43" xr:uid="{00000000-0004-0000-0600-00002A000000}"/>
    <hyperlink ref="C50" r:id="rId44" xr:uid="{00000000-0004-0000-0600-00002B000000}"/>
    <hyperlink ref="C51" r:id="rId45" xr:uid="{00000000-0004-0000-0600-00002C000000}"/>
    <hyperlink ref="C52" r:id="rId46" xr:uid="{00000000-0004-0000-0600-00002D000000}"/>
    <hyperlink ref="C53" r:id="rId47" xr:uid="{00000000-0004-0000-0600-00002E000000}"/>
    <hyperlink ref="C54" r:id="rId48" xr:uid="{00000000-0004-0000-0600-00002F000000}"/>
    <hyperlink ref="C55" r:id="rId49" xr:uid="{00000000-0004-0000-0600-000030000000}"/>
    <hyperlink ref="C56" r:id="rId50" xr:uid="{00000000-0004-0000-0600-000031000000}"/>
    <hyperlink ref="C57" r:id="rId51" xr:uid="{00000000-0004-0000-0600-000032000000}"/>
    <hyperlink ref="C58" r:id="rId52" xr:uid="{00000000-0004-0000-0600-000033000000}"/>
    <hyperlink ref="C59" r:id="rId53" xr:uid="{00000000-0004-0000-0600-000034000000}"/>
    <hyperlink ref="C60" r:id="rId54" xr:uid="{00000000-0004-0000-0600-000035000000}"/>
    <hyperlink ref="C62" r:id="rId55" xr:uid="{00000000-0004-0000-0600-000036000000}"/>
    <hyperlink ref="C63" r:id="rId56" xr:uid="{00000000-0004-0000-0600-000037000000}"/>
    <hyperlink ref="C64" r:id="rId57" xr:uid="{00000000-0004-0000-0600-000038000000}"/>
    <hyperlink ref="C65" r:id="rId58" xr:uid="{00000000-0004-0000-0600-000039000000}"/>
    <hyperlink ref="C66" r:id="rId59" xr:uid="{00000000-0004-0000-0600-00003A000000}"/>
    <hyperlink ref="C67" r:id="rId60" xr:uid="{00000000-0004-0000-0600-00003B000000}"/>
    <hyperlink ref="C69" r:id="rId61" xr:uid="{00000000-0004-0000-0600-00003C000000}"/>
    <hyperlink ref="C70" r:id="rId62" xr:uid="{00000000-0004-0000-0600-00003D000000}"/>
    <hyperlink ref="D70" r:id="rId63" xr:uid="{00000000-0004-0000-0600-00003E000000}"/>
    <hyperlink ref="C71" r:id="rId64" xr:uid="{00000000-0004-0000-0600-00003F000000}"/>
    <hyperlink ref="C72" r:id="rId65" xr:uid="{00000000-0004-0000-0600-000040000000}"/>
    <hyperlink ref="C73" r:id="rId66" xr:uid="{00000000-0004-0000-0600-000041000000}"/>
    <hyperlink ref="C74" r:id="rId67" xr:uid="{00000000-0004-0000-0600-000042000000}"/>
    <hyperlink ref="C75" r:id="rId68" xr:uid="{00000000-0004-0000-0600-000043000000}"/>
    <hyperlink ref="C76" r:id="rId69" xr:uid="{00000000-0004-0000-0600-000044000000}"/>
    <hyperlink ref="C77" r:id="rId70" xr:uid="{00000000-0004-0000-0600-000045000000}"/>
    <hyperlink ref="C78" r:id="rId71" xr:uid="{00000000-0004-0000-0600-000046000000}"/>
    <hyperlink ref="C79" r:id="rId72" xr:uid="{00000000-0004-0000-0600-000047000000}"/>
    <hyperlink ref="C80" r:id="rId73" xr:uid="{00000000-0004-0000-0600-000048000000}"/>
    <hyperlink ref="C81" r:id="rId74" xr:uid="{00000000-0004-0000-0600-000049000000}"/>
    <hyperlink ref="C82" r:id="rId75" xr:uid="{00000000-0004-0000-0600-00004A000000}"/>
    <hyperlink ref="C83" r:id="rId76" xr:uid="{00000000-0004-0000-0600-00004B000000}"/>
    <hyperlink ref="C84" r:id="rId77" xr:uid="{00000000-0004-0000-0600-00004C000000}"/>
    <hyperlink ref="C85" r:id="rId78" xr:uid="{00000000-0004-0000-0600-00004D000000}"/>
    <hyperlink ref="C86" r:id="rId79" xr:uid="{00000000-0004-0000-0600-00004E000000}"/>
    <hyperlink ref="C87" r:id="rId80" xr:uid="{00000000-0004-0000-0600-00004F000000}"/>
    <hyperlink ref="C88" r:id="rId81" xr:uid="{00000000-0004-0000-0600-000050000000}"/>
    <hyperlink ref="C89" r:id="rId82" xr:uid="{00000000-0004-0000-0600-000051000000}"/>
    <hyperlink ref="C90" r:id="rId83" xr:uid="{00000000-0004-0000-0600-000052000000}"/>
    <hyperlink ref="C91" r:id="rId84" xr:uid="{00000000-0004-0000-0600-000053000000}"/>
    <hyperlink ref="C92" r:id="rId85" xr:uid="{00000000-0004-0000-0600-000054000000}"/>
    <hyperlink ref="C93" r:id="rId86" xr:uid="{00000000-0004-0000-0600-000055000000}"/>
    <hyperlink ref="C94" r:id="rId87" xr:uid="{00000000-0004-0000-0600-000056000000}"/>
    <hyperlink ref="C95" r:id="rId88" xr:uid="{00000000-0004-0000-0600-000057000000}"/>
    <hyperlink ref="C96" r:id="rId89" xr:uid="{00000000-0004-0000-0600-000058000000}"/>
    <hyperlink ref="C97" r:id="rId90" xr:uid="{00000000-0004-0000-0600-000059000000}"/>
    <hyperlink ref="C98" r:id="rId91" xr:uid="{00000000-0004-0000-0600-00005A000000}"/>
    <hyperlink ref="C100" r:id="rId92" xr:uid="{00000000-0004-0000-0600-00005B000000}"/>
    <hyperlink ref="C101" r:id="rId93" xr:uid="{00000000-0004-0000-0600-00005C000000}"/>
    <hyperlink ref="C102" r:id="rId94" xr:uid="{00000000-0004-0000-0600-00005D000000}"/>
    <hyperlink ref="C103" r:id="rId95" xr:uid="{00000000-0004-0000-0600-00005E000000}"/>
    <hyperlink ref="C104" r:id="rId96" xr:uid="{00000000-0004-0000-0600-00005F000000}"/>
    <hyperlink ref="C105" r:id="rId97" xr:uid="{00000000-0004-0000-0600-000060000000}"/>
    <hyperlink ref="C106" r:id="rId98" xr:uid="{00000000-0004-0000-0600-000061000000}"/>
    <hyperlink ref="C107" r:id="rId99" xr:uid="{00000000-0004-0000-0600-000062000000}"/>
    <hyperlink ref="C108" r:id="rId100" xr:uid="{00000000-0004-0000-0600-000063000000}"/>
    <hyperlink ref="C109" r:id="rId101" xr:uid="{00000000-0004-0000-0600-000064000000}"/>
    <hyperlink ref="C110" r:id="rId102" xr:uid="{00000000-0004-0000-0600-000065000000}"/>
    <hyperlink ref="C111" r:id="rId103" xr:uid="{00000000-0004-0000-0600-000066000000}"/>
    <hyperlink ref="C112" r:id="rId104" xr:uid="{00000000-0004-0000-0600-000067000000}"/>
    <hyperlink ref="C113" r:id="rId105" xr:uid="{00000000-0004-0000-0600-000068000000}"/>
    <hyperlink ref="C114" r:id="rId106" xr:uid="{00000000-0004-0000-0600-000069000000}"/>
    <hyperlink ref="C115" r:id="rId107" xr:uid="{00000000-0004-0000-0600-00006A000000}"/>
    <hyperlink ref="C116" r:id="rId108" xr:uid="{00000000-0004-0000-0600-00006B000000}"/>
    <hyperlink ref="C117" r:id="rId109" xr:uid="{00000000-0004-0000-0600-00006C000000}"/>
    <hyperlink ref="C118" r:id="rId110" xr:uid="{00000000-0004-0000-0600-00006D000000}"/>
    <hyperlink ref="C119" r:id="rId111" xr:uid="{00000000-0004-0000-0600-00006E000000}"/>
    <hyperlink ref="C120" r:id="rId112" xr:uid="{00000000-0004-0000-0600-00006F000000}"/>
    <hyperlink ref="C121" r:id="rId113" xr:uid="{00000000-0004-0000-0600-000070000000}"/>
    <hyperlink ref="C122" r:id="rId114" xr:uid="{00000000-0004-0000-0600-000071000000}"/>
    <hyperlink ref="C123" r:id="rId115" xr:uid="{00000000-0004-0000-0600-000072000000}"/>
    <hyperlink ref="C124" r:id="rId116" xr:uid="{00000000-0004-0000-0600-000073000000}"/>
    <hyperlink ref="C125" r:id="rId117" xr:uid="{00000000-0004-0000-0600-000074000000}"/>
    <hyperlink ref="C126" r:id="rId118" xr:uid="{00000000-0004-0000-0600-00007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76" t="s">
        <v>0</v>
      </c>
      <c r="B1" s="276" t="s">
        <v>1413</v>
      </c>
      <c r="C1" s="276" t="s">
        <v>1414</v>
      </c>
      <c r="D1" s="276" t="s">
        <v>1415</v>
      </c>
      <c r="E1" s="276" t="s">
        <v>473</v>
      </c>
      <c r="F1" s="276"/>
      <c r="G1" s="276"/>
      <c r="H1" s="276"/>
      <c r="I1" s="276"/>
      <c r="J1" s="276"/>
      <c r="K1" s="276"/>
      <c r="L1" s="276"/>
      <c r="M1" s="276"/>
      <c r="N1" s="276"/>
      <c r="O1" s="276"/>
      <c r="P1" s="276"/>
      <c r="Q1" s="276"/>
      <c r="R1" s="276"/>
      <c r="S1" s="276"/>
      <c r="T1" s="276"/>
      <c r="U1" s="276"/>
      <c r="V1" s="276"/>
      <c r="W1" s="276"/>
      <c r="X1" s="277"/>
      <c r="Y1" s="277"/>
    </row>
    <row r="2" spans="1:25" ht="59.25" customHeight="1">
      <c r="A2" s="192" t="s">
        <v>11</v>
      </c>
      <c r="B2" s="222" t="s">
        <v>79</v>
      </c>
      <c r="C2" s="222" t="s">
        <v>1416</v>
      </c>
      <c r="D2" s="196"/>
      <c r="E2" s="196"/>
      <c r="F2" s="196"/>
      <c r="G2" s="196"/>
      <c r="H2" s="196"/>
      <c r="I2" s="196"/>
      <c r="J2" s="196"/>
      <c r="K2" s="196"/>
      <c r="L2" s="196"/>
      <c r="M2" s="196"/>
      <c r="N2" s="196"/>
      <c r="O2" s="196"/>
      <c r="P2" s="196"/>
      <c r="Q2" s="196"/>
      <c r="R2" s="196"/>
      <c r="S2" s="196"/>
      <c r="T2" s="196"/>
      <c r="U2" s="196"/>
      <c r="V2" s="196"/>
      <c r="W2" s="196"/>
      <c r="X2" s="277"/>
      <c r="Y2" s="277"/>
    </row>
    <row r="3" spans="1:25" ht="59.25" customHeight="1">
      <c r="A3" s="192" t="s">
        <v>22</v>
      </c>
      <c r="B3" s="196" t="s">
        <v>1417</v>
      </c>
      <c r="C3" s="196" t="s">
        <v>1418</v>
      </c>
      <c r="D3" s="196"/>
      <c r="E3" s="196"/>
      <c r="F3" s="196"/>
      <c r="G3" s="196"/>
      <c r="H3" s="196"/>
      <c r="I3" s="196"/>
      <c r="J3" s="196"/>
      <c r="K3" s="196"/>
      <c r="L3" s="196"/>
      <c r="M3" s="196"/>
      <c r="N3" s="196"/>
      <c r="O3" s="196"/>
      <c r="P3" s="196"/>
      <c r="Q3" s="196"/>
      <c r="R3" s="196"/>
      <c r="S3" s="196"/>
      <c r="T3" s="196"/>
      <c r="U3" s="196"/>
      <c r="V3" s="196"/>
      <c r="W3" s="196"/>
      <c r="X3" s="277"/>
      <c r="Y3" s="277"/>
    </row>
    <row r="4" spans="1:25" ht="59.25" customHeight="1">
      <c r="A4" s="192" t="s">
        <v>32</v>
      </c>
      <c r="B4" s="196" t="s">
        <v>1419</v>
      </c>
      <c r="C4" s="196" t="s">
        <v>1420</v>
      </c>
      <c r="D4" s="196"/>
      <c r="E4" s="196"/>
      <c r="F4" s="196"/>
      <c r="G4" s="196"/>
      <c r="H4" s="196"/>
      <c r="I4" s="196"/>
      <c r="J4" s="196"/>
      <c r="K4" s="196"/>
      <c r="L4" s="196"/>
      <c r="M4" s="196"/>
      <c r="N4" s="196"/>
      <c r="O4" s="196"/>
      <c r="P4" s="196"/>
      <c r="Q4" s="196"/>
      <c r="R4" s="196"/>
      <c r="S4" s="196"/>
      <c r="T4" s="196"/>
      <c r="U4" s="196"/>
      <c r="V4" s="196"/>
      <c r="W4" s="196"/>
      <c r="X4" s="277"/>
      <c r="Y4" s="277"/>
    </row>
    <row r="5" spans="1:25" ht="59.25" customHeight="1">
      <c r="A5" s="192" t="s">
        <v>41</v>
      </c>
      <c r="B5" s="196" t="s">
        <v>79</v>
      </c>
      <c r="C5" s="196" t="s">
        <v>1421</v>
      </c>
      <c r="D5" s="196"/>
      <c r="E5" s="196"/>
      <c r="F5" s="196"/>
      <c r="G5" s="196"/>
      <c r="H5" s="196"/>
      <c r="I5" s="196"/>
      <c r="J5" s="196"/>
      <c r="K5" s="196"/>
      <c r="L5" s="196"/>
      <c r="M5" s="196"/>
      <c r="N5" s="196"/>
      <c r="O5" s="196"/>
      <c r="P5" s="196"/>
      <c r="Q5" s="196"/>
      <c r="R5" s="196"/>
      <c r="S5" s="196"/>
      <c r="T5" s="196"/>
      <c r="U5" s="196"/>
      <c r="V5" s="196"/>
      <c r="W5" s="196"/>
      <c r="X5" s="277"/>
      <c r="Y5" s="277"/>
    </row>
    <row r="6" spans="1:25" ht="59.25" customHeight="1">
      <c r="A6" s="192" t="s">
        <v>50</v>
      </c>
      <c r="B6" s="196" t="s">
        <v>1422</v>
      </c>
      <c r="C6" s="196" t="s">
        <v>1423</v>
      </c>
      <c r="D6" s="196"/>
      <c r="E6" s="196"/>
      <c r="F6" s="196"/>
      <c r="G6" s="196"/>
      <c r="H6" s="196"/>
      <c r="I6" s="196"/>
      <c r="J6" s="196"/>
      <c r="K6" s="196"/>
      <c r="L6" s="196"/>
      <c r="M6" s="196"/>
      <c r="N6" s="196"/>
      <c r="O6" s="196"/>
      <c r="P6" s="196"/>
      <c r="Q6" s="196"/>
      <c r="R6" s="196"/>
      <c r="S6" s="196"/>
      <c r="T6" s="196"/>
      <c r="U6" s="196"/>
      <c r="V6" s="196"/>
      <c r="W6" s="196"/>
      <c r="X6" s="277"/>
      <c r="Y6" s="277"/>
    </row>
    <row r="7" spans="1:25" ht="59.25" customHeight="1">
      <c r="A7" s="192" t="s">
        <v>60</v>
      </c>
      <c r="B7" s="196" t="s">
        <v>1424</v>
      </c>
      <c r="C7" s="196" t="s">
        <v>1425</v>
      </c>
      <c r="D7" s="196"/>
      <c r="E7" s="196"/>
      <c r="F7" s="196"/>
      <c r="G7" s="196"/>
      <c r="H7" s="196"/>
      <c r="I7" s="196"/>
      <c r="J7" s="196"/>
      <c r="K7" s="196"/>
      <c r="L7" s="196"/>
      <c r="M7" s="196"/>
      <c r="N7" s="196"/>
      <c r="O7" s="196"/>
      <c r="P7" s="196"/>
      <c r="Q7" s="196"/>
      <c r="R7" s="196"/>
      <c r="S7" s="196"/>
      <c r="T7" s="196"/>
      <c r="U7" s="196"/>
      <c r="V7" s="196"/>
      <c r="W7" s="196"/>
      <c r="X7" s="277"/>
      <c r="Y7" s="277"/>
    </row>
    <row r="8" spans="1:25" ht="59.25" customHeight="1">
      <c r="A8" s="192" t="s">
        <v>67</v>
      </c>
      <c r="B8" s="196" t="s">
        <v>1426</v>
      </c>
      <c r="C8" s="278" t="s">
        <v>1427</v>
      </c>
      <c r="D8" s="196"/>
      <c r="E8" s="196"/>
      <c r="F8" s="196"/>
      <c r="G8" s="196"/>
      <c r="H8" s="196"/>
      <c r="I8" s="196"/>
      <c r="J8" s="196"/>
      <c r="K8" s="196"/>
      <c r="L8" s="196"/>
      <c r="M8" s="196"/>
      <c r="N8" s="196"/>
      <c r="O8" s="196"/>
      <c r="P8" s="196"/>
      <c r="Q8" s="196"/>
      <c r="R8" s="196"/>
      <c r="S8" s="196"/>
      <c r="T8" s="196"/>
      <c r="U8" s="196"/>
      <c r="V8" s="196"/>
      <c r="W8" s="196"/>
      <c r="X8" s="277"/>
      <c r="Y8" s="277"/>
    </row>
    <row r="9" spans="1:25" ht="59.25" customHeight="1">
      <c r="A9" s="192" t="s">
        <v>75</v>
      </c>
      <c r="B9" s="196" t="s">
        <v>1428</v>
      </c>
      <c r="C9" s="196" t="s">
        <v>1429</v>
      </c>
      <c r="D9" s="196"/>
      <c r="E9" s="196"/>
      <c r="F9" s="196"/>
      <c r="G9" s="196"/>
      <c r="H9" s="196"/>
      <c r="I9" s="196"/>
      <c r="J9" s="196"/>
      <c r="K9" s="196"/>
      <c r="L9" s="196"/>
      <c r="M9" s="196"/>
      <c r="N9" s="196"/>
      <c r="O9" s="196"/>
      <c r="P9" s="196"/>
      <c r="Q9" s="196"/>
      <c r="R9" s="196"/>
      <c r="S9" s="196"/>
      <c r="T9" s="196"/>
      <c r="U9" s="196"/>
      <c r="V9" s="196"/>
      <c r="W9" s="196"/>
      <c r="X9" s="277"/>
      <c r="Y9" s="277"/>
    </row>
    <row r="10" spans="1:25" ht="59.25" customHeight="1">
      <c r="A10" s="192" t="s">
        <v>82</v>
      </c>
      <c r="B10" s="196" t="s">
        <v>1430</v>
      </c>
      <c r="C10" s="196" t="s">
        <v>1431</v>
      </c>
      <c r="D10" s="196"/>
      <c r="E10" s="196"/>
      <c r="F10" s="196"/>
      <c r="G10" s="196"/>
      <c r="H10" s="196"/>
      <c r="I10" s="196"/>
      <c r="J10" s="196"/>
      <c r="K10" s="196"/>
      <c r="L10" s="196"/>
      <c r="M10" s="196"/>
      <c r="N10" s="196"/>
      <c r="O10" s="196"/>
      <c r="P10" s="196"/>
      <c r="Q10" s="196"/>
      <c r="R10" s="196"/>
      <c r="S10" s="196"/>
      <c r="T10" s="196"/>
      <c r="U10" s="196"/>
      <c r="V10" s="196"/>
      <c r="W10" s="196"/>
      <c r="X10" s="277"/>
      <c r="Y10" s="277"/>
    </row>
    <row r="11" spans="1:25" ht="59.25" customHeight="1">
      <c r="A11" s="192" t="s">
        <v>88</v>
      </c>
      <c r="B11" s="196" t="s">
        <v>79</v>
      </c>
      <c r="C11" s="196" t="s">
        <v>1432</v>
      </c>
      <c r="D11" s="196"/>
      <c r="E11" s="196"/>
      <c r="F11" s="196"/>
      <c r="G11" s="196"/>
      <c r="H11" s="196"/>
      <c r="I11" s="196"/>
      <c r="J11" s="196"/>
      <c r="K11" s="196"/>
      <c r="L11" s="196"/>
      <c r="M11" s="196"/>
      <c r="N11" s="196"/>
      <c r="O11" s="196"/>
      <c r="P11" s="196"/>
      <c r="Q11" s="196"/>
      <c r="R11" s="196"/>
      <c r="S11" s="196"/>
      <c r="T11" s="196"/>
      <c r="U11" s="196"/>
      <c r="V11" s="196"/>
      <c r="W11" s="196"/>
      <c r="X11" s="277"/>
      <c r="Y11" s="277"/>
    </row>
    <row r="12" spans="1:25" ht="59.25" customHeight="1">
      <c r="A12" s="192" t="s">
        <v>98</v>
      </c>
      <c r="B12" s="196" t="s">
        <v>1433</v>
      </c>
      <c r="C12" s="196" t="s">
        <v>1434</v>
      </c>
      <c r="D12" s="196"/>
      <c r="E12" s="196"/>
      <c r="F12" s="196"/>
      <c r="G12" s="196"/>
      <c r="H12" s="196"/>
      <c r="I12" s="196"/>
      <c r="J12" s="196"/>
      <c r="K12" s="196"/>
      <c r="L12" s="196"/>
      <c r="M12" s="196"/>
      <c r="N12" s="196"/>
      <c r="O12" s="196"/>
      <c r="P12" s="196"/>
      <c r="Q12" s="196"/>
      <c r="R12" s="196"/>
      <c r="S12" s="196"/>
      <c r="T12" s="196"/>
      <c r="U12" s="196"/>
      <c r="V12" s="196"/>
      <c r="W12" s="196"/>
      <c r="X12" s="277"/>
      <c r="Y12" s="277"/>
    </row>
    <row r="13" spans="1:25" ht="59.25" customHeight="1">
      <c r="A13" s="192" t="s">
        <v>107</v>
      </c>
      <c r="B13" s="279">
        <v>43951</v>
      </c>
      <c r="C13" s="196" t="s">
        <v>1435</v>
      </c>
      <c r="D13" s="196"/>
      <c r="E13" s="196"/>
      <c r="F13" s="196"/>
      <c r="G13" s="196"/>
      <c r="H13" s="196"/>
      <c r="I13" s="196"/>
      <c r="J13" s="196"/>
      <c r="K13" s="196"/>
      <c r="L13" s="196"/>
      <c r="M13" s="196"/>
      <c r="N13" s="196"/>
      <c r="O13" s="196"/>
      <c r="P13" s="196"/>
      <c r="Q13" s="196"/>
      <c r="R13" s="196"/>
      <c r="S13" s="196"/>
      <c r="T13" s="196"/>
      <c r="U13" s="196"/>
      <c r="V13" s="196"/>
      <c r="W13" s="196"/>
      <c r="X13" s="277"/>
      <c r="Y13" s="277"/>
    </row>
    <row r="14" spans="1:25" ht="59.25" customHeight="1">
      <c r="A14" s="192" t="s">
        <v>114</v>
      </c>
      <c r="B14" s="196" t="s">
        <v>424</v>
      </c>
      <c r="C14" s="196" t="s">
        <v>1436</v>
      </c>
      <c r="D14" s="196"/>
      <c r="E14" s="196"/>
      <c r="F14" s="196"/>
      <c r="G14" s="196"/>
      <c r="H14" s="196"/>
      <c r="I14" s="196"/>
      <c r="J14" s="196"/>
      <c r="K14" s="196"/>
      <c r="L14" s="196"/>
      <c r="M14" s="196"/>
      <c r="N14" s="196"/>
      <c r="O14" s="196"/>
      <c r="P14" s="196"/>
      <c r="Q14" s="196"/>
      <c r="R14" s="196"/>
      <c r="S14" s="196"/>
      <c r="T14" s="196"/>
      <c r="U14" s="196"/>
      <c r="V14" s="196"/>
      <c r="W14" s="196"/>
      <c r="X14" s="277"/>
      <c r="Y14" s="277"/>
    </row>
    <row r="15" spans="1:25" ht="59.25" customHeight="1">
      <c r="A15" s="192" t="s">
        <v>123</v>
      </c>
      <c r="B15" s="196" t="s">
        <v>1437</v>
      </c>
      <c r="C15" s="196"/>
      <c r="D15" s="196"/>
      <c r="E15" s="196"/>
      <c r="F15" s="196"/>
      <c r="G15" s="196"/>
      <c r="H15" s="196"/>
      <c r="I15" s="196"/>
      <c r="J15" s="196"/>
      <c r="K15" s="196"/>
      <c r="L15" s="196"/>
      <c r="M15" s="196"/>
      <c r="N15" s="196"/>
      <c r="O15" s="196"/>
      <c r="P15" s="196"/>
      <c r="Q15" s="196"/>
      <c r="R15" s="196"/>
      <c r="S15" s="196"/>
      <c r="T15" s="196"/>
      <c r="U15" s="196"/>
      <c r="V15" s="196"/>
      <c r="W15" s="196"/>
      <c r="X15" s="277"/>
      <c r="Y15" s="277"/>
    </row>
    <row r="16" spans="1:25" ht="59.25" customHeight="1">
      <c r="A16" s="192" t="s">
        <v>132</v>
      </c>
      <c r="B16" s="196" t="s">
        <v>1438</v>
      </c>
      <c r="C16" s="196"/>
      <c r="D16" s="196"/>
      <c r="E16" s="196"/>
      <c r="F16" s="196"/>
      <c r="G16" s="196"/>
      <c r="H16" s="196"/>
      <c r="I16" s="196"/>
      <c r="J16" s="196"/>
      <c r="K16" s="196"/>
      <c r="L16" s="196"/>
      <c r="M16" s="196"/>
      <c r="N16" s="196"/>
      <c r="O16" s="196"/>
      <c r="P16" s="196"/>
      <c r="Q16" s="196"/>
      <c r="R16" s="196"/>
      <c r="S16" s="196"/>
      <c r="T16" s="196"/>
      <c r="U16" s="196"/>
      <c r="V16" s="196"/>
      <c r="W16" s="196"/>
      <c r="X16" s="277"/>
      <c r="Y16" s="277"/>
    </row>
    <row r="17" spans="1:25" ht="59.25" customHeight="1">
      <c r="A17" s="192" t="s">
        <v>140</v>
      </c>
      <c r="B17" s="280">
        <v>43966</v>
      </c>
      <c r="C17" s="196"/>
      <c r="D17" s="196"/>
      <c r="E17" s="196"/>
      <c r="F17" s="196"/>
      <c r="G17" s="196"/>
      <c r="H17" s="196"/>
      <c r="I17" s="196"/>
      <c r="J17" s="196"/>
      <c r="K17" s="196"/>
      <c r="L17" s="196"/>
      <c r="M17" s="196"/>
      <c r="N17" s="196"/>
      <c r="O17" s="196"/>
      <c r="P17" s="196"/>
      <c r="Q17" s="196"/>
      <c r="R17" s="196"/>
      <c r="S17" s="196"/>
      <c r="T17" s="196"/>
      <c r="U17" s="196"/>
      <c r="V17" s="196"/>
      <c r="W17" s="196"/>
      <c r="X17" s="277"/>
      <c r="Y17" s="277"/>
    </row>
    <row r="18" spans="1:25" ht="59.25" customHeight="1">
      <c r="A18" s="192" t="s">
        <v>148</v>
      </c>
      <c r="B18" s="196" t="s">
        <v>1439</v>
      </c>
      <c r="C18" s="196"/>
      <c r="D18" s="196"/>
      <c r="E18" s="196"/>
      <c r="F18" s="196"/>
      <c r="G18" s="196"/>
      <c r="H18" s="196"/>
      <c r="I18" s="196"/>
      <c r="J18" s="196"/>
      <c r="K18" s="196"/>
      <c r="L18" s="196"/>
      <c r="M18" s="196"/>
      <c r="N18" s="196"/>
      <c r="O18" s="196"/>
      <c r="P18" s="196"/>
      <c r="Q18" s="196"/>
      <c r="R18" s="196"/>
      <c r="S18" s="196"/>
      <c r="T18" s="196"/>
      <c r="U18" s="196"/>
      <c r="V18" s="196"/>
      <c r="W18" s="196"/>
      <c r="X18" s="277"/>
      <c r="Y18" s="277"/>
    </row>
    <row r="19" spans="1:25" ht="59.25" customHeight="1">
      <c r="A19" s="192" t="s">
        <v>159</v>
      </c>
      <c r="B19" s="196" t="s">
        <v>79</v>
      </c>
      <c r="C19" s="196" t="s">
        <v>1440</v>
      </c>
      <c r="D19" s="196"/>
      <c r="E19" s="196"/>
      <c r="F19" s="196"/>
      <c r="G19" s="196"/>
      <c r="H19" s="196"/>
      <c r="I19" s="196"/>
      <c r="J19" s="196"/>
      <c r="K19" s="196"/>
      <c r="L19" s="196"/>
      <c r="M19" s="196"/>
      <c r="N19" s="196"/>
      <c r="O19" s="196"/>
      <c r="P19" s="196"/>
      <c r="Q19" s="196"/>
      <c r="R19" s="196"/>
      <c r="S19" s="196"/>
      <c r="T19" s="196"/>
      <c r="U19" s="196"/>
      <c r="V19" s="196"/>
      <c r="W19" s="196"/>
      <c r="X19" s="277"/>
      <c r="Y19" s="277"/>
    </row>
    <row r="20" spans="1:25" ht="59.25" customHeight="1">
      <c r="A20" s="192" t="s">
        <v>168</v>
      </c>
      <c r="B20" s="196" t="s">
        <v>1441</v>
      </c>
      <c r="C20" s="196" t="s">
        <v>1442</v>
      </c>
      <c r="D20" s="196"/>
      <c r="E20" s="196"/>
      <c r="F20" s="196"/>
      <c r="G20" s="196"/>
      <c r="H20" s="196"/>
      <c r="I20" s="196"/>
      <c r="J20" s="196"/>
      <c r="K20" s="196"/>
      <c r="L20" s="196"/>
      <c r="M20" s="196"/>
      <c r="N20" s="196"/>
      <c r="O20" s="196"/>
      <c r="P20" s="196"/>
      <c r="Q20" s="196"/>
      <c r="R20" s="196"/>
      <c r="S20" s="196"/>
      <c r="T20" s="196"/>
      <c r="U20" s="196"/>
      <c r="V20" s="196"/>
      <c r="W20" s="196"/>
      <c r="X20" s="277"/>
      <c r="Y20" s="277"/>
    </row>
    <row r="21" spans="1:25" ht="59.25" customHeight="1">
      <c r="A21" s="192" t="s">
        <v>177</v>
      </c>
      <c r="B21" s="196" t="s">
        <v>1426</v>
      </c>
      <c r="C21" s="196" t="s">
        <v>1443</v>
      </c>
      <c r="D21" s="281"/>
      <c r="E21" s="196"/>
      <c r="F21" s="196"/>
      <c r="G21" s="196"/>
      <c r="H21" s="196"/>
      <c r="I21" s="196"/>
      <c r="J21" s="196"/>
      <c r="K21" s="196"/>
      <c r="L21" s="196"/>
      <c r="M21" s="196"/>
      <c r="N21" s="196"/>
      <c r="O21" s="196"/>
      <c r="P21" s="196"/>
      <c r="Q21" s="196"/>
      <c r="R21" s="196"/>
      <c r="S21" s="196"/>
      <c r="T21" s="196"/>
      <c r="U21" s="196"/>
      <c r="V21" s="196"/>
      <c r="W21" s="196"/>
      <c r="X21" s="277"/>
      <c r="Y21" s="277"/>
    </row>
    <row r="22" spans="1:25" ht="59.25" customHeight="1">
      <c r="A22" s="192" t="s">
        <v>183</v>
      </c>
      <c r="B22" s="196" t="s">
        <v>1444</v>
      </c>
      <c r="C22" s="196" t="s">
        <v>1445</v>
      </c>
      <c r="D22" s="196"/>
      <c r="E22" s="196"/>
      <c r="F22" s="196"/>
      <c r="G22" s="196"/>
      <c r="H22" s="196"/>
      <c r="I22" s="196"/>
      <c r="J22" s="196"/>
      <c r="K22" s="196"/>
      <c r="L22" s="196"/>
      <c r="M22" s="196"/>
      <c r="N22" s="196"/>
      <c r="O22" s="196"/>
      <c r="P22" s="196"/>
      <c r="Q22" s="196"/>
      <c r="R22" s="196"/>
      <c r="S22" s="196"/>
      <c r="T22" s="196"/>
      <c r="U22" s="196"/>
      <c r="V22" s="196"/>
      <c r="W22" s="196"/>
      <c r="X22" s="277"/>
      <c r="Y22" s="277"/>
    </row>
    <row r="23" spans="1:25" ht="59.25" customHeight="1">
      <c r="A23" s="192" t="s">
        <v>189</v>
      </c>
      <c r="B23" s="196" t="s">
        <v>1446</v>
      </c>
      <c r="C23" s="196" t="s">
        <v>1447</v>
      </c>
      <c r="D23" s="196"/>
      <c r="E23" s="196"/>
      <c r="F23" s="196"/>
      <c r="G23" s="196"/>
      <c r="H23" s="196"/>
      <c r="I23" s="196"/>
      <c r="J23" s="196"/>
      <c r="K23" s="196"/>
      <c r="L23" s="196"/>
      <c r="M23" s="196"/>
      <c r="N23" s="196"/>
      <c r="O23" s="196"/>
      <c r="P23" s="196"/>
      <c r="Q23" s="196"/>
      <c r="R23" s="196"/>
      <c r="S23" s="196"/>
      <c r="T23" s="196"/>
      <c r="U23" s="196"/>
      <c r="V23" s="196"/>
      <c r="W23" s="196"/>
      <c r="X23" s="277"/>
      <c r="Y23" s="277"/>
    </row>
    <row r="24" spans="1:25" ht="59.25" customHeight="1">
      <c r="A24" s="192" t="s">
        <v>198</v>
      </c>
      <c r="B24" s="196" t="s">
        <v>1448</v>
      </c>
      <c r="C24" s="196"/>
      <c r="D24" s="196"/>
      <c r="E24" s="196"/>
      <c r="F24" s="196"/>
      <c r="G24" s="196"/>
      <c r="H24" s="196"/>
      <c r="I24" s="196"/>
      <c r="J24" s="196"/>
      <c r="K24" s="196"/>
      <c r="L24" s="196"/>
      <c r="M24" s="196"/>
      <c r="N24" s="196"/>
      <c r="O24" s="196"/>
      <c r="P24" s="196"/>
      <c r="Q24" s="196"/>
      <c r="R24" s="196"/>
      <c r="S24" s="196"/>
      <c r="T24" s="196"/>
      <c r="U24" s="196"/>
      <c r="V24" s="196"/>
      <c r="W24" s="196"/>
      <c r="X24" s="277"/>
      <c r="Y24" s="277"/>
    </row>
    <row r="25" spans="1:25" ht="59.25" customHeight="1">
      <c r="A25" s="192" t="s">
        <v>208</v>
      </c>
      <c r="B25" s="196" t="s">
        <v>1449</v>
      </c>
      <c r="C25" s="196"/>
      <c r="D25" s="196"/>
      <c r="E25" s="196"/>
      <c r="F25" s="196"/>
      <c r="G25" s="196"/>
      <c r="H25" s="196"/>
      <c r="I25" s="196"/>
      <c r="J25" s="196"/>
      <c r="K25" s="196"/>
      <c r="L25" s="196"/>
      <c r="M25" s="196"/>
      <c r="N25" s="196"/>
      <c r="O25" s="196"/>
      <c r="P25" s="196"/>
      <c r="Q25" s="196"/>
      <c r="R25" s="196"/>
      <c r="S25" s="196"/>
      <c r="T25" s="196"/>
      <c r="U25" s="196"/>
      <c r="V25" s="196"/>
      <c r="W25" s="196"/>
      <c r="X25" s="277"/>
      <c r="Y25" s="277"/>
    </row>
    <row r="26" spans="1:25" ht="59.25" customHeight="1">
      <c r="A26" s="192" t="s">
        <v>217</v>
      </c>
      <c r="B26" s="196" t="s">
        <v>1428</v>
      </c>
      <c r="C26" s="282" t="s">
        <v>1450</v>
      </c>
      <c r="D26" s="196"/>
      <c r="E26" s="196"/>
      <c r="F26" s="196"/>
      <c r="G26" s="196"/>
      <c r="H26" s="196"/>
      <c r="I26" s="196"/>
      <c r="J26" s="196"/>
      <c r="K26" s="196"/>
      <c r="L26" s="196"/>
      <c r="M26" s="196"/>
      <c r="N26" s="196"/>
      <c r="O26" s="196"/>
      <c r="P26" s="196"/>
      <c r="Q26" s="196"/>
      <c r="R26" s="196"/>
      <c r="S26" s="196"/>
      <c r="T26" s="196"/>
      <c r="U26" s="196"/>
      <c r="V26" s="196"/>
      <c r="W26" s="196"/>
      <c r="X26" s="277"/>
      <c r="Y26" s="277"/>
    </row>
    <row r="27" spans="1:25" ht="59.25" customHeight="1">
      <c r="A27" s="192" t="s">
        <v>225</v>
      </c>
      <c r="B27" s="196" t="s">
        <v>79</v>
      </c>
      <c r="C27" s="196" t="s">
        <v>1451</v>
      </c>
      <c r="D27" s="196"/>
      <c r="E27" s="196"/>
      <c r="F27" s="196"/>
      <c r="G27" s="196"/>
      <c r="H27" s="196"/>
      <c r="I27" s="196"/>
      <c r="J27" s="196"/>
      <c r="K27" s="196"/>
      <c r="L27" s="196"/>
      <c r="M27" s="196"/>
      <c r="N27" s="196"/>
      <c r="O27" s="196"/>
      <c r="P27" s="196"/>
      <c r="Q27" s="196"/>
      <c r="R27" s="196"/>
      <c r="S27" s="196"/>
      <c r="T27" s="196"/>
      <c r="U27" s="196"/>
      <c r="V27" s="196"/>
      <c r="W27" s="196"/>
      <c r="X27" s="277"/>
      <c r="Y27" s="277"/>
    </row>
    <row r="28" spans="1:25" ht="59.25" customHeight="1">
      <c r="A28" s="192" t="s">
        <v>231</v>
      </c>
      <c r="B28" s="196" t="s">
        <v>424</v>
      </c>
      <c r="C28" s="196" t="s">
        <v>1452</v>
      </c>
      <c r="D28" s="196" t="s">
        <v>1453</v>
      </c>
      <c r="E28" s="196" t="s">
        <v>1454</v>
      </c>
      <c r="F28" s="196"/>
      <c r="G28" s="196"/>
      <c r="H28" s="196"/>
      <c r="I28" s="196"/>
      <c r="J28" s="196"/>
      <c r="K28" s="196"/>
      <c r="L28" s="196"/>
      <c r="M28" s="196"/>
      <c r="N28" s="196"/>
      <c r="O28" s="196"/>
      <c r="P28" s="196"/>
      <c r="Q28" s="196"/>
      <c r="R28" s="196"/>
      <c r="S28" s="196"/>
      <c r="T28" s="196"/>
      <c r="U28" s="196"/>
      <c r="V28" s="196"/>
      <c r="W28" s="196"/>
      <c r="X28" s="277"/>
      <c r="Y28" s="277"/>
    </row>
    <row r="29" spans="1:25" ht="59.25" customHeight="1">
      <c r="A29" s="192" t="s">
        <v>237</v>
      </c>
      <c r="B29" s="196" t="s">
        <v>1455</v>
      </c>
      <c r="C29" s="196"/>
      <c r="D29" s="196"/>
      <c r="E29" s="196"/>
      <c r="F29" s="196"/>
      <c r="G29" s="196"/>
      <c r="H29" s="196"/>
      <c r="I29" s="196"/>
      <c r="J29" s="196"/>
      <c r="K29" s="196"/>
      <c r="L29" s="196"/>
      <c r="M29" s="196"/>
      <c r="N29" s="196"/>
      <c r="O29" s="196"/>
      <c r="P29" s="196"/>
      <c r="Q29" s="196"/>
      <c r="R29" s="196"/>
      <c r="S29" s="196"/>
      <c r="T29" s="196"/>
      <c r="U29" s="196"/>
      <c r="V29" s="196"/>
      <c r="W29" s="196"/>
      <c r="X29" s="277"/>
      <c r="Y29" s="277"/>
    </row>
    <row r="30" spans="1:25" ht="59.25" customHeight="1">
      <c r="A30" s="192" t="s">
        <v>245</v>
      </c>
      <c r="B30" s="196" t="s">
        <v>424</v>
      </c>
      <c r="C30" s="196" t="s">
        <v>1452</v>
      </c>
      <c r="D30" s="196"/>
      <c r="E30" s="196"/>
      <c r="F30" s="196"/>
      <c r="G30" s="196"/>
      <c r="H30" s="196"/>
      <c r="I30" s="196"/>
      <c r="J30" s="196"/>
      <c r="K30" s="196"/>
      <c r="L30" s="196"/>
      <c r="M30" s="196"/>
      <c r="N30" s="196"/>
      <c r="O30" s="196"/>
      <c r="P30" s="196"/>
      <c r="Q30" s="196"/>
      <c r="R30" s="196"/>
      <c r="S30" s="196"/>
      <c r="T30" s="196"/>
      <c r="U30" s="196"/>
      <c r="V30" s="196"/>
      <c r="W30" s="196"/>
      <c r="X30" s="277"/>
      <c r="Y30" s="277"/>
    </row>
    <row r="31" spans="1:25" ht="59.25" customHeight="1">
      <c r="A31" s="192" t="s">
        <v>252</v>
      </c>
      <c r="B31" s="196" t="s">
        <v>1430</v>
      </c>
      <c r="C31" s="196" t="s">
        <v>1456</v>
      </c>
      <c r="D31" s="196"/>
      <c r="E31" s="196"/>
      <c r="F31" s="196"/>
      <c r="G31" s="196"/>
      <c r="H31" s="196"/>
      <c r="I31" s="196"/>
      <c r="J31" s="196"/>
      <c r="K31" s="196"/>
      <c r="L31" s="196"/>
      <c r="M31" s="196"/>
      <c r="N31" s="196"/>
      <c r="O31" s="196"/>
      <c r="P31" s="196"/>
      <c r="Q31" s="196"/>
      <c r="R31" s="196"/>
      <c r="S31" s="196"/>
      <c r="T31" s="196"/>
      <c r="U31" s="196"/>
      <c r="V31" s="196"/>
      <c r="W31" s="196"/>
      <c r="X31" s="277"/>
      <c r="Y31" s="277"/>
    </row>
    <row r="32" spans="1:25" ht="59.25" customHeight="1">
      <c r="A32" s="192" t="s">
        <v>259</v>
      </c>
      <c r="B32" s="196" t="s">
        <v>1430</v>
      </c>
      <c r="C32" s="196" t="s">
        <v>1457</v>
      </c>
      <c r="D32" s="196"/>
      <c r="E32" s="196"/>
      <c r="F32" s="196"/>
      <c r="G32" s="196"/>
      <c r="H32" s="196"/>
      <c r="I32" s="196"/>
      <c r="J32" s="196"/>
      <c r="K32" s="196"/>
      <c r="L32" s="196"/>
      <c r="M32" s="196"/>
      <c r="N32" s="196"/>
      <c r="O32" s="196"/>
      <c r="P32" s="196"/>
      <c r="Q32" s="196"/>
      <c r="R32" s="196"/>
      <c r="S32" s="196"/>
      <c r="T32" s="196"/>
      <c r="U32" s="196"/>
      <c r="V32" s="196"/>
      <c r="W32" s="196"/>
      <c r="X32" s="277"/>
      <c r="Y32" s="277"/>
    </row>
    <row r="33" spans="1:25" ht="59.25" customHeight="1">
      <c r="A33" s="192" t="s">
        <v>267</v>
      </c>
      <c r="B33" s="196" t="s">
        <v>424</v>
      </c>
      <c r="C33" s="196" t="s">
        <v>1458</v>
      </c>
      <c r="D33" s="196"/>
      <c r="E33" s="196"/>
      <c r="F33" s="196"/>
      <c r="G33" s="196"/>
      <c r="H33" s="196"/>
      <c r="I33" s="196"/>
      <c r="J33" s="196"/>
      <c r="K33" s="196"/>
      <c r="L33" s="196"/>
      <c r="M33" s="196"/>
      <c r="N33" s="196"/>
      <c r="O33" s="196"/>
      <c r="P33" s="196"/>
      <c r="Q33" s="196"/>
      <c r="R33" s="196"/>
      <c r="S33" s="196"/>
      <c r="T33" s="196"/>
      <c r="U33" s="196"/>
      <c r="V33" s="196"/>
      <c r="W33" s="196"/>
      <c r="X33" s="277"/>
      <c r="Y33" s="277"/>
    </row>
    <row r="34" spans="1:25" ht="59.25" customHeight="1">
      <c r="A34" s="192" t="s">
        <v>275</v>
      </c>
      <c r="B34" s="196" t="s">
        <v>1459</v>
      </c>
      <c r="C34" s="196" t="s">
        <v>1460</v>
      </c>
      <c r="D34" s="196"/>
      <c r="E34" s="196"/>
      <c r="F34" s="196"/>
      <c r="G34" s="196"/>
      <c r="H34" s="196"/>
      <c r="I34" s="196"/>
      <c r="J34" s="196"/>
      <c r="K34" s="196"/>
      <c r="L34" s="196"/>
      <c r="M34" s="196"/>
      <c r="N34" s="196"/>
      <c r="O34" s="196"/>
      <c r="P34" s="196"/>
      <c r="Q34" s="196"/>
      <c r="R34" s="196"/>
      <c r="S34" s="196"/>
      <c r="T34" s="196"/>
      <c r="U34" s="196"/>
      <c r="V34" s="196"/>
      <c r="W34" s="196"/>
      <c r="X34" s="277"/>
      <c r="Y34" s="277"/>
    </row>
    <row r="35" spans="1:25" ht="59.25" customHeight="1">
      <c r="A35" s="192" t="s">
        <v>284</v>
      </c>
      <c r="B35" s="196" t="s">
        <v>1461</v>
      </c>
      <c r="C35" s="196" t="s">
        <v>1462</v>
      </c>
      <c r="D35" s="196"/>
      <c r="E35" s="196"/>
      <c r="F35" s="196"/>
      <c r="G35" s="196"/>
      <c r="H35" s="196"/>
      <c r="I35" s="196"/>
      <c r="J35" s="196"/>
      <c r="K35" s="196"/>
      <c r="L35" s="196"/>
      <c r="M35" s="196"/>
      <c r="N35" s="196"/>
      <c r="O35" s="196"/>
      <c r="P35" s="196"/>
      <c r="Q35" s="196"/>
      <c r="R35" s="196"/>
      <c r="S35" s="196"/>
      <c r="T35" s="196"/>
      <c r="U35" s="196"/>
      <c r="V35" s="196"/>
      <c r="W35" s="196"/>
      <c r="X35" s="277"/>
      <c r="Y35" s="277"/>
    </row>
    <row r="36" spans="1:25" ht="59.25" customHeight="1">
      <c r="A36" s="192" t="s">
        <v>294</v>
      </c>
      <c r="B36" s="196" t="s">
        <v>1463</v>
      </c>
      <c r="C36" s="196"/>
      <c r="D36" s="196"/>
      <c r="E36" s="196"/>
      <c r="F36" s="196"/>
      <c r="G36" s="196"/>
      <c r="H36" s="196"/>
      <c r="I36" s="196"/>
      <c r="J36" s="196"/>
      <c r="K36" s="196"/>
      <c r="L36" s="196"/>
      <c r="M36" s="196"/>
      <c r="N36" s="196"/>
      <c r="O36" s="196"/>
      <c r="P36" s="196"/>
      <c r="Q36" s="196"/>
      <c r="R36" s="196"/>
      <c r="S36" s="196"/>
      <c r="T36" s="196"/>
      <c r="U36" s="196"/>
      <c r="V36" s="196"/>
      <c r="W36" s="196"/>
      <c r="X36" s="277"/>
      <c r="Y36" s="277"/>
    </row>
    <row r="37" spans="1:25" ht="59.25" customHeight="1">
      <c r="A37" s="192" t="s">
        <v>300</v>
      </c>
      <c r="B37" s="196" t="s">
        <v>79</v>
      </c>
      <c r="C37" s="196" t="s">
        <v>1464</v>
      </c>
      <c r="D37" s="196"/>
      <c r="E37" s="196"/>
      <c r="F37" s="196"/>
      <c r="G37" s="196"/>
      <c r="H37" s="196"/>
      <c r="I37" s="196"/>
      <c r="J37" s="196"/>
      <c r="K37" s="196"/>
      <c r="L37" s="196"/>
      <c r="M37" s="196"/>
      <c r="N37" s="196"/>
      <c r="O37" s="196"/>
      <c r="P37" s="196"/>
      <c r="Q37" s="196"/>
      <c r="R37" s="196"/>
      <c r="S37" s="196"/>
      <c r="T37" s="196"/>
      <c r="U37" s="196"/>
      <c r="V37" s="196"/>
      <c r="W37" s="196"/>
      <c r="X37" s="277"/>
      <c r="Y37" s="277"/>
    </row>
    <row r="38" spans="1:25" ht="59.25" customHeight="1">
      <c r="A38" s="192" t="s">
        <v>310</v>
      </c>
      <c r="B38" s="196" t="s">
        <v>79</v>
      </c>
      <c r="C38" s="196" t="s">
        <v>1465</v>
      </c>
      <c r="D38" s="196"/>
      <c r="E38" s="196"/>
      <c r="F38" s="196"/>
      <c r="G38" s="196"/>
      <c r="H38" s="196"/>
      <c r="I38" s="196"/>
      <c r="J38" s="196"/>
      <c r="K38" s="196"/>
      <c r="L38" s="196"/>
      <c r="M38" s="196"/>
      <c r="N38" s="196"/>
      <c r="O38" s="196"/>
      <c r="P38" s="196"/>
      <c r="Q38" s="196"/>
      <c r="R38" s="196"/>
      <c r="S38" s="196"/>
      <c r="T38" s="196"/>
      <c r="U38" s="196"/>
      <c r="V38" s="196"/>
      <c r="W38" s="196"/>
      <c r="X38" s="277"/>
      <c r="Y38" s="277"/>
    </row>
    <row r="39" spans="1:25" ht="59.25" customHeight="1">
      <c r="A39" s="192" t="s">
        <v>319</v>
      </c>
      <c r="B39" s="196" t="s">
        <v>1466</v>
      </c>
      <c r="C39" s="196"/>
      <c r="D39" s="196"/>
      <c r="E39" s="196"/>
      <c r="F39" s="196"/>
      <c r="G39" s="196"/>
      <c r="H39" s="196"/>
      <c r="I39" s="196"/>
      <c r="J39" s="196"/>
      <c r="K39" s="196"/>
      <c r="L39" s="196"/>
      <c r="M39" s="196"/>
      <c r="N39" s="196"/>
      <c r="O39" s="196"/>
      <c r="P39" s="196"/>
      <c r="Q39" s="196"/>
      <c r="R39" s="196"/>
      <c r="S39" s="196"/>
      <c r="T39" s="196"/>
      <c r="U39" s="196"/>
      <c r="V39" s="196"/>
      <c r="W39" s="196"/>
      <c r="X39" s="277"/>
      <c r="Y39" s="277"/>
    </row>
    <row r="40" spans="1:25" ht="59.25" customHeight="1">
      <c r="A40" s="192" t="s">
        <v>326</v>
      </c>
      <c r="B40" s="196" t="s">
        <v>79</v>
      </c>
      <c r="C40" s="196" t="s">
        <v>1467</v>
      </c>
      <c r="D40" s="196"/>
      <c r="E40" s="196"/>
      <c r="F40" s="196"/>
      <c r="G40" s="196"/>
      <c r="H40" s="196"/>
      <c r="I40" s="196"/>
      <c r="J40" s="196"/>
      <c r="K40" s="196"/>
      <c r="L40" s="196"/>
      <c r="M40" s="196"/>
      <c r="N40" s="196"/>
      <c r="O40" s="196"/>
      <c r="P40" s="196"/>
      <c r="Q40" s="196"/>
      <c r="R40" s="196"/>
      <c r="S40" s="196"/>
      <c r="T40" s="196"/>
      <c r="U40" s="196"/>
      <c r="V40" s="196"/>
      <c r="W40" s="196"/>
      <c r="X40" s="277"/>
      <c r="Y40" s="277"/>
    </row>
    <row r="41" spans="1:25" ht="59.25" customHeight="1">
      <c r="A41" s="192" t="s">
        <v>333</v>
      </c>
      <c r="B41" s="196" t="s">
        <v>1430</v>
      </c>
      <c r="C41" s="196" t="s">
        <v>1468</v>
      </c>
      <c r="D41" s="196"/>
      <c r="E41" s="196"/>
      <c r="F41" s="196"/>
      <c r="G41" s="196"/>
      <c r="H41" s="196"/>
      <c r="I41" s="196"/>
      <c r="J41" s="196"/>
      <c r="K41" s="196"/>
      <c r="L41" s="196"/>
      <c r="M41" s="196"/>
      <c r="N41" s="196"/>
      <c r="O41" s="196"/>
      <c r="P41" s="196"/>
      <c r="Q41" s="196"/>
      <c r="R41" s="196"/>
      <c r="S41" s="196"/>
      <c r="T41" s="196"/>
      <c r="U41" s="196"/>
      <c r="V41" s="196"/>
      <c r="W41" s="196"/>
      <c r="X41" s="277"/>
      <c r="Y41" s="277"/>
    </row>
    <row r="42" spans="1:25" ht="59.25" customHeight="1">
      <c r="A42" s="192" t="s">
        <v>344</v>
      </c>
      <c r="B42" s="196" t="s">
        <v>1469</v>
      </c>
      <c r="C42" s="196" t="s">
        <v>1470</v>
      </c>
      <c r="D42" s="196"/>
      <c r="E42" s="196"/>
      <c r="F42" s="196"/>
      <c r="G42" s="196"/>
      <c r="H42" s="196"/>
      <c r="I42" s="196"/>
      <c r="J42" s="196"/>
      <c r="K42" s="196"/>
      <c r="L42" s="196"/>
      <c r="M42" s="196"/>
      <c r="N42" s="196"/>
      <c r="O42" s="196"/>
      <c r="P42" s="196"/>
      <c r="Q42" s="196"/>
      <c r="R42" s="196"/>
      <c r="S42" s="196"/>
      <c r="T42" s="196"/>
      <c r="U42" s="196"/>
      <c r="V42" s="196"/>
      <c r="W42" s="196"/>
      <c r="X42" s="277"/>
      <c r="Y42" s="277"/>
    </row>
    <row r="43" spans="1:25" ht="77.25" customHeight="1">
      <c r="A43" s="192" t="s">
        <v>350</v>
      </c>
      <c r="B43" s="196" t="s">
        <v>1471</v>
      </c>
      <c r="C43" s="196" t="s">
        <v>1472</v>
      </c>
      <c r="D43" s="196"/>
      <c r="E43" s="196"/>
      <c r="F43" s="196"/>
      <c r="G43" s="196"/>
      <c r="H43" s="196"/>
      <c r="I43" s="196"/>
      <c r="J43" s="196"/>
      <c r="K43" s="196"/>
      <c r="L43" s="196"/>
      <c r="M43" s="196"/>
      <c r="N43" s="196"/>
      <c r="O43" s="196"/>
      <c r="P43" s="196"/>
      <c r="Q43" s="196"/>
      <c r="R43" s="196"/>
      <c r="S43" s="196"/>
      <c r="T43" s="196"/>
      <c r="U43" s="196"/>
      <c r="V43" s="196"/>
      <c r="W43" s="196"/>
      <c r="X43" s="277"/>
      <c r="Y43" s="277"/>
    </row>
    <row r="44" spans="1:25" ht="59.25" customHeight="1">
      <c r="A44" s="192" t="s">
        <v>359</v>
      </c>
      <c r="B44" s="196" t="s">
        <v>1444</v>
      </c>
      <c r="C44" s="196"/>
      <c r="D44" s="196"/>
      <c r="E44" s="196"/>
      <c r="F44" s="196"/>
      <c r="G44" s="196"/>
      <c r="H44" s="196"/>
      <c r="I44" s="196"/>
      <c r="J44" s="196"/>
      <c r="K44" s="196"/>
      <c r="L44" s="196"/>
      <c r="M44" s="196"/>
      <c r="N44" s="196"/>
      <c r="O44" s="196"/>
      <c r="P44" s="196"/>
      <c r="Q44" s="196"/>
      <c r="R44" s="196"/>
      <c r="S44" s="196"/>
      <c r="T44" s="196"/>
      <c r="U44" s="196"/>
      <c r="V44" s="196"/>
      <c r="W44" s="196"/>
      <c r="X44" s="277"/>
      <c r="Y44" s="277"/>
    </row>
    <row r="45" spans="1:25" ht="59.25" customHeight="1">
      <c r="A45" s="192" t="s">
        <v>363</v>
      </c>
      <c r="B45" s="280">
        <v>43983</v>
      </c>
      <c r="C45" s="196" t="s">
        <v>1473</v>
      </c>
      <c r="D45" s="196"/>
      <c r="E45" s="196"/>
      <c r="F45" s="196"/>
      <c r="G45" s="196"/>
      <c r="H45" s="196"/>
      <c r="I45" s="196"/>
      <c r="J45" s="196"/>
      <c r="K45" s="196"/>
      <c r="L45" s="196"/>
      <c r="M45" s="196"/>
      <c r="N45" s="196"/>
      <c r="O45" s="196"/>
      <c r="P45" s="196"/>
      <c r="Q45" s="196"/>
      <c r="R45" s="196"/>
      <c r="S45" s="196"/>
      <c r="T45" s="196"/>
      <c r="U45" s="196"/>
      <c r="V45" s="196"/>
      <c r="W45" s="196"/>
      <c r="X45" s="277"/>
      <c r="Y45" s="277"/>
    </row>
    <row r="46" spans="1:25" ht="59.25" customHeight="1">
      <c r="A46" s="192" t="s">
        <v>372</v>
      </c>
      <c r="B46" s="196" t="s">
        <v>79</v>
      </c>
      <c r="C46" s="196" t="s">
        <v>1474</v>
      </c>
      <c r="D46" s="196"/>
      <c r="E46" s="196"/>
      <c r="F46" s="196"/>
      <c r="G46" s="196"/>
      <c r="H46" s="196"/>
      <c r="I46" s="196"/>
      <c r="J46" s="196"/>
      <c r="K46" s="196"/>
      <c r="L46" s="196"/>
      <c r="M46" s="196"/>
      <c r="N46" s="196"/>
      <c r="O46" s="196"/>
      <c r="P46" s="196"/>
      <c r="Q46" s="196"/>
      <c r="R46" s="196"/>
      <c r="S46" s="196"/>
      <c r="T46" s="196"/>
      <c r="U46" s="196"/>
      <c r="V46" s="196"/>
      <c r="W46" s="196"/>
      <c r="X46" s="277"/>
      <c r="Y46" s="277"/>
    </row>
    <row r="47" spans="1:25" ht="59.25" customHeight="1">
      <c r="A47" s="192" t="s">
        <v>380</v>
      </c>
      <c r="B47" s="196" t="s">
        <v>1444</v>
      </c>
      <c r="C47" s="196" t="s">
        <v>1458</v>
      </c>
      <c r="D47" s="196"/>
      <c r="E47" s="196"/>
      <c r="F47" s="196"/>
      <c r="G47" s="196"/>
      <c r="H47" s="196"/>
      <c r="I47" s="196"/>
      <c r="J47" s="196"/>
      <c r="K47" s="196"/>
      <c r="L47" s="196"/>
      <c r="M47" s="196"/>
      <c r="N47" s="196"/>
      <c r="O47" s="196"/>
      <c r="P47" s="196"/>
      <c r="Q47" s="196"/>
      <c r="R47" s="196"/>
      <c r="S47" s="196"/>
      <c r="T47" s="196"/>
      <c r="U47" s="196"/>
      <c r="V47" s="196"/>
      <c r="W47" s="196"/>
      <c r="X47" s="277"/>
      <c r="Y47" s="277"/>
    </row>
    <row r="48" spans="1:25" ht="59.25" customHeight="1">
      <c r="A48" s="192" t="s">
        <v>387</v>
      </c>
      <c r="B48" s="196" t="s">
        <v>1430</v>
      </c>
      <c r="C48" s="196" t="s">
        <v>1475</v>
      </c>
      <c r="D48" s="196"/>
      <c r="E48" s="196"/>
      <c r="F48" s="196"/>
      <c r="G48" s="196"/>
      <c r="H48" s="196"/>
      <c r="I48" s="196"/>
      <c r="J48" s="196"/>
      <c r="K48" s="196"/>
      <c r="L48" s="196"/>
      <c r="M48" s="196"/>
      <c r="N48" s="196"/>
      <c r="O48" s="196"/>
      <c r="P48" s="196"/>
      <c r="Q48" s="196"/>
      <c r="R48" s="196"/>
      <c r="S48" s="196"/>
      <c r="T48" s="196"/>
      <c r="U48" s="196"/>
      <c r="V48" s="196"/>
      <c r="W48" s="196"/>
      <c r="X48" s="277"/>
      <c r="Y48" s="277"/>
    </row>
    <row r="49" spans="1:25" ht="59.25" customHeight="1">
      <c r="A49" s="192" t="s">
        <v>393</v>
      </c>
      <c r="B49" s="196" t="s">
        <v>1444</v>
      </c>
      <c r="C49" s="196" t="s">
        <v>1476</v>
      </c>
      <c r="D49" s="196"/>
      <c r="E49" s="196"/>
      <c r="F49" s="196"/>
      <c r="G49" s="196"/>
      <c r="H49" s="196"/>
      <c r="I49" s="196"/>
      <c r="J49" s="196"/>
      <c r="K49" s="196"/>
      <c r="L49" s="196"/>
      <c r="M49" s="196"/>
      <c r="N49" s="196"/>
      <c r="O49" s="196"/>
      <c r="P49" s="196"/>
      <c r="Q49" s="196"/>
      <c r="R49" s="196"/>
      <c r="S49" s="196"/>
      <c r="T49" s="196"/>
      <c r="U49" s="196"/>
      <c r="V49" s="196"/>
      <c r="W49" s="196"/>
      <c r="X49" s="277"/>
      <c r="Y49" s="277"/>
    </row>
    <row r="50" spans="1:25" ht="59.25" customHeight="1">
      <c r="A50" s="192" t="s">
        <v>399</v>
      </c>
      <c r="B50" s="196" t="s">
        <v>424</v>
      </c>
      <c r="C50" s="196" t="s">
        <v>1458</v>
      </c>
      <c r="D50" s="196"/>
      <c r="E50" s="196"/>
      <c r="F50" s="196"/>
      <c r="G50" s="196"/>
      <c r="H50" s="196"/>
      <c r="I50" s="196"/>
      <c r="J50" s="196"/>
      <c r="K50" s="196"/>
      <c r="L50" s="196"/>
      <c r="M50" s="196"/>
      <c r="N50" s="196"/>
      <c r="O50" s="196"/>
      <c r="P50" s="196"/>
      <c r="Q50" s="196"/>
      <c r="R50" s="196"/>
      <c r="S50" s="196"/>
      <c r="T50" s="196"/>
      <c r="U50" s="196"/>
      <c r="V50" s="196"/>
      <c r="W50" s="196"/>
      <c r="X50" s="277"/>
      <c r="Y50" s="277"/>
    </row>
    <row r="51" spans="1:25" ht="59.25" customHeight="1">
      <c r="A51" s="192" t="s">
        <v>405</v>
      </c>
      <c r="B51" s="196" t="s">
        <v>1444</v>
      </c>
      <c r="C51" s="196" t="s">
        <v>1476</v>
      </c>
      <c r="D51" s="196"/>
      <c r="E51" s="196"/>
      <c r="F51" s="196"/>
      <c r="G51" s="196"/>
      <c r="H51" s="196"/>
      <c r="I51" s="196"/>
      <c r="J51" s="196"/>
      <c r="K51" s="196"/>
      <c r="L51" s="196"/>
      <c r="M51" s="196"/>
      <c r="N51" s="196"/>
      <c r="O51" s="196"/>
      <c r="P51" s="196"/>
      <c r="Q51" s="196"/>
      <c r="R51" s="196"/>
      <c r="S51" s="196"/>
      <c r="T51" s="196"/>
      <c r="U51" s="196"/>
      <c r="V51" s="196"/>
      <c r="W51" s="196"/>
      <c r="X51" s="277"/>
      <c r="Y51" s="277"/>
    </row>
    <row r="52" spans="1:25" ht="59.25" customHeight="1">
      <c r="A52" s="192" t="s">
        <v>411</v>
      </c>
      <c r="B52" s="196" t="s">
        <v>1477</v>
      </c>
      <c r="C52" s="196"/>
      <c r="D52" s="196"/>
      <c r="E52" s="196"/>
      <c r="F52" s="196"/>
      <c r="G52" s="196"/>
      <c r="H52" s="196"/>
      <c r="I52" s="196"/>
      <c r="J52" s="196"/>
      <c r="K52" s="196"/>
      <c r="L52" s="196"/>
      <c r="M52" s="196"/>
      <c r="N52" s="196"/>
      <c r="O52" s="196"/>
      <c r="P52" s="196"/>
      <c r="Q52" s="196"/>
      <c r="R52" s="196"/>
      <c r="S52" s="196"/>
      <c r="T52" s="196"/>
      <c r="U52" s="196"/>
      <c r="V52" s="196"/>
      <c r="W52" s="196"/>
      <c r="X52" s="277"/>
      <c r="Y52" s="277"/>
    </row>
    <row r="53" spans="1:25" ht="59.25" customHeight="1">
      <c r="A53" s="192" t="s">
        <v>419</v>
      </c>
      <c r="B53" s="196" t="s">
        <v>424</v>
      </c>
      <c r="C53" s="196" t="s">
        <v>1458</v>
      </c>
      <c r="D53" s="196"/>
      <c r="E53" s="196"/>
      <c r="F53" s="196"/>
      <c r="G53" s="196"/>
      <c r="H53" s="196"/>
      <c r="I53" s="196"/>
      <c r="J53" s="196"/>
      <c r="K53" s="196"/>
      <c r="L53" s="196"/>
      <c r="M53" s="196"/>
      <c r="N53" s="196"/>
      <c r="O53" s="196"/>
      <c r="P53" s="196"/>
      <c r="Q53" s="196"/>
      <c r="R53" s="196"/>
      <c r="S53" s="196"/>
      <c r="T53" s="196"/>
      <c r="U53" s="196"/>
      <c r="V53" s="196"/>
      <c r="W53" s="196"/>
      <c r="X53" s="277"/>
      <c r="Y53" s="277"/>
    </row>
    <row r="54" spans="1:25" ht="59.25" customHeight="1">
      <c r="A54" s="192"/>
      <c r="B54" s="196"/>
      <c r="C54" s="196"/>
      <c r="D54" s="196"/>
      <c r="E54" s="196"/>
      <c r="F54" s="196"/>
      <c r="G54" s="196"/>
      <c r="H54" s="196"/>
      <c r="I54" s="196"/>
      <c r="J54" s="196"/>
      <c r="K54" s="196"/>
      <c r="L54" s="196"/>
      <c r="M54" s="196"/>
      <c r="N54" s="196"/>
      <c r="O54" s="196"/>
      <c r="P54" s="196"/>
      <c r="Q54" s="196"/>
      <c r="R54" s="196"/>
      <c r="S54" s="196"/>
      <c r="T54" s="196"/>
      <c r="U54" s="196"/>
      <c r="V54" s="196"/>
      <c r="W54" s="196"/>
      <c r="X54" s="277"/>
      <c r="Y54" s="277"/>
    </row>
    <row r="55" spans="1:25" ht="59.25" customHeight="1">
      <c r="A55" s="192"/>
      <c r="B55" s="196"/>
      <c r="C55" s="196"/>
      <c r="D55" s="196"/>
      <c r="E55" s="196"/>
      <c r="F55" s="196"/>
      <c r="G55" s="196"/>
      <c r="H55" s="196"/>
      <c r="I55" s="196"/>
      <c r="J55" s="196"/>
      <c r="K55" s="196"/>
      <c r="L55" s="196"/>
      <c r="M55" s="196"/>
      <c r="N55" s="196"/>
      <c r="O55" s="196"/>
      <c r="P55" s="196"/>
      <c r="Q55" s="196"/>
      <c r="R55" s="196"/>
      <c r="S55" s="196"/>
      <c r="T55" s="196"/>
      <c r="U55" s="196"/>
      <c r="V55" s="196"/>
      <c r="W55" s="196"/>
      <c r="X55" s="277"/>
      <c r="Y55" s="277"/>
    </row>
    <row r="56" spans="1:25" ht="59.25" customHeight="1">
      <c r="A56" s="192"/>
      <c r="B56" s="196"/>
      <c r="C56" s="196"/>
      <c r="D56" s="196"/>
      <c r="E56" s="196"/>
      <c r="F56" s="196"/>
      <c r="G56" s="196"/>
      <c r="H56" s="196"/>
      <c r="I56" s="196"/>
      <c r="J56" s="196"/>
      <c r="K56" s="196"/>
      <c r="L56" s="196"/>
      <c r="M56" s="196"/>
      <c r="N56" s="196"/>
      <c r="O56" s="196"/>
      <c r="P56" s="196"/>
      <c r="Q56" s="196"/>
      <c r="R56" s="196"/>
      <c r="S56" s="196"/>
      <c r="T56" s="196"/>
      <c r="U56" s="196"/>
      <c r="V56" s="196"/>
      <c r="W56" s="196"/>
      <c r="X56" s="277"/>
      <c r="Y56" s="277"/>
    </row>
    <row r="57" spans="1:25" ht="59.25" customHeight="1">
      <c r="A57" s="192"/>
      <c r="B57" s="196"/>
      <c r="C57" s="196"/>
      <c r="D57" s="196"/>
      <c r="E57" s="196"/>
      <c r="F57" s="196"/>
      <c r="G57" s="196"/>
      <c r="H57" s="196"/>
      <c r="I57" s="196"/>
      <c r="J57" s="196"/>
      <c r="K57" s="196"/>
      <c r="L57" s="196"/>
      <c r="M57" s="196"/>
      <c r="N57" s="196"/>
      <c r="O57" s="196"/>
      <c r="P57" s="196"/>
      <c r="Q57" s="196"/>
      <c r="R57" s="196"/>
      <c r="S57" s="196"/>
      <c r="T57" s="196"/>
      <c r="U57" s="196"/>
      <c r="V57" s="196"/>
      <c r="W57" s="196"/>
      <c r="X57" s="277"/>
      <c r="Y57" s="277"/>
    </row>
    <row r="58" spans="1:25" ht="59.25" customHeight="1">
      <c r="A58" s="192"/>
      <c r="B58" s="196"/>
      <c r="C58" s="196"/>
      <c r="D58" s="196"/>
      <c r="E58" s="196"/>
      <c r="F58" s="196"/>
      <c r="G58" s="196"/>
      <c r="H58" s="196"/>
      <c r="I58" s="196"/>
      <c r="J58" s="196"/>
      <c r="K58" s="196"/>
      <c r="L58" s="196"/>
      <c r="M58" s="196"/>
      <c r="N58" s="196"/>
      <c r="O58" s="196"/>
      <c r="P58" s="196"/>
      <c r="Q58" s="196"/>
      <c r="R58" s="196"/>
      <c r="S58" s="196"/>
      <c r="T58" s="196"/>
      <c r="U58" s="196"/>
      <c r="V58" s="196"/>
      <c r="W58" s="196"/>
      <c r="X58" s="277"/>
      <c r="Y58" s="277"/>
    </row>
    <row r="59" spans="1:25" ht="59.25" customHeight="1">
      <c r="A59" s="192"/>
      <c r="B59" s="196"/>
      <c r="C59" s="196"/>
      <c r="D59" s="196"/>
      <c r="E59" s="196"/>
      <c r="F59" s="196"/>
      <c r="G59" s="196"/>
      <c r="H59" s="196"/>
      <c r="I59" s="196"/>
      <c r="J59" s="196"/>
      <c r="K59" s="196"/>
      <c r="L59" s="196"/>
      <c r="M59" s="196"/>
      <c r="N59" s="196"/>
      <c r="O59" s="196"/>
      <c r="P59" s="196"/>
      <c r="Q59" s="196"/>
      <c r="R59" s="196"/>
      <c r="S59" s="196"/>
      <c r="T59" s="196"/>
      <c r="U59" s="196"/>
      <c r="V59" s="196"/>
      <c r="W59" s="196"/>
      <c r="X59" s="277"/>
      <c r="Y59" s="277"/>
    </row>
    <row r="60" spans="1:25" ht="59.25" customHeight="1">
      <c r="A60" s="192"/>
      <c r="B60" s="196"/>
      <c r="C60" s="196"/>
      <c r="D60" s="196"/>
      <c r="E60" s="196"/>
      <c r="F60" s="196"/>
      <c r="G60" s="196"/>
      <c r="H60" s="196"/>
      <c r="I60" s="196"/>
      <c r="J60" s="196"/>
      <c r="K60" s="196"/>
      <c r="L60" s="196"/>
      <c r="M60" s="196"/>
      <c r="N60" s="196"/>
      <c r="O60" s="196"/>
      <c r="P60" s="196"/>
      <c r="Q60" s="196"/>
      <c r="R60" s="196"/>
      <c r="S60" s="196"/>
      <c r="T60" s="196"/>
      <c r="U60" s="196"/>
      <c r="V60" s="196"/>
      <c r="W60" s="196"/>
      <c r="X60" s="277"/>
      <c r="Y60" s="277"/>
    </row>
    <row r="61" spans="1:25" ht="59.25" customHeight="1">
      <c r="A61" s="192"/>
      <c r="B61" s="196"/>
      <c r="C61" s="196"/>
      <c r="D61" s="196"/>
      <c r="E61" s="196"/>
      <c r="F61" s="196"/>
      <c r="G61" s="196"/>
      <c r="H61" s="196"/>
      <c r="I61" s="196"/>
      <c r="J61" s="196"/>
      <c r="K61" s="196"/>
      <c r="L61" s="196"/>
      <c r="M61" s="196"/>
      <c r="N61" s="196"/>
      <c r="O61" s="196"/>
      <c r="P61" s="196"/>
      <c r="Q61" s="196"/>
      <c r="R61" s="196"/>
      <c r="S61" s="196"/>
      <c r="T61" s="196"/>
      <c r="U61" s="196"/>
      <c r="V61" s="196"/>
      <c r="W61" s="196"/>
      <c r="X61" s="277"/>
      <c r="Y61" s="277"/>
    </row>
    <row r="62" spans="1:25" ht="59.25" customHeight="1">
      <c r="A62" s="192"/>
      <c r="B62" s="196"/>
      <c r="C62" s="196"/>
      <c r="D62" s="196"/>
      <c r="E62" s="196"/>
      <c r="F62" s="196"/>
      <c r="G62" s="196"/>
      <c r="H62" s="196"/>
      <c r="I62" s="196"/>
      <c r="J62" s="196"/>
      <c r="K62" s="196"/>
      <c r="L62" s="196"/>
      <c r="M62" s="196"/>
      <c r="N62" s="196"/>
      <c r="O62" s="196"/>
      <c r="P62" s="196"/>
      <c r="Q62" s="196"/>
      <c r="R62" s="196"/>
      <c r="S62" s="196"/>
      <c r="T62" s="196"/>
      <c r="U62" s="196"/>
      <c r="V62" s="196"/>
      <c r="W62" s="196"/>
      <c r="X62" s="277"/>
      <c r="Y62" s="277"/>
    </row>
    <row r="63" spans="1:25" ht="59.25" customHeight="1">
      <c r="A63" s="192"/>
      <c r="B63" s="196"/>
      <c r="C63" s="196"/>
      <c r="D63" s="196"/>
      <c r="E63" s="196"/>
      <c r="F63" s="196"/>
      <c r="G63" s="196"/>
      <c r="H63" s="196"/>
      <c r="I63" s="196"/>
      <c r="J63" s="196"/>
      <c r="K63" s="196"/>
      <c r="L63" s="196"/>
      <c r="M63" s="196"/>
      <c r="N63" s="196"/>
      <c r="O63" s="196"/>
      <c r="P63" s="196"/>
      <c r="Q63" s="196"/>
      <c r="R63" s="196"/>
      <c r="S63" s="196"/>
      <c r="T63" s="196"/>
      <c r="U63" s="196"/>
      <c r="V63" s="196"/>
      <c r="W63" s="196"/>
      <c r="X63" s="277"/>
      <c r="Y63" s="277"/>
    </row>
    <row r="64" spans="1:25" ht="59.25" customHeight="1">
      <c r="A64" s="192"/>
      <c r="B64" s="196"/>
      <c r="C64" s="196"/>
      <c r="D64" s="196"/>
      <c r="E64" s="196"/>
      <c r="F64" s="196"/>
      <c r="G64" s="196"/>
      <c r="H64" s="196"/>
      <c r="I64" s="196"/>
      <c r="J64" s="196"/>
      <c r="K64" s="196"/>
      <c r="L64" s="196"/>
      <c r="M64" s="196"/>
      <c r="N64" s="196"/>
      <c r="O64" s="196"/>
      <c r="P64" s="196"/>
      <c r="Q64" s="196"/>
      <c r="R64" s="196"/>
      <c r="S64" s="196"/>
      <c r="T64" s="196"/>
      <c r="U64" s="196"/>
      <c r="V64" s="196"/>
      <c r="W64" s="196"/>
      <c r="X64" s="277"/>
      <c r="Y64" s="277"/>
    </row>
    <row r="65" spans="1:25" ht="59.25" customHeight="1">
      <c r="A65" s="192"/>
      <c r="B65" s="196"/>
      <c r="C65" s="196"/>
      <c r="D65" s="196"/>
      <c r="E65" s="196"/>
      <c r="F65" s="196"/>
      <c r="G65" s="196"/>
      <c r="H65" s="196"/>
      <c r="I65" s="196"/>
      <c r="J65" s="196"/>
      <c r="K65" s="196"/>
      <c r="L65" s="196"/>
      <c r="M65" s="196"/>
      <c r="N65" s="196"/>
      <c r="O65" s="196"/>
      <c r="P65" s="196"/>
      <c r="Q65" s="196"/>
      <c r="R65" s="196"/>
      <c r="S65" s="196"/>
      <c r="T65" s="196"/>
      <c r="U65" s="196"/>
      <c r="V65" s="196"/>
      <c r="W65" s="196"/>
      <c r="X65" s="277"/>
      <c r="Y65" s="277"/>
    </row>
    <row r="66" spans="1:25" ht="59.25" customHeight="1">
      <c r="A66" s="192"/>
      <c r="B66" s="196"/>
      <c r="C66" s="196"/>
      <c r="D66" s="196"/>
      <c r="E66" s="196"/>
      <c r="F66" s="196"/>
      <c r="G66" s="196"/>
      <c r="H66" s="196"/>
      <c r="I66" s="196"/>
      <c r="J66" s="196"/>
      <c r="K66" s="196"/>
      <c r="L66" s="196"/>
      <c r="M66" s="196"/>
      <c r="N66" s="196"/>
      <c r="O66" s="196"/>
      <c r="P66" s="196"/>
      <c r="Q66" s="196"/>
      <c r="R66" s="196"/>
      <c r="S66" s="196"/>
      <c r="T66" s="196"/>
      <c r="U66" s="196"/>
      <c r="V66" s="196"/>
      <c r="W66" s="196"/>
      <c r="X66" s="277"/>
      <c r="Y66" s="277"/>
    </row>
    <row r="67" spans="1:25" ht="59.2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277"/>
      <c r="Y67" s="277"/>
    </row>
    <row r="68" spans="1:25" ht="59.2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277"/>
      <c r="Y68" s="277"/>
    </row>
    <row r="69" spans="1:25" ht="59.2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277"/>
      <c r="Y69" s="277"/>
    </row>
    <row r="70" spans="1:25" ht="59.2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277"/>
      <c r="Y70" s="277"/>
    </row>
    <row r="71" spans="1:25" ht="59.2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277"/>
      <c r="Y71" s="277"/>
    </row>
    <row r="72" spans="1:25" ht="59.2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277"/>
      <c r="Y72" s="277"/>
    </row>
    <row r="73" spans="1:25" ht="59.2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277"/>
      <c r="Y73" s="277"/>
    </row>
    <row r="74" spans="1:25" ht="59.2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277"/>
      <c r="Y74" s="277"/>
    </row>
    <row r="75" spans="1:25" ht="59.2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277"/>
      <c r="Y75" s="277"/>
    </row>
    <row r="76" spans="1:25" ht="59.2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277"/>
      <c r="Y76" s="277"/>
    </row>
    <row r="77" spans="1:25" ht="59.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277"/>
      <c r="Y77" s="277"/>
    </row>
    <row r="78" spans="1:25" ht="59.2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277"/>
      <c r="Y78" s="277"/>
    </row>
    <row r="79" spans="1:25" ht="59.2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277"/>
      <c r="Y79" s="277"/>
    </row>
    <row r="80" spans="1:25" ht="59.2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277"/>
      <c r="Y80" s="277"/>
    </row>
    <row r="81" spans="1:25" ht="59.2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277"/>
      <c r="Y81" s="277"/>
    </row>
    <row r="82" spans="1:25" ht="59.2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277"/>
      <c r="Y82" s="277"/>
    </row>
    <row r="83" spans="1:25" ht="59.2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277"/>
      <c r="Y83" s="277"/>
    </row>
    <row r="84" spans="1:25" ht="59.2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277"/>
      <c r="Y84" s="277"/>
    </row>
    <row r="85" spans="1:25" ht="59.2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277"/>
      <c r="Y85" s="277"/>
    </row>
    <row r="86" spans="1:25" ht="59.2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277"/>
      <c r="Y86" s="277"/>
    </row>
    <row r="87" spans="1:25" ht="59.2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277"/>
      <c r="Y87" s="277"/>
    </row>
    <row r="88" spans="1:25" ht="59.2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277"/>
      <c r="Y88" s="277"/>
    </row>
    <row r="89" spans="1:25" ht="59.2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277"/>
      <c r="Y89" s="277"/>
    </row>
    <row r="90" spans="1:25" ht="59.2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277"/>
      <c r="Y90" s="277"/>
    </row>
    <row r="91" spans="1:25" ht="59.2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277"/>
      <c r="Y91" s="277"/>
    </row>
    <row r="92" spans="1:25" ht="59.2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277"/>
      <c r="Y92" s="277"/>
    </row>
    <row r="93" spans="1:25" ht="59.2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277"/>
      <c r="Y93" s="277"/>
    </row>
    <row r="94" spans="1:25" ht="59.2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277"/>
      <c r="Y94" s="277"/>
    </row>
    <row r="95" spans="1:25" ht="59.2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277"/>
      <c r="Y95" s="277"/>
    </row>
    <row r="96" spans="1:25" ht="59.2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277"/>
      <c r="Y96" s="277"/>
    </row>
    <row r="97" spans="1:25" ht="59.2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277"/>
      <c r="Y97" s="277"/>
    </row>
    <row r="98" spans="1:25" ht="59.2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277"/>
      <c r="Y98" s="277"/>
    </row>
    <row r="99" spans="1:25" ht="59.2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277"/>
      <c r="Y99" s="277"/>
    </row>
    <row r="100" spans="1:25" ht="59.2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277"/>
      <c r="Y100" s="277"/>
    </row>
    <row r="101" spans="1:25" ht="59.2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277"/>
      <c r="Y101" s="277"/>
    </row>
    <row r="102" spans="1:25" ht="59.2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277"/>
      <c r="Y102" s="277"/>
    </row>
    <row r="103" spans="1:25" ht="59.2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277"/>
      <c r="Y103" s="277"/>
    </row>
    <row r="104" spans="1:25" ht="59.2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277"/>
      <c r="Y104" s="277"/>
    </row>
    <row r="105" spans="1:25" ht="59.2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277"/>
      <c r="Y105" s="277"/>
    </row>
    <row r="106" spans="1:25" ht="59.2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277"/>
      <c r="Y106" s="277"/>
    </row>
    <row r="107" spans="1:25" ht="59.2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277"/>
      <c r="Y107" s="277"/>
    </row>
    <row r="108" spans="1:25" ht="59.2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277"/>
      <c r="Y108" s="277"/>
    </row>
    <row r="109" spans="1:25" ht="59.2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277"/>
      <c r="Y109" s="277"/>
    </row>
    <row r="110" spans="1:25" ht="59.2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277"/>
      <c r="Y110" s="277"/>
    </row>
    <row r="111" spans="1:25" ht="59.2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277"/>
      <c r="Y111" s="277"/>
    </row>
    <row r="112" spans="1:25" ht="59.2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277"/>
      <c r="Y112" s="277"/>
    </row>
    <row r="113" spans="1:25" ht="59.2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277"/>
      <c r="Y113" s="277"/>
    </row>
    <row r="114" spans="1:25" ht="59.2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277"/>
      <c r="Y114" s="277"/>
    </row>
    <row r="115" spans="1:25" ht="59.2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277"/>
      <c r="Y115" s="277"/>
    </row>
    <row r="116" spans="1:25" ht="59.2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277"/>
      <c r="Y116" s="277"/>
    </row>
    <row r="117" spans="1:25" ht="59.2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277"/>
      <c r="Y117" s="277"/>
    </row>
    <row r="118" spans="1:25" ht="59.2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277"/>
      <c r="Y118" s="277"/>
    </row>
    <row r="119" spans="1:25" ht="59.2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277"/>
      <c r="Y119" s="277"/>
    </row>
    <row r="120" spans="1:25" ht="59.2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277"/>
      <c r="Y120" s="277"/>
    </row>
    <row r="121" spans="1:25" ht="59.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277"/>
      <c r="Y121" s="277"/>
    </row>
    <row r="122" spans="1:25" ht="59.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277"/>
      <c r="Y122" s="277"/>
    </row>
    <row r="123" spans="1:25" ht="59.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277"/>
      <c r="Y123" s="277"/>
    </row>
    <row r="124" spans="1:25" ht="59.2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277"/>
      <c r="Y124" s="277"/>
    </row>
    <row r="125" spans="1:25" ht="59.2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277"/>
      <c r="Y125" s="277"/>
    </row>
    <row r="126" spans="1:25" ht="59.2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277"/>
      <c r="Y126" s="277"/>
    </row>
    <row r="127" spans="1:25" ht="59.2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277"/>
      <c r="Y127" s="277"/>
    </row>
    <row r="128" spans="1:25" ht="59.2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277"/>
      <c r="Y128" s="277"/>
    </row>
    <row r="129" spans="1:25" ht="59.2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277"/>
      <c r="Y129" s="277"/>
    </row>
    <row r="130" spans="1:25" ht="59.2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277"/>
      <c r="Y130" s="277"/>
    </row>
    <row r="131" spans="1:25" ht="59.2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277"/>
      <c r="Y131" s="277"/>
    </row>
    <row r="132" spans="1:25" ht="59.2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277"/>
      <c r="Y132" s="277"/>
    </row>
    <row r="133" spans="1:25" ht="59.2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277"/>
      <c r="Y133" s="277"/>
    </row>
    <row r="134" spans="1:25" ht="59.2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277"/>
      <c r="Y134" s="277"/>
    </row>
    <row r="135" spans="1:25" ht="59.2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277"/>
      <c r="Y135" s="277"/>
    </row>
    <row r="136" spans="1:25" ht="59.2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277"/>
      <c r="Y136" s="277"/>
    </row>
    <row r="137" spans="1:25" ht="59.2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277"/>
      <c r="Y137" s="277"/>
    </row>
    <row r="138" spans="1:25" ht="59.2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277"/>
      <c r="Y138" s="277"/>
    </row>
    <row r="139" spans="1:25" ht="59.2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277"/>
      <c r="Y139" s="277"/>
    </row>
    <row r="140" spans="1:25" ht="59.2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277"/>
      <c r="Y140" s="277"/>
    </row>
    <row r="141" spans="1:25" ht="59.2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277"/>
      <c r="Y141" s="277"/>
    </row>
    <row r="142" spans="1:25" ht="59.2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277"/>
      <c r="Y142" s="277"/>
    </row>
    <row r="143" spans="1:25" ht="59.2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277"/>
      <c r="Y143" s="277"/>
    </row>
    <row r="144" spans="1:25" ht="59.2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277"/>
      <c r="Y144" s="277"/>
    </row>
    <row r="145" spans="1:25" ht="59.2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277"/>
      <c r="Y145" s="277"/>
    </row>
    <row r="146" spans="1:25" ht="59.2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277"/>
      <c r="Y146" s="277"/>
    </row>
    <row r="147" spans="1:25" ht="59.2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277"/>
      <c r="Y147" s="277"/>
    </row>
    <row r="148" spans="1:25" ht="59.2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277"/>
      <c r="Y148" s="277"/>
    </row>
    <row r="149" spans="1:25" ht="59.2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277"/>
      <c r="Y149" s="277"/>
    </row>
    <row r="150" spans="1:25" ht="59.2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277"/>
      <c r="Y150" s="277"/>
    </row>
    <row r="151" spans="1:25" ht="59.2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277"/>
      <c r="Y151" s="277"/>
    </row>
    <row r="152" spans="1:25" ht="59.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277"/>
      <c r="Y152" s="277"/>
    </row>
    <row r="153" spans="1:25" ht="59.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277"/>
      <c r="Y153" s="277"/>
    </row>
    <row r="154" spans="1:25" ht="59.2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277"/>
      <c r="Y154" s="277"/>
    </row>
    <row r="155" spans="1:25" ht="59.2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277"/>
      <c r="Y155" s="277"/>
    </row>
    <row r="156" spans="1:25" ht="59.2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277"/>
      <c r="Y156" s="277"/>
    </row>
    <row r="157" spans="1:25" ht="59.2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277"/>
      <c r="Y157" s="277"/>
    </row>
    <row r="158" spans="1:25" ht="59.2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277"/>
      <c r="Y158" s="277"/>
    </row>
    <row r="159" spans="1:25" ht="59.2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277"/>
      <c r="Y159" s="277"/>
    </row>
    <row r="160" spans="1:25" ht="59.2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277"/>
      <c r="Y160" s="277"/>
    </row>
    <row r="161" spans="1:25" ht="59.2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277"/>
      <c r="Y161" s="277"/>
    </row>
    <row r="162" spans="1:25" ht="59.2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277"/>
      <c r="Y162" s="277"/>
    </row>
    <row r="163" spans="1:25" ht="59.2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277"/>
      <c r="Y163" s="277"/>
    </row>
    <row r="164" spans="1:25" ht="59.2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277"/>
      <c r="Y164" s="277"/>
    </row>
    <row r="165" spans="1:25" ht="59.2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277"/>
      <c r="Y165" s="277"/>
    </row>
    <row r="166" spans="1:25" ht="59.2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277"/>
      <c r="Y166" s="277"/>
    </row>
    <row r="167" spans="1:25" ht="59.2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277"/>
      <c r="Y167" s="277"/>
    </row>
    <row r="168" spans="1:25" ht="59.2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277"/>
      <c r="Y168" s="277"/>
    </row>
    <row r="169" spans="1:25" ht="59.2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277"/>
      <c r="Y169" s="277"/>
    </row>
    <row r="170" spans="1:25" ht="59.2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277"/>
      <c r="Y170" s="277"/>
    </row>
    <row r="171" spans="1:25" ht="59.2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277"/>
      <c r="Y171" s="277"/>
    </row>
    <row r="172" spans="1:25" ht="59.2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277"/>
      <c r="Y172" s="277"/>
    </row>
    <row r="173" spans="1:25" ht="59.2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277"/>
      <c r="Y173" s="277"/>
    </row>
    <row r="174" spans="1:25" ht="59.2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277"/>
      <c r="Y174" s="277"/>
    </row>
    <row r="175" spans="1:25" ht="59.2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277"/>
      <c r="Y175" s="277"/>
    </row>
    <row r="176" spans="1:25" ht="59.2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277"/>
      <c r="Y176" s="277"/>
    </row>
    <row r="177" spans="1:25" ht="59.2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277"/>
      <c r="Y177" s="277"/>
    </row>
    <row r="178" spans="1:25" ht="59.2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277"/>
      <c r="Y178" s="277"/>
    </row>
    <row r="179" spans="1:25" ht="59.2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277"/>
      <c r="Y179" s="277"/>
    </row>
    <row r="180" spans="1:25" ht="59.2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277"/>
      <c r="Y180" s="277"/>
    </row>
    <row r="181" spans="1:25" ht="59.2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277"/>
      <c r="Y181" s="277"/>
    </row>
    <row r="182" spans="1:25" ht="59.2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277"/>
      <c r="Y182" s="277"/>
    </row>
    <row r="183" spans="1:25" ht="59.2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277"/>
      <c r="Y183" s="277"/>
    </row>
    <row r="184" spans="1:25" ht="59.2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277"/>
      <c r="Y184" s="277"/>
    </row>
    <row r="185" spans="1:25" ht="59.2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277"/>
      <c r="Y185" s="277"/>
    </row>
    <row r="186" spans="1:25" ht="59.2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277"/>
      <c r="Y186" s="277"/>
    </row>
    <row r="187" spans="1:25" ht="59.2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277"/>
      <c r="Y187" s="277"/>
    </row>
    <row r="188" spans="1:25" ht="59.2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277"/>
      <c r="Y188" s="277"/>
    </row>
    <row r="189" spans="1:25" ht="59.2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277"/>
      <c r="Y189" s="277"/>
    </row>
    <row r="190" spans="1:25" ht="59.2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277"/>
      <c r="Y190" s="277"/>
    </row>
    <row r="191" spans="1:25" ht="59.2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277"/>
      <c r="Y191" s="277"/>
    </row>
    <row r="192" spans="1:25" ht="59.2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277"/>
      <c r="Y192" s="277"/>
    </row>
    <row r="193" spans="1:25" ht="59.2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277"/>
      <c r="Y193" s="277"/>
    </row>
    <row r="194" spans="1:25" ht="59.2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277"/>
      <c r="Y194" s="277"/>
    </row>
    <row r="195" spans="1:25" ht="59.2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277"/>
      <c r="Y195" s="277"/>
    </row>
    <row r="196" spans="1:25" ht="59.2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277"/>
      <c r="Y196" s="277"/>
    </row>
    <row r="197" spans="1:25" ht="59.2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277"/>
      <c r="Y197" s="277"/>
    </row>
    <row r="198" spans="1:25" ht="59.2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277"/>
      <c r="Y198" s="277"/>
    </row>
    <row r="199" spans="1:25" ht="59.2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277"/>
      <c r="Y199" s="277"/>
    </row>
    <row r="200" spans="1:25" ht="59.2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277"/>
      <c r="Y200" s="277"/>
    </row>
    <row r="201" spans="1:25" ht="59.2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277"/>
      <c r="Y201" s="277"/>
    </row>
    <row r="202" spans="1:25" ht="59.2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277"/>
      <c r="Y202" s="277"/>
    </row>
    <row r="203" spans="1:25" ht="59.2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277"/>
      <c r="Y203" s="277"/>
    </row>
    <row r="204" spans="1:25" ht="59.2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277"/>
      <c r="Y204" s="277"/>
    </row>
    <row r="205" spans="1:25" ht="59.2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277"/>
      <c r="Y205" s="277"/>
    </row>
    <row r="206" spans="1:25" ht="59.2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277"/>
      <c r="Y206" s="277"/>
    </row>
    <row r="207" spans="1:25" ht="59.2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277"/>
      <c r="Y207" s="277"/>
    </row>
    <row r="208" spans="1:25" ht="59.2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277"/>
      <c r="Y208" s="277"/>
    </row>
    <row r="209" spans="1:25" ht="59.2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277"/>
      <c r="Y209" s="277"/>
    </row>
    <row r="210" spans="1:25" ht="59.2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277"/>
      <c r="Y210" s="277"/>
    </row>
    <row r="211" spans="1:25" ht="59.2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277"/>
      <c r="Y211" s="277"/>
    </row>
    <row r="212" spans="1:25" ht="59.2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277"/>
      <c r="Y212" s="277"/>
    </row>
    <row r="213" spans="1:25" ht="59.2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277"/>
      <c r="Y213" s="277"/>
    </row>
    <row r="214" spans="1:25" ht="59.2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277"/>
      <c r="Y214" s="277"/>
    </row>
    <row r="215" spans="1:25" ht="59.2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277"/>
      <c r="Y215" s="277"/>
    </row>
    <row r="216" spans="1:25" ht="59.2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277"/>
      <c r="Y216" s="277"/>
    </row>
    <row r="217" spans="1:25" ht="59.2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277"/>
      <c r="Y217" s="277"/>
    </row>
    <row r="218" spans="1:25" ht="59.2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277"/>
      <c r="Y218" s="277"/>
    </row>
    <row r="219" spans="1:25" ht="59.2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277"/>
      <c r="Y219" s="277"/>
    </row>
    <row r="220" spans="1:25" ht="59.2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277"/>
      <c r="Y220" s="277"/>
    </row>
    <row r="221" spans="1:25" ht="59.2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277"/>
      <c r="Y221" s="277"/>
    </row>
    <row r="222" spans="1:25" ht="59.2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277"/>
      <c r="Y222" s="277"/>
    </row>
    <row r="223" spans="1:25" ht="59.2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277"/>
      <c r="Y223" s="277"/>
    </row>
    <row r="224" spans="1:25" ht="59.2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277"/>
      <c r="Y224" s="277"/>
    </row>
    <row r="225" spans="1:25" ht="59.2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277"/>
      <c r="Y225" s="277"/>
    </row>
    <row r="226" spans="1:25" ht="59.2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277"/>
      <c r="Y226" s="277"/>
    </row>
    <row r="227" spans="1:25" ht="59.2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277"/>
      <c r="Y227" s="277"/>
    </row>
    <row r="228" spans="1:25" ht="59.2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277"/>
      <c r="Y228" s="277"/>
    </row>
    <row r="229" spans="1:25" ht="59.2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277"/>
      <c r="Y229" s="277"/>
    </row>
    <row r="230" spans="1:25" ht="59.2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277"/>
      <c r="Y230" s="277"/>
    </row>
    <row r="231" spans="1:25" ht="59.2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277"/>
      <c r="Y231" s="277"/>
    </row>
    <row r="232" spans="1:25" ht="59.2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277"/>
      <c r="Y232" s="277"/>
    </row>
    <row r="233" spans="1:25" ht="59.2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277"/>
      <c r="Y233" s="277"/>
    </row>
    <row r="234" spans="1:25" ht="59.2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277"/>
      <c r="Y234" s="277"/>
    </row>
    <row r="235" spans="1:25" ht="59.2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277"/>
      <c r="Y235" s="277"/>
    </row>
    <row r="236" spans="1:25" ht="59.2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277"/>
      <c r="Y236" s="277"/>
    </row>
    <row r="237" spans="1:25" ht="59.2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277"/>
      <c r="Y237" s="277"/>
    </row>
    <row r="238" spans="1:25" ht="59.2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277"/>
      <c r="Y238" s="277"/>
    </row>
    <row r="239" spans="1:25" ht="59.2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277"/>
      <c r="Y239" s="277"/>
    </row>
    <row r="240" spans="1:25" ht="59.2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277"/>
      <c r="Y240" s="277"/>
    </row>
    <row r="241" spans="1:25" ht="59.2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277"/>
      <c r="Y241" s="277"/>
    </row>
    <row r="242" spans="1:25" ht="59.2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277"/>
      <c r="Y242" s="277"/>
    </row>
    <row r="243" spans="1:25" ht="59.2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277"/>
      <c r="Y243" s="277"/>
    </row>
    <row r="244" spans="1:25" ht="59.2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277"/>
      <c r="Y244" s="277"/>
    </row>
    <row r="245" spans="1:25" ht="59.2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277"/>
      <c r="Y245" s="277"/>
    </row>
    <row r="246" spans="1:25" ht="59.2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277"/>
      <c r="Y246" s="277"/>
    </row>
    <row r="247" spans="1:25" ht="59.2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277"/>
      <c r="Y247" s="277"/>
    </row>
    <row r="248" spans="1:25" ht="59.2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277"/>
      <c r="Y248" s="277"/>
    </row>
    <row r="249" spans="1:25" ht="59.2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277"/>
      <c r="Y249" s="277"/>
    </row>
    <row r="250" spans="1:25" ht="59.2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277"/>
      <c r="Y250" s="277"/>
    </row>
    <row r="251" spans="1:25" ht="59.2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277"/>
      <c r="Y251" s="277"/>
    </row>
    <row r="252" spans="1:25" ht="59.2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277"/>
      <c r="Y252" s="277"/>
    </row>
    <row r="253" spans="1:25" ht="59.2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277"/>
      <c r="Y253" s="277"/>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COVID Status Tracker</vt:lpstr>
      <vt:lpstr>State Vaccine Plans</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2020-11-25T21:45:15Z</dcterms:modified>
</cp:coreProperties>
</file>