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cott\Desktop\"/>
    </mc:Choice>
  </mc:AlternateContent>
  <bookViews>
    <workbookView xWindow="0" yWindow="0" windowWidth="10603" windowHeight="2846"/>
  </bookViews>
  <sheets>
    <sheet name="COVID Status Tracker" sheetId="1" r:id="rId1"/>
    <sheet name="Local Mandates" sheetId="2" r:id="rId2"/>
    <sheet name="REOPEN PLANS" sheetId="3" state="hidden" r:id="rId3"/>
    <sheet name="PPE MasksGloves" sheetId="4" state="hidden" r:id="rId4"/>
    <sheet name="BestPracticesANDGuidelines" sheetId="5" r:id="rId5"/>
    <sheet name="LEGISLATURE" sheetId="6" state="hidden" r:id="rId6"/>
  </sheets>
  <definedNames>
    <definedName name="_xlnm._FilterDatabase" localSheetId="1" hidden="1">'Local Mandates'!$A$1:$F$125</definedName>
    <definedName name="_xlnm._FilterDatabase" localSheetId="3" hidden="1">'PPE MasksGloves'!$A$1:$F$126</definedName>
    <definedName name="Z_18835E7A_D9F9_4953_8E6F_32E3F75141E7_.wvu.FilterData" localSheetId="0" hidden="1">'COVID Status Tracker'!$A$1:$K$53</definedName>
    <definedName name="Z_7AA29761_D535_4CFB_BDAC_E9B522118CDA_.wvu.FilterData" localSheetId="3" hidden="1">'PPE MasksGloves'!$A$1:$Z$87</definedName>
    <definedName name="Z_9A98BB25_A149_4D90_8603_846DDADC7905_.wvu.FilterData" localSheetId="3" hidden="1">'PPE MasksGloves'!$A$1:$F$287</definedName>
  </definedNames>
  <calcPr calcId="152511"/>
  <customWorkbookViews>
    <customWorkbookView name="Filter 1" guid="{9A98BB25-A149-4D90-8603-846DDADC7905}" maximized="1" windowWidth="0" windowHeight="0" activeSheetId="0"/>
    <customWorkbookView name="western region states" guid="{18835E7A-D9F9-4953-8E6F-32E3F75141E7}" maximized="1" windowWidth="0" windowHeight="0" activeSheetId="0"/>
    <customWorkbookView name="Filter 2" guid="{7AA29761-D535-4CFB-BDAC-E9B522118CDA}" maximized="1" windowWidth="0" windowHeight="0" activeSheetId="0"/>
  </customWorkbookViews>
  <pivotCaches>
    <pivotCache cacheId="4" r:id="rId7"/>
  </pivotCaches>
  <extLst>
    <ext uri="GoogleSheetsCustomDataVersion1">
      <go:sheetsCustomData xmlns:go="http://customooxmlschemas.google.com/" r:id="rId11" roundtripDataSignature="AMtx7mjC3LBxpakE4nHkIkv0hMgp1k5Qmw=="/>
    </ext>
  </extLst>
</workbook>
</file>

<file path=xl/calcChain.xml><?xml version="1.0" encoding="utf-8"?>
<calcChain xmlns="http://schemas.openxmlformats.org/spreadsheetml/2006/main">
  <c r="F69" i="4" l="1"/>
  <c r="D53" i="3"/>
  <c r="E50" i="3"/>
  <c r="H49" i="3"/>
  <c r="D49" i="3"/>
  <c r="D48" i="3"/>
  <c r="H46" i="3"/>
  <c r="H45" i="3"/>
  <c r="D45" i="3"/>
  <c r="D44" i="3"/>
  <c r="H43" i="3"/>
  <c r="H41" i="3"/>
  <c r="D39" i="3"/>
  <c r="E38" i="3"/>
  <c r="D38" i="3"/>
  <c r="H37" i="3"/>
  <c r="D32" i="3"/>
  <c r="D30" i="3"/>
  <c r="D28" i="3"/>
  <c r="H26" i="3"/>
  <c r="H24" i="3"/>
  <c r="H22" i="3"/>
  <c r="H20" i="3"/>
  <c r="D16" i="3"/>
  <c r="D13" i="3"/>
  <c r="H10" i="3"/>
  <c r="H9" i="3"/>
  <c r="D7" i="3"/>
  <c r="H5" i="3"/>
  <c r="D4" i="3"/>
  <c r="D3" i="3"/>
  <c r="H2" i="3"/>
  <c r="D2" i="3"/>
</calcChain>
</file>

<file path=xl/sharedStrings.xml><?xml version="1.0" encoding="utf-8"?>
<sst xmlns="http://schemas.openxmlformats.org/spreadsheetml/2006/main" count="2189" uniqueCount="1076">
  <si>
    <t>State</t>
  </si>
  <si>
    <t xml:space="preserve">Reopening Status </t>
  </si>
  <si>
    <t>Regional vs. Statewide Reopening Approach</t>
  </si>
  <si>
    <t>Reopen Plan</t>
  </si>
  <si>
    <t>Best Practices &amp; Guidelines</t>
  </si>
  <si>
    <t xml:space="preserve">Travel Quarantine Requirement </t>
  </si>
  <si>
    <t>Statewide Mask Policy Type</t>
  </si>
  <si>
    <t xml:space="preserve">Statewide Mask Policy Detail </t>
  </si>
  <si>
    <t>Operational Mandates</t>
  </si>
  <si>
    <t>Liability Protections Activity</t>
  </si>
  <si>
    <t>WorkersComp Policy Activity</t>
  </si>
  <si>
    <t>Alabama</t>
  </si>
  <si>
    <r>
      <rPr>
        <sz val="11"/>
        <color rgb="FF000000"/>
        <rFont val="Arial"/>
      </rPr>
      <t xml:space="preserve">Still under </t>
    </r>
    <r>
      <rPr>
        <u/>
        <sz val="11"/>
        <color rgb="FF1155CC"/>
        <rFont val="Arial"/>
      </rPr>
      <t>"Safer At Home" Reopening Order</t>
    </r>
    <r>
      <rPr>
        <sz val="11"/>
        <color rgb="FF000000"/>
        <rFont val="Arial"/>
      </rPr>
      <t xml:space="preserve"> </t>
    </r>
    <r>
      <rPr>
        <sz val="11"/>
        <color rgb="FF000000"/>
        <rFont val="Arial"/>
      </rPr>
      <t>(amended 7/29)</t>
    </r>
  </si>
  <si>
    <t>Localities may implement stricter measures</t>
  </si>
  <si>
    <r>
      <rPr>
        <u/>
        <sz val="11"/>
        <color rgb="FF1155CC"/>
        <rFont val="Arial"/>
      </rPr>
      <t>Reopen Alabama Responsibly</t>
    </r>
    <r>
      <rPr>
        <sz val="11"/>
        <color rgb="FF000000"/>
        <rFont val="Arial"/>
      </rPr>
      <t xml:space="preserve"> / </t>
    </r>
    <r>
      <rPr>
        <u/>
        <sz val="11"/>
        <color rgb="FF1155CC"/>
        <rFont val="Arial"/>
      </rPr>
      <t>"Safer at Home" Order (in effect until August 31st)</t>
    </r>
  </si>
  <si>
    <t>Guidelines For Safeguarding All Businesses</t>
  </si>
  <si>
    <t xml:space="preserve">No statewide travel restrictions in place. </t>
  </si>
  <si>
    <t>Mandate (Statewide)</t>
  </si>
  <si>
    <t xml:space="preserve">Masks mandatory statewide in public areas. </t>
  </si>
  <si>
    <t xml:space="preserve">Businesses should screen employees for symptoms and fever. </t>
  </si>
  <si>
    <r>
      <rPr>
        <u/>
        <sz val="11"/>
        <color rgb="FF1155CC"/>
        <rFont val="Arial"/>
      </rPr>
      <t>Governor Issued Proclamation on 5/8</t>
    </r>
    <r>
      <rPr>
        <sz val="11"/>
        <color rgb="FF000000"/>
        <rFont val="Arial"/>
      </rPr>
      <t xml:space="preserve"> | </t>
    </r>
    <r>
      <rPr>
        <u/>
        <sz val="11"/>
        <color rgb="FF1155CC"/>
        <rFont val="Arial"/>
      </rPr>
      <t>SB 330</t>
    </r>
    <r>
      <rPr>
        <u/>
        <sz val="11"/>
        <color rgb="FF000000"/>
        <rFont val="Arial"/>
      </rPr>
      <t xml:space="preserve"> - Failed</t>
    </r>
  </si>
  <si>
    <t>No action to date.</t>
  </si>
  <si>
    <t>Alaska</t>
  </si>
  <si>
    <t xml:space="preserve">Reopening   </t>
  </si>
  <si>
    <t>Statewide</t>
  </si>
  <si>
    <t>Reopen Alaska Responsibly</t>
  </si>
  <si>
    <t>Alaska Business Guidelines</t>
  </si>
  <si>
    <t>Mandatory, Health Mandate - All Air Travelers</t>
  </si>
  <si>
    <t>Recommendation</t>
  </si>
  <si>
    <t xml:space="preserve">Face covering recommendation policy </t>
  </si>
  <si>
    <t xml:space="preserve">critical businesses are required to submit a protective plan </t>
  </si>
  <si>
    <t xml:space="preserve">No action to date </t>
  </si>
  <si>
    <t>Arizona</t>
  </si>
  <si>
    <t>Paused as of EO on June 29th</t>
  </si>
  <si>
    <t>Enhanced COVID-19 Action Plan</t>
  </si>
  <si>
    <t>Guidelines for businesses</t>
  </si>
  <si>
    <t>No- rescinded</t>
  </si>
  <si>
    <t xml:space="preserve">Recommendation- authority to localities to impose mandates </t>
  </si>
  <si>
    <t xml:space="preserve">Local government authority to implement mask mandate </t>
  </si>
  <si>
    <t>Arizona Guidelines for Manufacturers</t>
  </si>
  <si>
    <t xml:space="preserve">Arizona legislators considered business liablity protections legislation during a special session in May but ultimately did not act before ending session. The legislature may return for subsequent special sessions this summer. </t>
  </si>
  <si>
    <t>Arkansas</t>
  </si>
  <si>
    <t xml:space="preserve">Phase 2 </t>
  </si>
  <si>
    <t>Arkansas Ready</t>
  </si>
  <si>
    <t>Arkansas Department of Health: COVID-19 Directives</t>
  </si>
  <si>
    <t xml:space="preserve">No statewide travel restrictions in place. Previous restrictions lifted as of June 15th. </t>
  </si>
  <si>
    <t xml:space="preserve">Mandatory statewide in public areas. </t>
  </si>
  <si>
    <t xml:space="preserve">Recommend following CDC guidance. </t>
  </si>
  <si>
    <t>Governor Issued EO 20-33 on 6/15</t>
  </si>
  <si>
    <t>Governor Issued EO 20-35 on 6/15</t>
  </si>
  <si>
    <t>California</t>
  </si>
  <si>
    <t>Reversing - full state on statewide stay-at-home order; numerous counties required to backtrack business reopenings</t>
  </si>
  <si>
    <t>Regional</t>
  </si>
  <si>
    <t>California Roadmap to Modify the Stay-at-Home Order</t>
  </si>
  <si>
    <t xml:space="preserve">California COVID-19 Industry Guidance - Manufacturing </t>
  </si>
  <si>
    <t xml:space="preserve">No </t>
  </si>
  <si>
    <t>Mandate</t>
  </si>
  <si>
    <t>Mandates that face coverings  be worn statewide</t>
  </si>
  <si>
    <t xml:space="preserve">Yes, Department of Public Health has established guidelines for businesses including requiring social distancing and sanitization measures be implemented for both customers and employees. </t>
  </si>
  <si>
    <r>
      <rPr>
        <u/>
        <sz val="11"/>
        <color rgb="FF1155CC"/>
        <rFont val="Arial"/>
      </rPr>
      <t>AB 1035</t>
    </r>
    <r>
      <rPr>
        <sz val="11"/>
        <color rgb="FF000000"/>
        <rFont val="Arial"/>
      </rPr>
      <t xml:space="preserve"> - Proposed</t>
    </r>
  </si>
  <si>
    <t xml:space="preserve">The Governor has implemented a workers comp presumption of eligiblity policy. </t>
  </si>
  <si>
    <t>Colorado</t>
  </si>
  <si>
    <t xml:space="preserve">Reversing </t>
  </si>
  <si>
    <t>Colorado Safer at Home</t>
  </si>
  <si>
    <t>Colorado- Resources for Manufacturers</t>
  </si>
  <si>
    <t>Requires masks for critical workers and government officials</t>
  </si>
  <si>
    <t>Connecticut</t>
  </si>
  <si>
    <t>Paused in Phase II</t>
  </si>
  <si>
    <t>Reopen Connecticut</t>
  </si>
  <si>
    <t>https://portal.ct.gov/-/media/Office-of-the-Governor/News/20200526-Governors-Reopen-Report.pdf?la=en</t>
  </si>
  <si>
    <t>14 Day for those coming from states with high cases (as of 06/24/2020)</t>
  </si>
  <si>
    <t>Mandatory for employees and patrons at certain businesses</t>
  </si>
  <si>
    <t>None yet</t>
  </si>
  <si>
    <r>
      <t xml:space="preserve">Governor is </t>
    </r>
    <r>
      <rPr>
        <u/>
        <sz val="11"/>
        <color rgb="FF1155CC"/>
        <rFont val="Arial"/>
      </rPr>
      <t xml:space="preserve">discussing </t>
    </r>
    <r>
      <rPr>
        <sz val="11"/>
        <color rgb="FF000000"/>
        <rFont val="Arial"/>
      </rPr>
      <t>executive order</t>
    </r>
  </si>
  <si>
    <t>Delaware</t>
  </si>
  <si>
    <t>Paused at phase 2 of reopening</t>
  </si>
  <si>
    <t>Delaware's Economic Reopening</t>
  </si>
  <si>
    <t>Phase 2 General Business Guidance</t>
  </si>
  <si>
    <t>N/A</t>
  </si>
  <si>
    <t>Mandated face coverings in certain settings</t>
  </si>
  <si>
    <r>
      <rPr>
        <u/>
        <sz val="11"/>
        <color rgb="FF1155CC"/>
        <rFont val="Arial"/>
      </rPr>
      <t>HB 539</t>
    </r>
    <r>
      <rPr>
        <sz val="11"/>
        <color rgb="FF000000"/>
        <rFont val="Arial"/>
      </rPr>
      <t xml:space="preserve"> - Proposed</t>
    </r>
  </si>
  <si>
    <t>DC</t>
  </si>
  <si>
    <t>Phase 2 of reopening</t>
  </si>
  <si>
    <t>Districtwide</t>
  </si>
  <si>
    <t>ReOpen DC</t>
  </si>
  <si>
    <t>Phase 2 Business Guidance</t>
  </si>
  <si>
    <t>14-day quarantine for travelers from high-risk states (VA/MD excluded, exempts essential activities)</t>
  </si>
  <si>
    <t xml:space="preserve">Mandated face coverings when ever you leave your residence </t>
  </si>
  <si>
    <t>Florida</t>
  </si>
  <si>
    <t xml:space="preserve">Open with a few statewide restrictions on bars/restaurants. Some counties implemented stricter restrictions. </t>
  </si>
  <si>
    <t>Plan for Florida's Recovery</t>
  </si>
  <si>
    <t>Florida Department of Health: Businesses and Employers</t>
  </si>
  <si>
    <t>Mandatory- All Travelers from CT, NJ, NY</t>
  </si>
  <si>
    <t>Mandate (not for general public)</t>
  </si>
  <si>
    <t>FL -Mandatory for employees and patrons at certain businesses</t>
  </si>
  <si>
    <t xml:space="preserve">Recommend following OSHA guidance. </t>
  </si>
  <si>
    <t>Florida's Chief Financial Officer issued Directive 2020-05 (frontline workers)</t>
  </si>
  <si>
    <t>Georgia</t>
  </si>
  <si>
    <t>Open</t>
  </si>
  <si>
    <t>Empowering a Healthy Georgia - Executive Order 07.15.20.02</t>
  </si>
  <si>
    <t>Georgia Department of Public Health: Businesses and Employers</t>
  </si>
  <si>
    <t>GA -Mandatory for employees and patrons at certain businesses</t>
  </si>
  <si>
    <t>CI employers shall screen workers displaying symptoms, sanitize work areas, require handwashing, etc. (page 11 of EO)</t>
  </si>
  <si>
    <r>
      <rPr>
        <u/>
        <sz val="11"/>
        <color rgb="FF1155CC"/>
        <rFont val="Arial"/>
      </rPr>
      <t>HB 216</t>
    </r>
    <r>
      <rPr>
        <sz val="11"/>
        <color rgb="FF000000"/>
        <rFont val="Arial"/>
      </rPr>
      <t xml:space="preserve"> - Failed | </t>
    </r>
    <r>
      <rPr>
        <u/>
        <sz val="11"/>
        <color rgb="FF1155CC"/>
        <rFont val="Arial"/>
      </rPr>
      <t>HB 1188</t>
    </r>
    <r>
      <rPr>
        <sz val="11"/>
        <color rgb="FF000000"/>
        <rFont val="Arial"/>
      </rPr>
      <t xml:space="preserve"> - Failed | </t>
    </r>
    <r>
      <rPr>
        <u/>
        <sz val="11"/>
        <color rgb="FF1155CC"/>
        <rFont val="Arial"/>
      </rPr>
      <t>HB 167</t>
    </r>
    <r>
      <rPr>
        <sz val="11"/>
        <color rgb="FF000000"/>
        <rFont val="Arial"/>
      </rPr>
      <t xml:space="preserve"> - Failed | </t>
    </r>
    <r>
      <rPr>
        <u/>
        <sz val="11"/>
        <color rgb="FF1155CC"/>
        <rFont val="Arial"/>
      </rPr>
      <t>SB 359</t>
    </r>
    <r>
      <rPr>
        <sz val="11"/>
        <color rgb="FF000000"/>
        <rFont val="Arial"/>
      </rPr>
      <t xml:space="preserve"> - Passed &amp; Sent to Governor</t>
    </r>
  </si>
  <si>
    <t>Hawaii</t>
  </si>
  <si>
    <t xml:space="preserve">Pause on reopening </t>
  </si>
  <si>
    <t>Resilient Hawaii</t>
  </si>
  <si>
    <t>Social distancing requirements for business operations</t>
  </si>
  <si>
    <t>Mandatory- All Air Travelers (extended)</t>
  </si>
  <si>
    <t>Mandatory for employees in public facing  business settings; recommendation for all citizens in public places</t>
  </si>
  <si>
    <t>Outlined in Governors proclamation here.</t>
  </si>
  <si>
    <t>Idaho</t>
  </si>
  <si>
    <t>Pausing - Gov. announced that Idaho would remain in Stage 4 (7/24) as COVID-19 cases rise. Although no mask mandate is in place, the Governor has 'pleaded' with residents to wear masks.</t>
  </si>
  <si>
    <t>Idaho Rebounds</t>
  </si>
  <si>
    <t xml:space="preserve">Idaho- Business Protocols for Opening </t>
  </si>
  <si>
    <t>Recommendation, Stay Healthy Order - Some Nonresident Travelers</t>
  </si>
  <si>
    <t>Employers required to implement policies for face coverings and other protocol; public encouraged to wear</t>
  </si>
  <si>
    <t>https://commerce.idaho.gov/covid-19/</t>
  </si>
  <si>
    <t>Illinois</t>
  </si>
  <si>
    <r>
      <t xml:space="preserve">Phase 4 and </t>
    </r>
    <r>
      <rPr>
        <u/>
        <sz val="11"/>
        <color rgb="FF1155CC"/>
        <rFont val="Arial"/>
      </rPr>
      <t>Mitigation Plan</t>
    </r>
    <r>
      <rPr>
        <sz val="11"/>
        <color rgb="FF000000"/>
        <rFont val="Arial"/>
      </rPr>
      <t xml:space="preserve"> to combat Resurgence,</t>
    </r>
    <r>
      <rPr>
        <u/>
        <sz val="11"/>
        <color rgb="FF1155CC"/>
        <rFont val="Arial"/>
      </rPr>
      <t xml:space="preserve"> Disaster Proclamation</t>
    </r>
    <r>
      <rPr>
        <sz val="11"/>
        <color rgb="FF000000"/>
        <rFont val="Arial"/>
      </rPr>
      <t xml:space="preserve"> 7/24/20; </t>
    </r>
    <r>
      <rPr>
        <u/>
        <sz val="11"/>
        <color rgb="FF1155CC"/>
        <rFont val="Arial"/>
      </rPr>
      <t>Exec.Order</t>
    </r>
    <r>
      <rPr>
        <sz val="11"/>
        <color rgb="FF000000"/>
        <rFont val="Arial"/>
      </rPr>
      <t xml:space="preserve"> 7/24/20</t>
    </r>
  </si>
  <si>
    <t xml:space="preserve">11 Regions </t>
  </si>
  <si>
    <t>Restore Illinois - Phase 4 began 6/26/20</t>
  </si>
  <si>
    <t>Manufacturing Phase 4</t>
  </si>
  <si>
    <r>
      <t xml:space="preserve">CDC guidance; and </t>
    </r>
    <r>
      <rPr>
        <u/>
        <sz val="11"/>
        <color rgb="FF1155CC"/>
        <rFont val="Arial"/>
      </rPr>
      <t>Chicago 14-day</t>
    </r>
  </si>
  <si>
    <t>IL - Wear a face covering in public places or when working</t>
  </si>
  <si>
    <t>Executive Order 38 - 5/29/20 - Section 3</t>
  </si>
  <si>
    <t>SB 3989-Civil Damages  Stalled</t>
  </si>
  <si>
    <t>HB 2455-Enacted</t>
  </si>
  <si>
    <t>Indiana</t>
  </si>
  <si>
    <t>Phase 4.5 to August 27</t>
  </si>
  <si>
    <t xml:space="preserve">Back on Track Indiana </t>
  </si>
  <si>
    <t>Guidelines for various economic sectors and organizations</t>
  </si>
  <si>
    <t>Refers to CDC guidance; cruise and international travel</t>
  </si>
  <si>
    <r>
      <rPr>
        <u/>
        <sz val="11"/>
        <color rgb="FF1155CC"/>
        <rFont val="Arial"/>
      </rPr>
      <t>Executive order</t>
    </r>
    <r>
      <rPr>
        <sz val="11"/>
        <color rgb="FF000000"/>
        <rFont val="Arial"/>
      </rPr>
      <t xml:space="preserve"> 7/24/20 statewide</t>
    </r>
  </si>
  <si>
    <t>Executive Order 6/11/20 - Page 4</t>
  </si>
  <si>
    <t>Indiana WCB - see 4/2/20 website notices</t>
  </si>
  <si>
    <t>Iowa</t>
  </si>
  <si>
    <t>Open with social distancing</t>
  </si>
  <si>
    <t>Iowa - Proclamation 6.25.20</t>
  </si>
  <si>
    <t>For Business &amp; Organizations</t>
  </si>
  <si>
    <t>Recommendation - All Travelers</t>
  </si>
  <si>
    <t>Guidance</t>
  </si>
  <si>
    <t>Using OSHA guidance</t>
  </si>
  <si>
    <t>SF 2338 Enacted</t>
  </si>
  <si>
    <t>Kansas</t>
  </si>
  <si>
    <t>Phase 3 voluntary</t>
  </si>
  <si>
    <t>Localities may implement less restrictive standards</t>
  </si>
  <si>
    <t>Kansas Phase 3 Recommendation</t>
  </si>
  <si>
    <t>Kansas- Framework for Reopening v.7</t>
  </si>
  <si>
    <t>Mandatory- from AL, AZ, AR, MD, Cruise, Int'l travel 6.17.20</t>
  </si>
  <si>
    <r>
      <t xml:space="preserve">Mandate - 89 of 105 counties </t>
    </r>
    <r>
      <rPr>
        <u/>
        <sz val="11"/>
        <color rgb="FF1155CC"/>
        <rFont val="Arial"/>
      </rPr>
      <t>opted</t>
    </r>
    <r>
      <rPr>
        <sz val="11"/>
        <color rgb="FF000000"/>
        <rFont val="Arial"/>
      </rPr>
      <t xml:space="preserve"> out of Gov. mandate</t>
    </r>
  </si>
  <si>
    <t>Mandatory statewide - Executive Order 20-52</t>
  </si>
  <si>
    <r>
      <t xml:space="preserve">Mask mandate and </t>
    </r>
    <r>
      <rPr>
        <u/>
        <sz val="11"/>
        <color rgb="FF1155CC"/>
        <rFont val="Arial"/>
      </rPr>
      <t>guidelines</t>
    </r>
  </si>
  <si>
    <t>HB 2016 Enacted</t>
  </si>
  <si>
    <r>
      <t xml:space="preserve">KS </t>
    </r>
    <r>
      <rPr>
        <u/>
        <sz val="11"/>
        <color rgb="FF1155CC"/>
        <rFont val="Arial"/>
      </rPr>
      <t>HB 2007</t>
    </r>
    <r>
      <rPr>
        <sz val="11"/>
        <color rgb="FF000000"/>
        <rFont val="Arial"/>
      </rPr>
      <t xml:space="preserve">, </t>
    </r>
    <r>
      <rPr>
        <u/>
        <sz val="11"/>
        <color rgb="FF1155CC"/>
        <rFont val="Arial"/>
      </rPr>
      <t>HB 2018</t>
    </r>
    <r>
      <rPr>
        <sz val="11"/>
        <color rgb="FF000000"/>
        <rFont val="Arial"/>
      </rPr>
      <t>,</t>
    </r>
    <r>
      <rPr>
        <u/>
        <sz val="11"/>
        <color rgb="FF1155CC"/>
        <rFont val="Arial"/>
      </rPr>
      <t xml:space="preserve"> SB 1</t>
    </r>
    <r>
      <rPr>
        <sz val="11"/>
        <color rgb="FF000000"/>
        <rFont val="Arial"/>
      </rPr>
      <t xml:space="preserve"> - Died. </t>
    </r>
  </si>
  <si>
    <t>Kentucky</t>
  </si>
  <si>
    <t xml:space="preserve">Reinstituting some restrictions on bars/restaurant capacity </t>
  </si>
  <si>
    <t>Phase 3 Beginning June 29th</t>
  </si>
  <si>
    <t xml:space="preserve">KY Healthy at Work </t>
  </si>
  <si>
    <r>
      <rPr>
        <sz val="11"/>
        <color rgb="FF000000"/>
        <rFont val="Arial"/>
      </rPr>
      <t xml:space="preserve">Recommendation - </t>
    </r>
    <r>
      <rPr>
        <u/>
        <sz val="11"/>
        <color rgb="FF1155CC"/>
        <rFont val="Arial"/>
      </rPr>
      <t>All people traveling to AL, AZ, FL, GA, ID, NV, SC, TX, MS, or PR are advised to self-quarantine for 14 days. (Announced 7/20)</t>
    </r>
  </si>
  <si>
    <r>
      <rPr>
        <u/>
        <sz val="11"/>
        <color rgb="FF1155CC"/>
        <rFont val="Arial"/>
      </rPr>
      <t>Mandatory Statewide</t>
    </r>
    <r>
      <rPr>
        <sz val="11"/>
        <color rgb="FF000000"/>
        <rFont val="Arial"/>
      </rPr>
      <t xml:space="preserve"> for all residents while in public areas. </t>
    </r>
  </si>
  <si>
    <t>Employers must supply PPE to their employees. Employers must enforce social distancing (six (6) feet or more), face coverings for employees, provide hand sanitizer, daily temperature/health checks</t>
  </si>
  <si>
    <r>
      <rPr>
        <u/>
        <sz val="11"/>
        <color rgb="FF1155CC"/>
        <rFont val="Arial"/>
      </rPr>
      <t>SB 150</t>
    </r>
    <r>
      <rPr>
        <sz val="11"/>
        <color rgb="FF000000"/>
        <rFont val="Arial"/>
      </rPr>
      <t xml:space="preserve"> - Enacted (PPE Liability Protection)</t>
    </r>
  </si>
  <si>
    <r>
      <rPr>
        <u/>
        <sz val="11"/>
        <color rgb="FF1155CC"/>
        <rFont val="Arial"/>
      </rPr>
      <t>Governor Issued EO 2020-277 on 4/9</t>
    </r>
    <r>
      <rPr>
        <sz val="11"/>
        <color rgb="FF000000"/>
        <rFont val="Arial"/>
      </rPr>
      <t xml:space="preserve"> | </t>
    </r>
    <r>
      <rPr>
        <u/>
        <sz val="11"/>
        <color rgb="FF1155CC"/>
        <rFont val="Arial"/>
      </rPr>
      <t>Letter of Clarification on 2020-277 issued on 4/15</t>
    </r>
  </si>
  <si>
    <t>Louisiana</t>
  </si>
  <si>
    <t>Phase 2 extended through August 7th</t>
  </si>
  <si>
    <t>Louisiana Will Remain in Phase 2 Through August 7th</t>
  </si>
  <si>
    <t>OpenSafely Portal: State Business Reopening Information Portal</t>
  </si>
  <si>
    <t>No statewide travel restrictions in place.</t>
  </si>
  <si>
    <t xml:space="preserve">Masks required statewide for all residents when in public areas. </t>
  </si>
  <si>
    <t xml:space="preserve">Maintain six feet of separation, sanitize regularly, screen employees showing symptoms. </t>
  </si>
  <si>
    <r>
      <rPr>
        <u/>
        <sz val="11"/>
        <color rgb="FF1155CC"/>
        <rFont val="Arial"/>
      </rPr>
      <t>HB 826</t>
    </r>
    <r>
      <rPr>
        <u/>
        <sz val="11"/>
        <color rgb="FF0563C1"/>
        <rFont val="Arial"/>
      </rPr>
      <t xml:space="preserve"> - Enacted (PPE Liability Protection)</t>
    </r>
    <r>
      <rPr>
        <sz val="11"/>
        <color rgb="FF000000"/>
        <rFont val="Arial"/>
      </rPr>
      <t xml:space="preserve"> | </t>
    </r>
    <r>
      <rPr>
        <u/>
        <sz val="11"/>
        <color rgb="FF1155CC"/>
        <rFont val="Arial"/>
      </rPr>
      <t>SB 435</t>
    </r>
    <r>
      <rPr>
        <u/>
        <sz val="11"/>
        <color rgb="FF0563C1"/>
        <rFont val="Arial"/>
      </rPr>
      <t xml:space="preserve"> - Enacted (Civil Liability)</t>
    </r>
  </si>
  <si>
    <r>
      <rPr>
        <u/>
        <sz val="11"/>
        <color rgb="FF1155CC"/>
        <rFont val="Arial"/>
      </rPr>
      <t>SB 475</t>
    </r>
    <r>
      <rPr>
        <sz val="11"/>
        <color rgb="FF000000"/>
        <rFont val="Arial"/>
      </rPr>
      <t xml:space="preserve"> - Failed</t>
    </r>
  </si>
  <si>
    <t>Maine</t>
  </si>
  <si>
    <t>Keep Maine Healthy</t>
  </si>
  <si>
    <t>Restarting Maine's Economy</t>
  </si>
  <si>
    <t>Rural Reopening Plan</t>
  </si>
  <si>
    <t xml:space="preserve">Maine will have two options for visitors from other states: 1) getting a recent negative COVID-19 test; or 2) maintaining compliance with a 14-day quarantine upon arrival in Maine. </t>
  </si>
  <si>
    <t>ME - Individuals must wear cloth face coverings in public settings where other physical distancing measures are difficult to maintain.</t>
  </si>
  <si>
    <t>Maryland</t>
  </si>
  <si>
    <t>Maryland Roadmap to Recovery</t>
  </si>
  <si>
    <t>Back to Business Guidance</t>
  </si>
  <si>
    <t>Travel advisory/quarantine recommendation for states with 10% + positivity rates</t>
  </si>
  <si>
    <t>Masks required in all public areas of buildings and businesses and in outoor public areas where distancing cannot be maintained</t>
  </si>
  <si>
    <t>Following CDC guidance</t>
  </si>
  <si>
    <t>Massachusetts</t>
  </si>
  <si>
    <t>Phase III</t>
  </si>
  <si>
    <t>Reopening Massachusetts</t>
  </si>
  <si>
    <t>Business Standards and Checklist</t>
  </si>
  <si>
    <t xml:space="preserve">All travelers arriving to Massachusetts – including Massachusetts residents returning home – are instructed to self-quarantine for 14 days, except that, beginning July 1, 2020, travelers from Rhode Island, Connecticut, Vermont, New Hampshire, Maine, New York, and New Jersey arriving in Massachusetts are exempt from this directive and need not self-quarantine for 14 days. </t>
  </si>
  <si>
    <t>MA - Mandatory statewide when social distancing is not possible.</t>
  </si>
  <si>
    <t>H. 4822- Pending</t>
  </si>
  <si>
    <r>
      <rPr>
        <u/>
        <sz val="11"/>
        <color rgb="FF1155CC"/>
        <rFont val="Arial"/>
      </rPr>
      <t xml:space="preserve">SB 2700 </t>
    </r>
    <r>
      <rPr>
        <sz val="11"/>
        <color rgb="FF000000"/>
        <rFont val="Arial"/>
      </rPr>
      <t>- Pending</t>
    </r>
  </si>
  <si>
    <r>
      <rPr>
        <u/>
        <sz val="11"/>
        <color rgb="FF1155CC"/>
        <rFont val="Arial"/>
      </rPr>
      <t>HB 4739</t>
    </r>
    <r>
      <rPr>
        <sz val="11"/>
        <color rgb="FF000000"/>
        <rFont val="Arial"/>
      </rPr>
      <t>, HB 4740 - Pending</t>
    </r>
  </si>
  <si>
    <t>Michigan</t>
  </si>
  <si>
    <r>
      <t xml:space="preserve">Tightened restrictions on </t>
    </r>
    <r>
      <rPr>
        <u/>
        <sz val="11"/>
        <color rgb="FF1155CC"/>
        <rFont val="Arial"/>
      </rPr>
      <t>7/29/20</t>
    </r>
    <r>
      <rPr>
        <sz val="11"/>
        <color rgb="FF000000"/>
        <rFont val="Arial"/>
      </rPr>
      <t xml:space="preserve"> and </t>
    </r>
    <r>
      <rPr>
        <u/>
        <sz val="11"/>
        <color rgb="FF1155CC"/>
        <rFont val="Arial"/>
      </rPr>
      <t>7/1/20</t>
    </r>
    <r>
      <rPr>
        <sz val="11"/>
        <color rgb="FF000000"/>
        <rFont val="Arial"/>
      </rPr>
      <t>. Six regions in Phase 4; two in Phase 5</t>
    </r>
  </si>
  <si>
    <t>8 Regions</t>
  </si>
  <si>
    <t>MI Safe Start Plan_Phase 4 except for Regions 6 and 8, Tightened 7/29 &amp; 7/1</t>
  </si>
  <si>
    <t>MI Dept. of Labor COVID-19 guides</t>
  </si>
  <si>
    <t>14-day International Travel</t>
  </si>
  <si>
    <r>
      <rPr>
        <u/>
        <sz val="11"/>
        <color rgb="FF1155CC"/>
        <rFont val="Arial"/>
      </rPr>
      <t>Mandate</t>
    </r>
    <r>
      <rPr>
        <sz val="11"/>
        <color rgb="FF000000"/>
        <rFont val="Arial"/>
      </rPr>
      <t xml:space="preserve"> applies to public</t>
    </r>
  </si>
  <si>
    <t>MI - Exec.Order employees and members of public; mandates employers provide to employees</t>
  </si>
  <si>
    <t>Exec. Order 2020-114 and MI OSHA website</t>
  </si>
  <si>
    <r>
      <t xml:space="preserve">Pending: MI </t>
    </r>
    <r>
      <rPr>
        <u/>
        <sz val="11"/>
        <color rgb="FF1155CC"/>
        <rFont val="Arial"/>
      </rPr>
      <t>SB 928,</t>
    </r>
    <r>
      <rPr>
        <sz val="11"/>
        <color rgb="FF000000"/>
        <rFont val="Arial"/>
      </rPr>
      <t xml:space="preserve"> MI </t>
    </r>
    <r>
      <rPr>
        <u/>
        <sz val="11"/>
        <color rgb="FF1155CC"/>
        <rFont val="Arial"/>
      </rPr>
      <t>SB 1019,</t>
    </r>
    <r>
      <rPr>
        <sz val="11"/>
        <color rgb="FF000000"/>
        <rFont val="Arial"/>
      </rPr>
      <t xml:space="preserve"> MI </t>
    </r>
    <r>
      <rPr>
        <u/>
        <sz val="11"/>
        <color rgb="FF1155CC"/>
        <rFont val="Arial"/>
      </rPr>
      <t>SB 1023,</t>
    </r>
    <r>
      <rPr>
        <sz val="11"/>
        <color rgb="FF000000"/>
        <rFont val="Arial"/>
      </rPr>
      <t xml:space="preserve"> MI </t>
    </r>
    <r>
      <rPr>
        <u/>
        <sz val="11"/>
        <color rgb="FF1155CC"/>
        <rFont val="Arial"/>
      </rPr>
      <t>SB 1024,</t>
    </r>
    <r>
      <rPr>
        <sz val="11"/>
        <color rgb="FF000000"/>
        <rFont val="Arial"/>
      </rPr>
      <t xml:space="preserve">  MI </t>
    </r>
    <r>
      <rPr>
        <u/>
        <sz val="11"/>
        <color rgb="FF1155CC"/>
        <rFont val="Arial"/>
      </rPr>
      <t>HB 6030</t>
    </r>
    <r>
      <rPr>
        <sz val="11"/>
        <color rgb="FF000000"/>
        <rFont val="Arial"/>
      </rPr>
      <t xml:space="preserve">, MI </t>
    </r>
    <r>
      <rPr>
        <u/>
        <sz val="11"/>
        <color rgb="FF1155CC"/>
        <rFont val="Arial"/>
      </rPr>
      <t>HB 6031</t>
    </r>
  </si>
  <si>
    <t>Minnesota</t>
  </si>
  <si>
    <t>Phase 3</t>
  </si>
  <si>
    <t>Minnesota's Stay Safe Plan</t>
  </si>
  <si>
    <t>MN Safe Work Plan</t>
  </si>
  <si>
    <t>None for intra-state travel; refers to CDC guides for international</t>
  </si>
  <si>
    <t xml:space="preserve">Mandate, not for general public </t>
  </si>
  <si>
    <r>
      <t xml:space="preserve">MN - </t>
    </r>
    <r>
      <rPr>
        <u/>
        <sz val="11"/>
        <color rgb="FF1155CC"/>
        <rFont val="Arial"/>
      </rPr>
      <t>some employees</t>
    </r>
    <r>
      <rPr>
        <sz val="11"/>
        <color rgb="FF000000"/>
        <rFont val="Arial"/>
      </rPr>
      <t xml:space="preserve">; and some </t>
    </r>
    <r>
      <rPr>
        <u/>
        <sz val="11"/>
        <color rgb="FF1155CC"/>
        <rFont val="Arial"/>
      </rPr>
      <t>localities</t>
    </r>
  </si>
  <si>
    <t>MN OSHA posted mandates</t>
  </si>
  <si>
    <t>Bills proposed, none passed (e.g. HF 163 in special session)</t>
  </si>
  <si>
    <t>HF 4537 - see (f)(5) Enacted</t>
  </si>
  <si>
    <t>Mississippi</t>
  </si>
  <si>
    <t>Ordered additional restrictions and mask requirements for 23 high-risk counties.</t>
  </si>
  <si>
    <t>"Safe Return" Order (extended through 8/3)</t>
  </si>
  <si>
    <t>MSDH Reopening Guidances and Recommendations</t>
  </si>
  <si>
    <t>Mandate (required for all residents in 23 high-risk counties)</t>
  </si>
  <si>
    <t>MS - Mandatory for all residents in 23 high-risk counties</t>
  </si>
  <si>
    <t>Employers should screen employees for symptoms daily, require handwashing, properly sanitize work areas, etc. (Pg 2 of EO)</t>
  </si>
  <si>
    <r>
      <rPr>
        <u/>
        <sz val="11"/>
        <color rgb="FF1155CC"/>
        <rFont val="Arial"/>
      </rPr>
      <t>SB 3049</t>
    </r>
    <r>
      <rPr>
        <sz val="11"/>
        <color rgb="FF000000"/>
        <rFont val="Arial"/>
      </rPr>
      <t xml:space="preserve"> Enacted | </t>
    </r>
    <r>
      <rPr>
        <u/>
        <sz val="11"/>
        <color rgb="FF1155CC"/>
        <rFont val="Arial"/>
      </rPr>
      <t>HB 1783</t>
    </r>
    <r>
      <rPr>
        <sz val="11"/>
        <color rgb="FF000000"/>
        <rFont val="Arial"/>
      </rPr>
      <t xml:space="preserve"> Passed House</t>
    </r>
  </si>
  <si>
    <t>Missouri</t>
  </si>
  <si>
    <t>"Show Me Strong" Recovery Plan</t>
  </si>
  <si>
    <t>"Show Me Strong": Business Guidance</t>
  </si>
  <si>
    <t xml:space="preserve">Recommendation
</t>
  </si>
  <si>
    <t>Recommended that employers follow CDC or OSHA Guidance</t>
  </si>
  <si>
    <t>Montana</t>
  </si>
  <si>
    <t xml:space="preserve">Open </t>
  </si>
  <si>
    <t>Reopening Phase Two</t>
  </si>
  <si>
    <t xml:space="preserve">Directive on Phase 2 Operations </t>
  </si>
  <si>
    <t xml:space="preserve">In-state arrivals required to self-quarantine for 14 days; remains in effect until end of emergency declaration </t>
  </si>
  <si>
    <t xml:space="preserve">Mandate </t>
  </si>
  <si>
    <t>Nebraska</t>
  </si>
  <si>
    <t>Reopening Phase 3 - June 22; last 4 counties July 6</t>
  </si>
  <si>
    <r>
      <rPr>
        <sz val="11"/>
        <color rgb="FF1155CC"/>
        <rFont val="Arial"/>
      </rPr>
      <t>NGO-Nebraska Safety Council</t>
    </r>
    <r>
      <rPr>
        <sz val="11"/>
        <color rgb="FF000000"/>
        <rFont val="Arial"/>
      </rPr>
      <t xml:space="preserve"> and State refers to CDC guides</t>
    </r>
  </si>
  <si>
    <t>International Travel</t>
  </si>
  <si>
    <t>NE - Requires the use of mask for some activities</t>
  </si>
  <si>
    <t>No mandates, only guidelines</t>
  </si>
  <si>
    <t>WC Court accepts new injury codes for COVID-19</t>
  </si>
  <si>
    <t>Nevada</t>
  </si>
  <si>
    <t>Nevada United: Roadmap to Recovery</t>
  </si>
  <si>
    <t>Business Operations Guidance and Resources</t>
  </si>
  <si>
    <t>State is operating under a strongly encouraged travel ban and self-quarantine policy now that it is in Phase 2</t>
  </si>
  <si>
    <t>NV - Mandatory for employees and patrons at certain businesses</t>
  </si>
  <si>
    <t>http://business.nv.gov/News_Media/COVID-19_Announcements/</t>
  </si>
  <si>
    <t>New Hampshire</t>
  </si>
  <si>
    <t>Reopened</t>
  </si>
  <si>
    <t>Safer at Home New Hampshire</t>
  </si>
  <si>
    <t>Practices for Business</t>
  </si>
  <si>
    <t>14 day stay-at-home if staying in NH for an extended period of time</t>
  </si>
  <si>
    <t>Mandatory for employees in certain businesses</t>
  </si>
  <si>
    <t>New Jersey</t>
  </si>
  <si>
    <t>Paused at Phase II</t>
  </si>
  <si>
    <t>The Road Back: Stage Two</t>
  </si>
  <si>
    <t>NJ COVID business Help</t>
  </si>
  <si>
    <t>NJ - Requires workers and patrons at some businesses &amp; outside</t>
  </si>
  <si>
    <r>
      <rPr>
        <u/>
        <sz val="11"/>
        <color rgb="FF1155CC"/>
        <rFont val="Arial"/>
      </rPr>
      <t>NJ AB 4189</t>
    </r>
    <r>
      <rPr>
        <u/>
        <sz val="11"/>
        <color rgb="FF0563C1"/>
        <rFont val="Arial"/>
      </rPr>
      <t xml:space="preserve"> / </t>
    </r>
    <r>
      <rPr>
        <u/>
        <sz val="11"/>
        <color rgb="FF1155CC"/>
        <rFont val="Arial"/>
      </rPr>
      <t>SB 2502</t>
    </r>
    <r>
      <rPr>
        <u/>
        <sz val="11"/>
        <color rgb="FF0563C1"/>
        <rFont val="Arial"/>
      </rPr>
      <t xml:space="preserve"> Proposed;  </t>
    </r>
    <r>
      <rPr>
        <u/>
        <sz val="11"/>
        <color rgb="FF1155CC"/>
        <rFont val="Arial"/>
      </rPr>
      <t xml:space="preserve">AB 4279 </t>
    </r>
    <r>
      <rPr>
        <u/>
        <sz val="11"/>
        <color rgb="FF0563C1"/>
        <rFont val="Arial"/>
      </rPr>
      <t>PPE Proposed</t>
    </r>
  </si>
  <si>
    <r>
      <t xml:space="preserve">NJ </t>
    </r>
    <r>
      <rPr>
        <u/>
        <sz val="11"/>
        <color rgb="FF1155CC"/>
        <rFont val="Arial"/>
      </rPr>
      <t>AB 4189</t>
    </r>
    <r>
      <rPr>
        <sz val="11"/>
        <color rgb="FF000000"/>
        <rFont val="Arial"/>
      </rPr>
      <t xml:space="preserve"> / </t>
    </r>
    <r>
      <rPr>
        <u/>
        <sz val="11"/>
        <color rgb="FF1155CC"/>
        <rFont val="Arial"/>
      </rPr>
      <t>SB 2502</t>
    </r>
    <r>
      <rPr>
        <sz val="11"/>
        <color rgb="FF000000"/>
        <rFont val="Arial"/>
      </rPr>
      <t xml:space="preserve"> Proposed;   </t>
    </r>
    <r>
      <rPr>
        <u/>
        <sz val="11"/>
        <color rgb="FF1155CC"/>
        <rFont val="Arial"/>
      </rPr>
      <t>AB 4279</t>
    </r>
    <r>
      <rPr>
        <sz val="11"/>
        <color rgb="FF000000"/>
        <rFont val="Arial"/>
      </rPr>
      <t xml:space="preserve"> PPE Proposed;  </t>
    </r>
    <r>
      <rPr>
        <u/>
        <sz val="11"/>
        <color rgb="FF1155CC"/>
        <rFont val="Arial"/>
      </rPr>
      <t>AB 4377</t>
    </r>
    <r>
      <rPr>
        <sz val="11"/>
        <color rgb="FF000000"/>
        <rFont val="Arial"/>
      </rPr>
      <t xml:space="preserve">/ SB 2628 Proposed;  </t>
    </r>
    <r>
      <rPr>
        <u/>
        <sz val="11"/>
        <color rgb="FF1155CC"/>
        <rFont val="Arial"/>
      </rPr>
      <t>AB 4388</t>
    </r>
    <r>
      <rPr>
        <sz val="11"/>
        <color rgb="FF000000"/>
        <rFont val="Arial"/>
      </rPr>
      <t xml:space="preserve"> Proposed; </t>
    </r>
    <r>
      <rPr>
        <u/>
        <sz val="11"/>
        <color rgb="FF1155CC"/>
        <rFont val="Arial"/>
      </rPr>
      <t>S2380</t>
    </r>
    <r>
      <rPr>
        <sz val="11"/>
        <color rgb="FF000000"/>
        <rFont val="Arial"/>
      </rPr>
      <t>/ AB 3999- Passed Senate</t>
    </r>
  </si>
  <si>
    <t>New Mexico</t>
  </si>
  <si>
    <t>Business closures reinstated in the state; stay-at-home in effect through August 30</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</si>
  <si>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</si>
  <si>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</si>
  <si>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</si>
  <si>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</si>
  <si>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</si>
  <si>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</si>
  <si>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t>
  </si>
  <si>
    <r>
      <t>Phase IV of "V"</t>
    </r>
    <r>
      <rPr>
        <u/>
        <sz val="11"/>
        <color rgb="FF1155CC"/>
        <rFont val="Arial"/>
      </rPr>
      <t>Phase IV of "V"</t>
    </r>
  </si>
  <si>
    <t>New York Forward</t>
  </si>
  <si>
    <t>Reopening Guide</t>
  </si>
  <si>
    <t>All travelers entering NY from a state with positive test rate higher than 10 per 100,000 residents, or higher than a 10% test positivity rate, over 7-day rolling average, will be required to quarantine for a period of 14 days (as of 06/24/2020)</t>
  </si>
  <si>
    <t xml:space="preserve">NY - Mandatory face covering policy for public; allows businesses to turn away patrons not wearing face coverings </t>
  </si>
  <si>
    <t>Operational rules from DOH as of 07/10/2020</t>
  </si>
  <si>
    <r>
      <t xml:space="preserve">NY </t>
    </r>
    <r>
      <rPr>
        <u/>
        <sz val="11"/>
        <color rgb="FF1155CC"/>
        <rFont val="Arial"/>
      </rPr>
      <t>SB 8800</t>
    </r>
    <r>
      <rPr>
        <sz val="11"/>
        <color rgb="FF000000"/>
        <rFont val="Arial"/>
      </rPr>
      <t xml:space="preserve"> civil liability - Proposed;  </t>
    </r>
    <r>
      <rPr>
        <u/>
        <sz val="11"/>
        <color rgb="FF1155CC"/>
        <rFont val="Arial"/>
      </rPr>
      <t>AB 10887</t>
    </r>
    <r>
      <rPr>
        <sz val="11"/>
        <color rgb="FF000000"/>
        <rFont val="Arial"/>
      </rPr>
      <t xml:space="preserve"> civil liability; </t>
    </r>
    <r>
      <rPr>
        <u/>
        <sz val="11"/>
        <color rgb="FF1155CC"/>
        <rFont val="Arial"/>
      </rPr>
      <t>AB 10838</t>
    </r>
    <r>
      <rPr>
        <sz val="11"/>
        <color rgb="FF000000"/>
        <rFont val="Arial"/>
      </rPr>
      <t xml:space="preserve"> / </t>
    </r>
    <r>
      <rPr>
        <u/>
        <sz val="11"/>
        <color rgb="FF1155CC"/>
        <rFont val="Arial"/>
      </rPr>
      <t>SB 8587</t>
    </r>
    <r>
      <rPr>
        <sz val="11"/>
        <color rgb="FF000000"/>
        <rFont val="Arial"/>
      </rPr>
      <t xml:space="preserve"> voids certain contract agreements - Proposed </t>
    </r>
  </si>
  <si>
    <r>
      <rPr>
        <u/>
        <sz val="11"/>
        <color rgb="FF1155CC"/>
        <rFont val="Arial"/>
      </rPr>
      <t>AB 10401</t>
    </r>
    <r>
      <rPr>
        <sz val="11"/>
        <color rgb="FF000000"/>
        <rFont val="Arial"/>
      </rPr>
      <t>/</t>
    </r>
    <r>
      <rPr>
        <u/>
        <sz val="11"/>
        <color rgb="FF1155CC"/>
        <rFont val="Arial"/>
      </rPr>
      <t>SB 8266</t>
    </r>
    <r>
      <rPr>
        <sz val="11"/>
        <color rgb="FF000000"/>
        <rFont val="Arial"/>
      </rPr>
      <t xml:space="preserve"> - Proposed;  </t>
    </r>
    <r>
      <rPr>
        <u/>
        <sz val="11"/>
        <color rgb="FF1155CC"/>
        <rFont val="Arial"/>
      </rPr>
      <t>AB 10391</t>
    </r>
    <r>
      <rPr>
        <sz val="11"/>
        <color rgb="FF000000"/>
        <rFont val="Arial"/>
      </rPr>
      <t xml:space="preserve">/ </t>
    </r>
    <r>
      <rPr>
        <u/>
        <sz val="11"/>
        <color rgb="FF1155CC"/>
        <rFont val="Arial"/>
      </rPr>
      <t>SB 8117</t>
    </r>
    <r>
      <rPr>
        <sz val="11"/>
        <color rgb="FF000000"/>
        <rFont val="Arial"/>
      </rPr>
      <t xml:space="preserve"> - Proposed</t>
    </r>
  </si>
  <si>
    <t>North Carolina</t>
  </si>
  <si>
    <t>Phase 2 extended</t>
  </si>
  <si>
    <r>
      <rPr>
        <u/>
        <sz val="11"/>
        <color rgb="FF1155CC"/>
        <rFont val="Arial"/>
      </rPr>
      <t>North Carolina: Moving Forward</t>
    </r>
    <r>
      <rPr>
        <sz val="11"/>
        <color rgb="FF000000"/>
        <rFont val="Arial"/>
      </rPr>
      <t xml:space="preserve"> (Phase 2)</t>
    </r>
  </si>
  <si>
    <t>Guidance for Businesses and Employers</t>
  </si>
  <si>
    <t>Mandate (statewide)</t>
  </si>
  <si>
    <t>NC Mandatory for everyone statewide as of June 26th at 5pm.</t>
  </si>
  <si>
    <t>All workers (including manufacturing) must wear face coverings when within 6 feet of others.</t>
  </si>
  <si>
    <r>
      <rPr>
        <u/>
        <sz val="11"/>
        <color rgb="FF1155CC"/>
        <rFont val="Arial"/>
      </rPr>
      <t>SB 704</t>
    </r>
    <r>
      <rPr>
        <sz val="11"/>
        <color rgb="FF000000"/>
        <rFont val="Arial"/>
      </rPr>
      <t xml:space="preserve"> - Enacted (Civil Liability) | </t>
    </r>
    <r>
      <rPr>
        <u/>
        <sz val="11"/>
        <color rgb="FF1155CC"/>
        <rFont val="Arial"/>
      </rPr>
      <t>HB 118</t>
    </r>
    <r>
      <rPr>
        <sz val="11"/>
        <color rgb="FF000000"/>
        <rFont val="Arial"/>
      </rPr>
      <t xml:space="preserve"> - Enacted</t>
    </r>
  </si>
  <si>
    <r>
      <rPr>
        <u/>
        <sz val="11"/>
        <color rgb="FF1155CC"/>
        <rFont val="Arial"/>
      </rPr>
      <t>HB 1056</t>
    </r>
    <r>
      <rPr>
        <u/>
        <sz val="11"/>
        <color rgb="FF0563C1"/>
        <rFont val="Arial"/>
      </rPr>
      <t xml:space="preserve"> - Pending (First Responders &amp; Corrections Officers</t>
    </r>
    <r>
      <rPr>
        <sz val="11"/>
        <color rgb="FF000000"/>
        <rFont val="Arial"/>
      </rPr>
      <t xml:space="preserve">) | </t>
    </r>
    <r>
      <rPr>
        <u/>
        <sz val="11"/>
        <color rgb="FF1155CC"/>
        <rFont val="Arial"/>
      </rPr>
      <t>HB 1057</t>
    </r>
    <r>
      <rPr>
        <u/>
        <sz val="11"/>
        <color rgb="FF0563C1"/>
        <rFont val="Arial"/>
      </rPr>
      <t xml:space="preserve"> - Pending (All Essential Workers)</t>
    </r>
  </si>
  <si>
    <t>North Dakota</t>
  </si>
  <si>
    <t>ND Smart Restart</t>
  </si>
  <si>
    <t>North Dakota Start Smart - refers to OSHA and CDC</t>
  </si>
  <si>
    <t>Ohio</t>
  </si>
  <si>
    <t>Reversing some reopenings</t>
  </si>
  <si>
    <t>Responsible Restart Ohio</t>
  </si>
  <si>
    <t>Manufacturing Distribution and Construction</t>
  </si>
  <si>
    <t>Recommended for travelers from states with 15% + positivity rate - AZ, NV, ID, TX, MS, AL, GA, FL, SC</t>
  </si>
  <si>
    <t>Statewide Mandate effective July 23rd</t>
  </si>
  <si>
    <t xml:space="preserve">Mandatory in indoor places, outdoors where social distancing is not possible, and while waiting/in cabs/rideshares/public transportation </t>
  </si>
  <si>
    <t>Daily symptom assessment, mask mandate (with exceptions), 6ft distance between employees or a physical barrier if distancing is not possible</t>
  </si>
  <si>
    <t>HB 606 - Passed Senate, to House for concurrence</t>
  </si>
  <si>
    <t>Pending legislation HB 573</t>
  </si>
  <si>
    <t>Oklahoma</t>
  </si>
  <si>
    <t>Open Up &amp; Recover Safely (OURS) Plan</t>
  </si>
  <si>
    <t>Executive Order: Reopening Plans</t>
  </si>
  <si>
    <t xml:space="preserve">No statewide travel restrictions in place. Previous restrictions lifted as of May 12th though all out-of-state travelers are asked to follow CDC recommendations. </t>
  </si>
  <si>
    <t xml:space="preserve">Mandatory for employees at certain businesses </t>
  </si>
  <si>
    <t>Critical Infrastructure should follow general CDC guidelines.</t>
  </si>
  <si>
    <r>
      <rPr>
        <u/>
        <sz val="11"/>
        <color rgb="FF1155CC"/>
        <rFont val="Arial"/>
      </rPr>
      <t>OK SB 1946</t>
    </r>
    <r>
      <rPr>
        <sz val="11"/>
        <color rgb="FF000000"/>
        <rFont val="Arial"/>
      </rPr>
      <t xml:space="preserve"> - Enacted (Civil Liability) | </t>
    </r>
    <r>
      <rPr>
        <u/>
        <sz val="11"/>
        <color rgb="FF1155CC"/>
        <rFont val="Arial"/>
      </rPr>
      <t>SB 1947</t>
    </r>
    <r>
      <rPr>
        <sz val="11"/>
        <color rgb="FF000000"/>
        <rFont val="Arial"/>
      </rPr>
      <t xml:space="preserve"> - Enacted (PPE Liability Protection)</t>
    </r>
  </si>
  <si>
    <t>Oregon</t>
  </si>
  <si>
    <t>Building a Safe &amp; Strong Oregon</t>
  </si>
  <si>
    <t xml:space="preserve">Oregon OSHA Workplace Guidance </t>
  </si>
  <si>
    <t xml:space="preserve">Mandatory in certain counties; employers required to provide </t>
  </si>
  <si>
    <t>COVID-19 Resources for Oregonians</t>
  </si>
  <si>
    <t>Pennsylvania</t>
  </si>
  <si>
    <t>Plan for Pennsylvania</t>
  </si>
  <si>
    <t>Resources for Businesses</t>
  </si>
  <si>
    <t>PA'ins who have traveled to Alabama, Arizona, Arkansas, California, Florida, Georgia, Idaho, Louisiana, Mississippi, Nevada, North Carolina, South Carolina, Tennessee, Texas, or Utah are required to quarantine for 14 days</t>
  </si>
  <si>
    <t>Mandatory whenever anyone leaves the home</t>
  </si>
  <si>
    <t>Temperature screening, mask mandate (employer provided), staggered shifts, 6ft distance between employees</t>
  </si>
  <si>
    <r>
      <rPr>
        <u/>
        <sz val="11"/>
        <color rgb="FF1155CC"/>
        <rFont val="Arial"/>
      </rPr>
      <t>PA HB 2639</t>
    </r>
    <r>
      <rPr>
        <sz val="11"/>
        <color rgb="FF000000"/>
        <rFont val="Arial"/>
      </rPr>
      <t xml:space="preserve"> - introduced; </t>
    </r>
    <r>
      <rPr>
        <u/>
        <sz val="11"/>
        <color rgb="FF1155CC"/>
        <rFont val="Arial"/>
      </rPr>
      <t>SB 1194</t>
    </r>
    <r>
      <rPr>
        <sz val="11"/>
        <color rgb="FF000000"/>
        <rFont val="Arial"/>
      </rPr>
      <t xml:space="preserve"> - Introduced;  </t>
    </r>
    <r>
      <rPr>
        <u/>
        <sz val="11"/>
        <color rgb="FF1155CC"/>
        <rFont val="Arial"/>
      </rPr>
      <t>HB 2546</t>
    </r>
    <r>
      <rPr>
        <sz val="11"/>
        <color rgb="FF000000"/>
        <rFont val="Arial"/>
      </rPr>
      <t xml:space="preserve"> - Introduced; PA SB 613 - Vetoed </t>
    </r>
  </si>
  <si>
    <t>Puerto Rico</t>
  </si>
  <si>
    <t xml:space="preserve">Rolling back on some reopenings. 10pm to 5am curfew extended until July 31st.  </t>
  </si>
  <si>
    <t>Islandwide</t>
  </si>
  <si>
    <t>Governor's Press Release on Extended Curfew and Reopening Plans (Executive Order 2020-054)(07/16)</t>
  </si>
  <si>
    <t>Employer Requirements: PR DOL</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</si>
  <si>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</si>
  <si>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</si>
  <si>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</si>
  <si>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r>
      <rPr>
        <u/>
        <sz val="11"/>
        <color rgb="FF1155CC"/>
        <rFont val="Arial"/>
      </rPr>
      <t>SB 1540</t>
    </r>
    <r>
      <rPr>
        <sz val="11"/>
        <color rgb="FF000000"/>
        <rFont val="Arial"/>
      </rPr>
      <t xml:space="preserve"> (Spanish) - Enacted (All workers infected while performing authorized services)</t>
    </r>
  </si>
  <si>
    <t>Rhode Island</t>
  </si>
  <si>
    <t>Phase II</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</si>
  <si>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</si>
  <si>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</si>
  <si>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</si>
  <si>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</si>
  <si>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South Carolina</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</si>
  <si>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</si>
  <si>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</si>
  <si>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</si>
  <si>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</si>
  <si>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</si>
  <si>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</si>
  <si>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rPr>
        <u/>
        <sz val="11"/>
        <color rgb="FF1155CC"/>
        <rFont val="Arial"/>
      </rPr>
      <t>HJR 5527</t>
    </r>
    <r>
      <rPr>
        <sz val="11"/>
        <color rgb="FF000000"/>
        <rFont val="Arial"/>
      </rPr>
      <t xml:space="preserve"> - Proposed</t>
    </r>
  </si>
  <si>
    <r>
      <rPr>
        <u/>
        <sz val="11"/>
        <color rgb="FF1155CC"/>
        <rFont val="Arial"/>
      </rPr>
      <t>HB 5482</t>
    </r>
    <r>
      <rPr>
        <sz val="11"/>
        <color rgb="FF000000"/>
        <rFont val="Arial"/>
      </rPr>
      <t xml:space="preserve"> - Pending (First responders, Health care workers, Corrections officers)</t>
    </r>
  </si>
  <si>
    <t>South Dakota</t>
  </si>
  <si>
    <t>South Dakota's Back to Normal Plan</t>
  </si>
  <si>
    <t>Refers businesses to CDC</t>
  </si>
  <si>
    <t>Masks have never been required, but South Dakotans are encouraged to continue to consider CDC guidance and use.</t>
  </si>
  <si>
    <t>Tennessee</t>
  </si>
  <si>
    <r>
      <rPr>
        <sz val="11"/>
        <color rgb="FF000000"/>
        <rFont val="Arial"/>
      </rPr>
      <t xml:space="preserve">Open; </t>
    </r>
    <r>
      <rPr>
        <u/>
        <sz val="11"/>
        <color rgb="FF1155CC"/>
        <rFont val="Arial"/>
      </rPr>
      <t xml:space="preserve">Gov. Lee says he will not close down businesses again. </t>
    </r>
  </si>
  <si>
    <t>"Tennessee Pledge": Reopening Tennessee Responsibly</t>
  </si>
  <si>
    <t>"Tennessee Pledge": General Guidelines for Businesses</t>
  </si>
  <si>
    <t xml:space="preserve">"Tennessee Pledge": Guidelines for Manufacturers </t>
  </si>
  <si>
    <r>
      <rPr>
        <u/>
        <sz val="11"/>
        <color rgb="FF1155CC"/>
        <rFont val="Arial"/>
      </rPr>
      <t>HB 2623</t>
    </r>
    <r>
      <rPr>
        <sz val="11"/>
        <color rgb="FF000000"/>
        <rFont val="Arial"/>
      </rPr>
      <t xml:space="preserve"> - Failed</t>
    </r>
  </si>
  <si>
    <t>Texas</t>
  </si>
  <si>
    <t>Pause on reopening</t>
  </si>
  <si>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</si>
  <si>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</si>
  <si>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</si>
  <si>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</si>
  <si>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</si>
  <si>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</si>
  <si>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t>
  </si>
  <si>
    <t>Open - emergency order extended through August 30</t>
  </si>
  <si>
    <t>Utah Leads Together</t>
  </si>
  <si>
    <t>Utah Business Guidelines in Orange Phase</t>
  </si>
  <si>
    <t xml:space="preserve"> </t>
  </si>
  <si>
    <t xml:space="preserve">Recommendation </t>
  </si>
  <si>
    <t>Vermont</t>
  </si>
  <si>
    <t>Restart Vermont Resources</t>
  </si>
  <si>
    <t>Vermont - Sector Specific Guidance</t>
  </si>
  <si>
    <t>Mandatory for 14 days except for essential travel</t>
  </si>
  <si>
    <t>Mandatory for employees at certain businesses</t>
  </si>
  <si>
    <t>VT SB 342  Enacted</t>
  </si>
  <si>
    <t>Virginia</t>
  </si>
  <si>
    <t>Phase 3 of reopening - some localities shutting back down</t>
  </si>
  <si>
    <t>Forward Virginia Blueprint</t>
  </si>
  <si>
    <t>Forward Virginia Business Guidelines</t>
  </si>
  <si>
    <t>Requirement to Wear Face Covering While Inside Buildings</t>
  </si>
  <si>
    <t>Emergency Temporary Standard: Infectios Disease Prevention</t>
  </si>
  <si>
    <t>Washington</t>
  </si>
  <si>
    <t xml:space="preserve">Pausing </t>
  </si>
  <si>
    <t>Safe Start Phased Reopening</t>
  </si>
  <si>
    <t>Policy Brief- Safe Return to Public Life</t>
  </si>
  <si>
    <r>
      <rPr>
        <u/>
        <sz val="11"/>
        <color rgb="FF1155CC"/>
        <rFont val="Arial"/>
      </rPr>
      <t>Mandatory in public; businesses required to enforce policies effective July 7</t>
    </r>
    <r>
      <rPr>
        <sz val="11"/>
        <color rgb="FF000000"/>
        <rFont val="Arial"/>
      </rPr>
      <t>03_Statewide_Face_Coverings.pdf</t>
    </r>
  </si>
  <si>
    <t xml:space="preserve">Restrictions outlined here. </t>
  </si>
  <si>
    <t>West Virginia</t>
  </si>
  <si>
    <t xml:space="preserve">Statewide </t>
  </si>
  <si>
    <t>West Virginia Strong: the Comeback</t>
  </si>
  <si>
    <t>West Virginia Strong - Weekly Reopening Guidance</t>
  </si>
  <si>
    <t xml:space="preserve">Mandatory at certain businesses when they cannot maintain 6 feet of distance </t>
  </si>
  <si>
    <r>
      <rPr>
        <u/>
        <sz val="11"/>
        <color rgb="FF1155CC"/>
        <rFont val="Arial"/>
      </rPr>
      <t>Draft bill 32</t>
    </r>
    <r>
      <rPr>
        <sz val="11"/>
        <color rgb="FF000000"/>
        <rFont val="Arial"/>
      </rPr>
      <t xml:space="preserve">;  </t>
    </r>
    <r>
      <rPr>
        <u/>
        <sz val="11"/>
        <color rgb="FF1155CC"/>
        <rFont val="Arial"/>
      </rPr>
      <t>Draft bill 33</t>
    </r>
  </si>
  <si>
    <t>Wisconsin</t>
  </si>
  <si>
    <t>Localities set standards</t>
  </si>
  <si>
    <t>Wisconsin Focus Forward Reopening Guidelines</t>
  </si>
  <si>
    <t>Manufacturing guidelines</t>
  </si>
  <si>
    <t>Guide posted; international travel 14-day</t>
  </si>
  <si>
    <r>
      <rPr>
        <u/>
        <sz val="11"/>
        <color rgb="FF1155CC"/>
        <rFont val="Arial"/>
      </rPr>
      <t>Mandate</t>
    </r>
    <r>
      <rPr>
        <sz val="11"/>
        <color rgb="FF000000"/>
        <rFont val="Arial"/>
      </rPr>
      <t xml:space="preserve"> statewide </t>
    </r>
  </si>
  <si>
    <r>
      <rPr>
        <u/>
        <sz val="11"/>
        <color rgb="FF1155CC"/>
        <rFont val="Arial"/>
      </rPr>
      <t>Mandatory</t>
    </r>
    <r>
      <rPr>
        <sz val="11"/>
        <color rgb="FF000000"/>
        <rFont val="Arial"/>
      </rPr>
      <t xml:space="preserve"> for employees; for the </t>
    </r>
    <r>
      <rPr>
        <u/>
        <sz val="11"/>
        <color rgb="FF1155CC"/>
        <rFont val="Arial"/>
      </rPr>
      <t>public</t>
    </r>
    <r>
      <rPr>
        <sz val="11"/>
        <color rgb="FF000000"/>
        <rFont val="Arial"/>
      </rPr>
      <t xml:space="preserve"> and in </t>
    </r>
    <r>
      <rPr>
        <u/>
        <sz val="11"/>
        <color rgb="FF1155CC"/>
        <rFont val="Arial"/>
      </rPr>
      <t>Dane County</t>
    </r>
    <r>
      <rPr>
        <sz val="11"/>
        <color rgb="FF000000"/>
        <rFont val="Arial"/>
      </rPr>
      <t xml:space="preserve">   </t>
    </r>
  </si>
  <si>
    <r>
      <t xml:space="preserve">State provided guides; Dane County has </t>
    </r>
    <r>
      <rPr>
        <u/>
        <sz val="11"/>
        <color rgb="FF1155CC"/>
        <rFont val="Arial"/>
      </rPr>
      <t>notice</t>
    </r>
    <r>
      <rPr>
        <sz val="11"/>
        <color rgb="FF000000"/>
        <rFont val="Arial"/>
      </rPr>
      <t xml:space="preserve"> and </t>
    </r>
    <r>
      <rPr>
        <u/>
        <sz val="11"/>
        <color rgb="FF1155CC"/>
        <rFont val="Arial"/>
      </rPr>
      <t>mandates;</t>
    </r>
  </si>
  <si>
    <t>Wyoming</t>
  </si>
  <si>
    <t xml:space="preserve">Public health order extended on 7/28 to run through 8/15; state is 'open for business' with no business closures in effect </t>
  </si>
  <si>
    <t>Transition Plan for a Healthy Wyoming</t>
  </si>
  <si>
    <t xml:space="preserve">Wyoming Employer Resources </t>
  </si>
  <si>
    <t xml:space="preserve">Mandatory at certain businesses   </t>
  </si>
  <si>
    <t>NA</t>
  </si>
  <si>
    <t>Jurisdiction</t>
  </si>
  <si>
    <t>Type</t>
  </si>
  <si>
    <t>Policy Type</t>
  </si>
  <si>
    <t>Description</t>
  </si>
  <si>
    <t>Source</t>
  </si>
  <si>
    <t>AK</t>
  </si>
  <si>
    <t xml:space="preserve">Anchorage </t>
  </si>
  <si>
    <t xml:space="preserve">City </t>
  </si>
  <si>
    <t xml:space="preserve">Mask Mandate </t>
  </si>
  <si>
    <t>Implemented 6/26</t>
  </si>
  <si>
    <t>CA</t>
  </si>
  <si>
    <t>Torrance</t>
  </si>
  <si>
    <t>City</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</si>
  <si>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</si>
  <si>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</si>
  <si>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</si>
  <si>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</si>
  <si>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</si>
  <si>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</si>
  <si>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</si>
  <si>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</si>
  <si>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</si>
  <si>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</si>
  <si>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</si>
  <si>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</si>
  <si>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</si>
  <si>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</si>
  <si>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</si>
  <si>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Mandatory mask policy</t>
  </si>
  <si>
    <t>https://abc7news.com/face-masks-bay-area-coronavirus-pandemic-requirement-covid-19/6111369/</t>
  </si>
  <si>
    <t>Pleasant Hill</t>
  </si>
  <si>
    <t>Los Angeles County</t>
  </si>
  <si>
    <t>County</t>
  </si>
  <si>
    <t>San Bernardino County</t>
  </si>
  <si>
    <t>There’s a $1,000 fine for anyone not wearing a face-covering in public</t>
  </si>
  <si>
    <t>Riverside County</t>
  </si>
  <si>
    <t>Enforcement is up to local law enforcement, but face-coverings are recommended for anyone leaving their home.</t>
  </si>
  <si>
    <t>San Francisco</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</si>
  <si>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</si>
  <si>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</si>
  <si>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</si>
  <si>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</si>
  <si>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Marin County</t>
  </si>
  <si>
    <t>https://www.marincounty.org/main/county-press-releases/press-releases/2020/hhs-covid-facecoveringorder-041720</t>
  </si>
  <si>
    <t>Alameda County</t>
  </si>
  <si>
    <t>https://acphd.org/media/569455/health-officer-order-20-08-face-coverings-2020.04.17.pdf</t>
  </si>
  <si>
    <t>San Mateo County</t>
  </si>
  <si>
    <t>https://cmo.smcgov.org/sites/cmo.smcgov.org/files/documents/files/HO%20Order%20c19-8%20Face%20Covering%2020200417.pdf</t>
  </si>
  <si>
    <t>Sonoma County</t>
  </si>
  <si>
    <t>Irvine</t>
  </si>
  <si>
    <t>Mask Recommendation</t>
  </si>
  <si>
    <t>Strongly encouraged</t>
  </si>
  <si>
    <t>Orange County</t>
  </si>
  <si>
    <t>Guidance recommends face coverings in public ; not mandated</t>
  </si>
  <si>
    <t>Santa Clara County</t>
  </si>
  <si>
    <t>PPE Reporting Mandate</t>
  </si>
  <si>
    <t>Order requiring reporting of PPE inventory</t>
  </si>
  <si>
    <t>https://www.sccgov.org/sites/phd/DiseaseInformation/novel-coronavirus/Documents/04-06-20-order-disclose-inventories-ppe-ventilators.pdf</t>
  </si>
  <si>
    <t>Costa Mesa</t>
  </si>
  <si>
    <t>citizens and essential employees must wear face coverings</t>
  </si>
  <si>
    <t>Yolo County</t>
  </si>
  <si>
    <t>https://www.yolocounty.org/health-human-services/adults/communicable-disease-investigation-and-control/novel-coronavirus-2019/roadmap-to-recovery</t>
  </si>
  <si>
    <t>Sutter County</t>
  </si>
  <si>
    <t>CO</t>
  </si>
  <si>
    <t>Boulder</t>
  </si>
  <si>
    <t>Employees of essential businesses must wear face coverings</t>
  </si>
  <si>
    <t>FL</t>
  </si>
  <si>
    <t>Seminole County</t>
  </si>
  <si>
    <t>All residents</t>
  </si>
  <si>
    <t>http://www.frf.org/files/COVID-19/Seminole_County_Facial_Covering_Order.pdf</t>
  </si>
  <si>
    <t>Indian River County</t>
  </si>
  <si>
    <t>Employees of businesses open to the public</t>
  </si>
  <si>
    <t>https://www.ircgov.com/Public_Notices/COVID-19/6-26-20-Mask-PR.pdf</t>
  </si>
  <si>
    <t>Jacksonville</t>
  </si>
  <si>
    <t>http://www.frf.org/files/COVID-19/City_of_Jacksonville_Facial_Covering_Order.pdf</t>
  </si>
  <si>
    <t>Daytona Beach</t>
  </si>
  <si>
    <t>http://www.frf.org/files/COVID-19/Daytona_Beach_Facial_Covering_Order.pdf</t>
  </si>
  <si>
    <t>Pinellas County</t>
  </si>
  <si>
    <t>Masks required in all public places</t>
  </si>
  <si>
    <t>http://www.frf.org/files/COVID-19/PinellasCountyFaceMasks.pdf</t>
  </si>
  <si>
    <t>Pasco County</t>
  </si>
  <si>
    <t>https://www.pascocountyfl.net/DocumentCenter/View/58506/Order_Face-Coveringsexecuted-on-6-23-20</t>
  </si>
  <si>
    <t>Leon County</t>
  </si>
  <si>
    <t>Masks required inside businesses</t>
  </si>
  <si>
    <t>https://cms.leoncountyfl.gov/Portals/0/CMR/Docs/ORD20-15%20-%20Signed.pdf?ver=2020-06-24-175623-547</t>
  </si>
  <si>
    <t>Palm Beach County</t>
  </si>
  <si>
    <t>http://www.frf.org/files/COVID-19/PalmBeachCountyFaceOrdinance.pdf</t>
  </si>
  <si>
    <t>Hillsborough County</t>
  </si>
  <si>
    <t>http://www.frf.org/files/COVID-19/HillsboroughMask.pdf</t>
  </si>
  <si>
    <t>Broward County</t>
  </si>
  <si>
    <t>https://www.broward.org/CoronaVirus/Documents/FacialCoveringsFAQs.pdf</t>
  </si>
  <si>
    <t>Alachua County</t>
  </si>
  <si>
    <t>Masks required inside certain businesses</t>
  </si>
  <si>
    <t>https://alachuacounty.us/Depts/Communications/Documents/ADACompliant/EO%2020-30%20Phase%202%20Order%20First%20Amendment%20signature.pdf</t>
  </si>
  <si>
    <t>Pensacola</t>
  </si>
  <si>
    <t>All employees and patrons inside a business must wear a mask</t>
  </si>
  <si>
    <t>https://www.cityofpensacola.com/DocumentCenter/View/19673/Declaration-of-State-of-Emergency-20-03_062620</t>
  </si>
  <si>
    <t>Gadsen County</t>
  </si>
  <si>
    <t>https://www.wtxl.com/news/local-news/gadsden-county-says-mask-mandate-still-in-effect</t>
  </si>
  <si>
    <t>Anna Maria</t>
  </si>
  <si>
    <t>Masks must be worn inside businesses and other public areas</t>
  </si>
  <si>
    <t>https://www.bradenton.com/news/coronavirus/article243815447.html</t>
  </si>
  <si>
    <t>Holmes Beach</t>
  </si>
  <si>
    <t>https://www.holmesbeachfl.org/news_detail_T9_R27.php</t>
  </si>
  <si>
    <t>Martin County</t>
  </si>
  <si>
    <t>All employees of certain businesses open to the public must wear masks</t>
  </si>
  <si>
    <t>https://www.martin.fl.us/resources/martin-county-emergency-order-20-11</t>
  </si>
  <si>
    <t>Miami-Dade County</t>
  </si>
  <si>
    <t>https://www.miamidade.gov/information/library/coronavirus-emergency-order-20-20-amendment-1.pdf</t>
  </si>
  <si>
    <t>Monroe County</t>
  </si>
  <si>
    <t>https://www.monroecounty-fl.gov/CivicAlerts.aspx?AID=1349</t>
  </si>
  <si>
    <t>Orange County (Orlando)</t>
  </si>
  <si>
    <t>https://www.ocfl.net/portals/0/library/Emergency-Safety/docs/coronavirus/2020-23%20EEO.pdf</t>
  </si>
  <si>
    <t>Osceola County</t>
  </si>
  <si>
    <t>https://www.osceola.org/core/fileparse.php/7578/urlt/Executive-Order-5-face-covering.pdf</t>
  </si>
  <si>
    <t>St. Augustine</t>
  </si>
  <si>
    <t>Masks required in all indoor public places</t>
  </si>
  <si>
    <t>https://citystaug.com/DocumentCenter/View/3600/Administrative-Order-2020-11</t>
  </si>
  <si>
    <t>Gulf Breeze</t>
  </si>
  <si>
    <t>https://cityofgulfbreeze.us/wp-content/uploads/2020/06/Resolution-No-34-2020.pdf</t>
  </si>
  <si>
    <t>HI</t>
  </si>
  <si>
    <t>Honolulu</t>
  </si>
  <si>
    <t>Essential workers and customers of essential businesses must wear face coverings effective April 20th. \</t>
  </si>
  <si>
    <t>https://www.honolulu.gov/rep/site/may/may_docs/Emergency_Order_No._2020-07.pdf</t>
  </si>
  <si>
    <t>Hawaii County</t>
  </si>
  <si>
    <t>face masks or coverings required before entering essential businesses</t>
  </si>
  <si>
    <t>IA</t>
  </si>
  <si>
    <t>Des Moines</t>
  </si>
  <si>
    <t>Mask</t>
  </si>
  <si>
    <t>city offices</t>
  </si>
  <si>
    <t>https://councildocs.dsm.city/Resolutions/20200713/60i.pdf</t>
  </si>
  <si>
    <t>IL</t>
  </si>
  <si>
    <t>Cicero</t>
  </si>
  <si>
    <t>Mandatory; places responsibility on essential businesses to ensure worker and customer compliance with mandate</t>
  </si>
  <si>
    <t>https://files.constantcontact.com/3fcbe18d001/6a6d30ad-bc59-4c2d-8535-923cd0845dad.pdf</t>
  </si>
  <si>
    <t>IN</t>
  </si>
  <si>
    <t>Indianapolis</t>
  </si>
  <si>
    <t>https://drive.google.com/file/d/1EftsBbdzy1fUIPsUEGMM_B_9-5P7xgcZ/view</t>
  </si>
  <si>
    <t>Limits on bars, restaurants and other entites</t>
  </si>
  <si>
    <t>https://drive.google.com/file/d/1SKwxoDwxiQzYJAUH0B6GcojfXrdmzbkd/view</t>
  </si>
  <si>
    <t>MD</t>
  </si>
  <si>
    <t>Baltimore</t>
  </si>
  <si>
    <t xml:space="preserve">In public places where social distancing cannot be maintained for individuals over 2 years </t>
  </si>
  <si>
    <t>https://www.maniscanning.com/local-jurisdictions-urge-governor-to-tighten-covid-19-restrictions-some-reimpose-restrictions/</t>
  </si>
  <si>
    <t>All residents over the age of 2 in indoor public places</t>
  </si>
  <si>
    <t>MN</t>
  </si>
  <si>
    <t>Blaine</t>
  </si>
  <si>
    <t>Duluth</t>
  </si>
  <si>
    <t>https://duluth-mn.legistar.com/LegislationDetail.aspx?ID=4585316&amp;GUID=BC443BC4-2CE4-4897-857B-8B2571A42786&amp;FullText=1</t>
  </si>
  <si>
    <t>Edina</t>
  </si>
  <si>
    <t>Excelsior</t>
  </si>
  <si>
    <t>Mankato</t>
  </si>
  <si>
    <t xml:space="preserve">MN </t>
  </si>
  <si>
    <t>Minneapolis</t>
  </si>
  <si>
    <t>http://www2.minneapolismn.gov/coronavirus/notices/WCMSP-224618</t>
  </si>
  <si>
    <t>Minnetonka</t>
  </si>
  <si>
    <t>Rochester</t>
  </si>
  <si>
    <t>St. Paul</t>
  </si>
  <si>
    <t>https://content.govdelivery.com/attachments/STPAUL/2020/05/27/file_attachments/1460773/Executive%20Order%202020-09.pdf</t>
  </si>
  <si>
    <t>Winona</t>
  </si>
  <si>
    <t>Mask Mandate All residents</t>
  </si>
  <si>
    <t>MS</t>
  </si>
  <si>
    <t>Jackson</t>
  </si>
  <si>
    <t>https://www.clarionledger.com/story/news/2020/06/30/face-masks-required-jackson-mississippi-fines-closures/5348543002/</t>
  </si>
  <si>
    <t>Tupelo</t>
  </si>
  <si>
    <t>All residents inside businesses</t>
  </si>
  <si>
    <t>https://www.djournal.com/news/local/tupelo-orders-people-inside-business-public-buildings-to-wear-masks-beginning-monday/article_2dd7a383-e0a1-5e06-87af-25ff4f6a4cc4.html</t>
  </si>
  <si>
    <t>Hinds County</t>
  </si>
  <si>
    <t>http://www.hindscountyms.com/sites/default/files/hcbos_mandates_face_masks_in_public_areas.pdf</t>
  </si>
  <si>
    <t xml:space="preserve">Canton </t>
  </si>
  <si>
    <t>Masks required in all indoor and outdoor public spaces</t>
  </si>
  <si>
    <t>https://www.wlbt.com/2020/07/06/canton-mayor-installs-no-mask-no-entry-mandate-city/</t>
  </si>
  <si>
    <t>Oxford</t>
  </si>
  <si>
    <t>https://mspolicy.org/masks-to-be-required-in-oxford/</t>
  </si>
  <si>
    <t>Starkville</t>
  </si>
  <si>
    <t>https://www.starkvilledailynews.com/starkville-to-again-require-face-masks/article_43208f48-c11c-11ea-8342-335e9310cd12.html</t>
  </si>
  <si>
    <t xml:space="preserve">Columbus </t>
  </si>
  <si>
    <t>https://www.nbc4i.com/community/health/coronavirus/columbus-city-council-passes-requirement-for-masks-in-public/</t>
  </si>
  <si>
    <t>West Point</t>
  </si>
  <si>
    <t>https://www.wtva.com/content/news/West-Point-Mayor-issues-mask-order-571683471.html</t>
  </si>
  <si>
    <t>Oktibbeha County</t>
  </si>
  <si>
    <t>https://www.wcbi.com/oktibbeha-county-supervisors-pass-mask-mandate/</t>
  </si>
  <si>
    <t>Greenwood</t>
  </si>
  <si>
    <t>https://www.gwcommonwealth.com/news/article_735075a4-c0b6-11ea-9075-e33afdad4d32.html#utm_campaign=blox&amp;utm_source=twitter&amp;utm_medium=social</t>
  </si>
  <si>
    <t>MO</t>
  </si>
  <si>
    <t>St. Louis</t>
  </si>
  <si>
    <t>https://www.stlouis-mo.gov/government/departments/mayor/news/city-and-county-require-mandatory-masks.cfm</t>
  </si>
  <si>
    <t>St. Louis County</t>
  </si>
  <si>
    <r>
      <rPr>
        <u/>
        <sz val="11"/>
        <color rgb="FF1155CC"/>
        <rFont val="Arial"/>
      </rPr>
      <t>https://www.stlouis-mo.gov/government/departments/mayor/news/city-and-county-require-mandatory-masks.cfm</t>
    </r>
    <r>
      <rPr>
        <sz val="11"/>
        <color rgb="FF000000"/>
        <rFont val="Arial"/>
      </rPr>
      <t>m</t>
    </r>
  </si>
  <si>
    <t>Clay County</t>
  </si>
  <si>
    <t>https://www.clayhealth.com/DocumentCenter/View/1088/COVID-19-Response-Reopening-07012020phorder</t>
  </si>
  <si>
    <t>Columbia</t>
  </si>
  <si>
    <t>https://abc17news.b-cdn.net/abc17news.com/2020/07/Ordinance-2.pdf</t>
  </si>
  <si>
    <t>Jackson County</t>
  </si>
  <si>
    <t>https://www.jacksongov.org/1209/10571/Face-Covering-Requirement</t>
  </si>
  <si>
    <t>Johnson County</t>
  </si>
  <si>
    <t>http://johnsoncountyhealth.org/mandatory-face-coverings-effective-july-6-for-johnson-county/</t>
  </si>
  <si>
    <t>Joplin</t>
  </si>
  <si>
    <t>http://joplinmo.org/AgendaCenter/ViewFile/Agenda/_07082020-2163</t>
  </si>
  <si>
    <t>Kansas City</t>
  </si>
  <si>
    <t>https://www.kcmo.gov/Home/Components/News/News/388/625</t>
  </si>
  <si>
    <t>North Kansas City</t>
  </si>
  <si>
    <t>http://www.nkc.org/departments/administration/c_o_v_i_d-19_information_and_resources/face_covering_order_faqs</t>
  </si>
  <si>
    <t>Springfield</t>
  </si>
  <si>
    <t>https://www.springfieldmo.gov/5244/Masking-Ordinance-and-Phase-3A-FAQs</t>
  </si>
  <si>
    <t>NM</t>
  </si>
  <si>
    <t>Albequerque</t>
  </si>
  <si>
    <t>Encouraged to wear masks when in public</t>
  </si>
  <si>
    <t>https://www.facebook.com/MayorKeller/videos/992542291143330/</t>
  </si>
  <si>
    <t>SC</t>
  </si>
  <si>
    <t>Beaufort</t>
  </si>
  <si>
    <t>https://www.cityofbeaufort.org/CivicAlerts.aspx?AID=296</t>
  </si>
  <si>
    <t>Hilton Head</t>
  </si>
  <si>
    <t>Required while inside certain businesses</t>
  </si>
  <si>
    <t>https://www.hiltonheadislandsc.gov/publicsafety/coronavirus/documents/EmergencyOrdinance2020-14-Masks.pdf</t>
  </si>
  <si>
    <t>Greenville</t>
  </si>
  <si>
    <t>https://www.greenvillesc.gov/1733/Emergency-Ordinance-on-Masks</t>
  </si>
  <si>
    <t>Charleston</t>
  </si>
  <si>
    <t>https://charleston-sc.gov/CivicAlerts.aspx?AID=861</t>
  </si>
  <si>
    <t>Spartanburg</t>
  </si>
  <si>
    <t>https://www.foxcarolina.com/news/spartanburg-city-council-votes-to-unanimously-adopt-mask-ordinance-to-require-close-contact-employees-to/article_bb63fa18-b7d4-11ea-bc89-07339bd63e21.html</t>
  </si>
  <si>
    <t>Mt. Pleasant</t>
  </si>
  <si>
    <t>https://www.tompsc.com/DocumentCenter/View/34119/20037</t>
  </si>
  <si>
    <t>Summerville</t>
  </si>
  <si>
    <t>https://www.summervillesc.gov/DocumentCenter/View/3193/Emergency-Ordinance-6292020</t>
  </si>
  <si>
    <t>Isle of Palms</t>
  </si>
  <si>
    <t>https://www.iop.net/sites/default/files/uploads/ordinances/2020/emergency_ordinance_2020.10.pdf</t>
  </si>
  <si>
    <t>Edisto Beach</t>
  </si>
  <si>
    <t>https://www.townofedistobeach.com/alerts/masks-are-required-beginning-july-1-retail-stores-grocery-and-restaurants-not-beachfront</t>
  </si>
  <si>
    <t>https://www.columbiasc.net/uploads/headlines/06-23-2020/facemaskordinancepassed/2020-059%20mask-%20face%20coverings.pdf</t>
  </si>
  <si>
    <t>Andrews</t>
  </si>
  <si>
    <t>Myrtle Beach</t>
  </si>
  <si>
    <t>Masks required for patrons and employees of retail businesses and hotels</t>
  </si>
  <si>
    <t>https://wpde.com/news/coronavirus/myrtle-beach-city-council-to-vote-on-mask-requirement-thursday</t>
  </si>
  <si>
    <t>North Myrtle Beach</t>
  </si>
  <si>
    <t>Horry County</t>
  </si>
  <si>
    <t>Georgetown County</t>
  </si>
  <si>
    <t>Georgetown</t>
  </si>
  <si>
    <t>Conway</t>
  </si>
  <si>
    <t>Lake City</t>
  </si>
  <si>
    <t xml:space="preserve">Hartsville </t>
  </si>
  <si>
    <t>Masks required in public areas</t>
  </si>
  <si>
    <t>https://wpde.com/news/local/hartsville-city-council-votes-in-favor-of-mask-mandate</t>
  </si>
  <si>
    <t xml:space="preserve">Florence </t>
  </si>
  <si>
    <t xml:space="preserve">Bennettsville </t>
  </si>
  <si>
    <t>Marion County</t>
  </si>
  <si>
    <t>Masks required while inside any county-owned buildings</t>
  </si>
  <si>
    <t>https://wpde.com/news/local/marion-city-council-unanimously-passes-face-mask-resolution</t>
  </si>
  <si>
    <t>Richland County</t>
  </si>
  <si>
    <t>Masks required inside businesses and by employees of certain businesses</t>
  </si>
  <si>
    <t>https://www.wistv.com/2020/07/02/richland-co-council-passes-emergency-face-mask-ordinance/</t>
  </si>
  <si>
    <t>Forest Acres</t>
  </si>
  <si>
    <t>Masks required in public buildings</t>
  </si>
  <si>
    <t>https://www.wistv.com/2020/07/02/face-masks-required-all-public-buildings-forest-acres-beginning-monday/</t>
  </si>
  <si>
    <t>Lexington</t>
  </si>
  <si>
    <t>Masks required by patrons and employees of all retail businesses</t>
  </si>
  <si>
    <t>https://www.wistv.com/2020/07/02/town-lexington-announces-face-masks-are-now-required-all-retail-businesses/</t>
  </si>
  <si>
    <t>TN</t>
  </si>
  <si>
    <t>Davidson County (Nashville)</t>
  </si>
  <si>
    <t>https://www.tennessean.com/story/news/local/2020/06/29/nashville-face-mask-mandate-everything-to-know/3277637001/</t>
  </si>
  <si>
    <t>Sevier County</t>
  </si>
  <si>
    <t>https://www.wbir.com/article/news/local/sevierville-sevier/masks-mandated-for-sevier-county-as-coronavirus-cases-spike-in-gatlinburg-pigeon-forge-and-sevierville/51-20ad5a79-a674-4336-a562-9d353192336c</t>
  </si>
  <si>
    <t>Sumner County</t>
  </si>
  <si>
    <t>https://www.tennessean.com/story/news/local/sumner/2020/07/06/what-know-sumner-countys-face-mask-mandate/5387822002/</t>
  </si>
  <si>
    <t>Williamson County</t>
  </si>
  <si>
    <t>https://www.tennessean.com/story/news/local/williamson/franklin/2020/07/06/williamson-county-mask-mandate-face-cover-required/3286282001/</t>
  </si>
  <si>
    <t>Montgomery County</t>
  </si>
  <si>
    <t>All employees doing businesses with the public</t>
  </si>
  <si>
    <t>https://www.theleafchronicle.com/story/news/2020/07/06/montgomery-co-require-people-working-public-wear-face-masks/5388201002/</t>
  </si>
  <si>
    <t>Knox County</t>
  </si>
  <si>
    <t xml:space="preserve">All residents while in indoor public areas </t>
  </si>
  <si>
    <t>https://www.tennessean.com/story/news/2020/07/02/knox-county-cloth-face-mask-mandate-what-we-know/5362674002/</t>
  </si>
  <si>
    <t>Shelby County</t>
  </si>
  <si>
    <t>https://www.commercialappeal.com/story/news/2020/07/03/shelby-county-now-require-people-wear-masks/5371732002/</t>
  </si>
  <si>
    <t>Madison County</t>
  </si>
  <si>
    <t>All businesses must require face masks for entry</t>
  </si>
  <si>
    <t>https://www.tennessean.com/story/news/2020/07/03/jackson-madison-county-mask-mandate-businesses-employees-patrons/5371415002/</t>
  </si>
  <si>
    <t>Hamilton County</t>
  </si>
  <si>
    <t>https://www.timesfreepress.com/news/local/story/2020/jul/06/mayor-jim-coppinger-issues-face-mask-mandate-hamilton-county/526909/#/questions/2602258</t>
  </si>
  <si>
    <t>Robertston County</t>
  </si>
  <si>
    <t>https://www.wsmv.com/news/mask-mandate-issued-in-robertson-county/article_265c991a-c0c7-11ea-a202-b7934f27ff29.html</t>
  </si>
  <si>
    <t>Washington County</t>
  </si>
  <si>
    <t>Masks required while inside any county public buildings</t>
  </si>
  <si>
    <t>https://www.wjhl.com/local-coronavirus-coverage/washington-co-tenn-to-require-face-masks-in-county-public-buildings-johnson-city-municipal-buildings/</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</si>
  <si>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</si>
  <si>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</si>
  <si>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</si>
  <si>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</si>
  <si>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</si>
  <si>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</si>
  <si>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</si>
  <si>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</si>
  <si>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</si>
  <si>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</si>
  <si>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</si>
  <si>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</si>
  <si>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</si>
  <si>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</si>
  <si>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</si>
  <si>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u/>
        <sz val="11"/>
        <color rgb="FF1155CC"/>
        <rFont val="Arial"/>
      </rPr>
      <t>Manufacturing Guidelines</t>
    </r>
    <r>
      <rPr>
        <sz val="11"/>
        <color rgb="FF000000"/>
        <rFont val="Arial"/>
      </rPr>
      <t xml:space="preserve"> / </t>
    </r>
    <r>
      <rPr>
        <u/>
        <sz val="11"/>
        <color rgb="FF1155CC"/>
        <rFont val="Arial"/>
      </rPr>
      <t>Construction Guidelines</t>
    </r>
    <r>
      <rPr>
        <sz val="11"/>
        <color rgb="FF000000"/>
        <rFont val="Arial"/>
      </rPr>
      <t xml:space="preserve"> / </t>
    </r>
    <r>
      <rPr>
        <u/>
        <sz val="11"/>
        <color rgb="FF1155CC"/>
        <rFont val="Arial"/>
      </rPr>
      <t>General Business Guidelines</t>
    </r>
    <r>
      <rPr>
        <sz val="11"/>
        <color rgb="FF000000"/>
        <rFont val="Arial"/>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</si>
  <si>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</si>
  <si>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</si>
  <si>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</si>
  <si>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</si>
  <si>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</si>
  <si>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</si>
  <si>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</si>
  <si>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</si>
  <si>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</si>
  <si>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</si>
  <si>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</si>
  <si>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</si>
  <si>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</si>
  <si>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</si>
  <si>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</si>
  <si>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</si>
  <si>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</si>
  <si>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</si>
  <si>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</si>
  <si>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</si>
  <si>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</si>
  <si>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t xml:space="preserve">Governor Releases Additional Guidance on Safe Reopenings via Executive Order; </t>
    </r>
    <r>
      <rPr>
        <u/>
        <sz val="11"/>
        <color rgb="FF1155CC"/>
        <rFont val="Arial"/>
      </rPr>
      <t xml:space="preserve">Small Gatherings, Bars, and Nightclubs Allowed to Reopen With Strict Safety Requirements By June 1st
</t>
    </r>
  </si>
  <si>
    <t>Georgia - Executive Order: Reopening Plans</t>
  </si>
  <si>
    <r>
      <rPr>
        <u/>
        <sz val="11"/>
        <color rgb="FF1155CC"/>
        <rFont val="Arial"/>
      </rPr>
      <t>Guidelines for Businesses: Executive Order</t>
    </r>
    <r>
      <rPr>
        <sz val="11"/>
        <color rgb="FF000000"/>
        <rFont val="Arial"/>
      </rPr>
      <t xml:space="preserve"> / </t>
    </r>
    <r>
      <rPr>
        <u/>
        <sz val="11"/>
        <color rgb="FF1155CC"/>
        <rFont val="Arial"/>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</si>
  <si>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</si>
  <si>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</si>
  <si>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</si>
  <si>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</si>
  <si>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</si>
  <si>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</si>
  <si>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</si>
  <si>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</si>
  <si>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</si>
  <si>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</si>
  <si>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</si>
  <si>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</si>
  <si>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</si>
  <si>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</si>
  <si>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t xml:space="preserve">Governor Releases Timeline and Industry-Specific Guidelines for Businesses; </t>
    </r>
    <r>
      <rPr>
        <u/>
        <sz val="11"/>
        <color rgb="FF1155CC"/>
        <rFont val="Arial"/>
      </rPr>
      <t>Announces Both Ban On Small Gatherings Of 10 Or Less People and Travel Restrictions Will Be Lifted May 22nd</t>
    </r>
  </si>
  <si>
    <t>"Healthy At Work" Plan/Timeline</t>
  </si>
  <si>
    <t>Phase Two Timeline: Press Release</t>
  </si>
  <si>
    <r>
      <rPr>
        <u/>
        <sz val="11"/>
        <color rgb="FF1155CC"/>
        <rFont val="Arial"/>
      </rPr>
      <t>Manufacturing Guidelines</t>
    </r>
    <r>
      <rPr>
        <sz val="11"/>
        <color rgb="FF000000"/>
        <rFont val="Arial"/>
      </rPr>
      <t xml:space="preserve"> (Version 1.2) / </t>
    </r>
    <r>
      <rPr>
        <u/>
        <sz val="11"/>
        <color rgb="FF1155CC"/>
        <rFont val="Arial"/>
      </rPr>
      <t>Construction Guidelines</t>
    </r>
    <r>
      <rPr>
        <sz val="11"/>
        <color rgb="FF000000"/>
        <rFont val="Arial"/>
      </rPr>
      <t xml:space="preserve"> / </t>
    </r>
    <r>
      <rPr>
        <u/>
        <sz val="11"/>
        <color rgb="FF1155CC"/>
        <rFont val="Arial"/>
      </rPr>
      <t xml:space="preserve">General Guidelines for All Businesses </t>
    </r>
    <r>
      <rPr>
        <sz val="11"/>
        <color rgb="FF000000"/>
        <rFont val="Arial"/>
      </rPr>
      <t>(Version 1.2)</t>
    </r>
  </si>
  <si>
    <t>Louisiana Governor Announces Phase Two of Reopening Will Begin June 5th</t>
  </si>
  <si>
    <r>
      <rPr>
        <u/>
        <sz val="11"/>
        <color rgb="FF1155CC"/>
        <rFont val="Arial"/>
      </rPr>
      <t>Press Release: Phase Two</t>
    </r>
    <r>
      <rPr>
        <sz val="11"/>
        <color rgb="FF000000"/>
        <rFont val="Arial"/>
      </rPr>
      <t xml:space="preserve"> / </t>
    </r>
    <r>
      <rPr>
        <u/>
        <sz val="11"/>
        <color rgb="FF1155CC"/>
        <rFont val="Arial"/>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</si>
  <si>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</si>
  <si>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</si>
  <si>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</si>
  <si>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</si>
  <si>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</si>
  <si>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</si>
  <si>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</si>
  <si>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</si>
  <si>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</si>
  <si>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</si>
  <si>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</si>
  <si>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</si>
  <si>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</si>
  <si>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</si>
  <si>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</si>
  <si>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</si>
  <si>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</si>
  <si>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</si>
  <si>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</si>
  <si>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</si>
  <si>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u/>
        <sz val="11"/>
        <color rgb="FF1155CC"/>
        <rFont val="Arial"/>
      </rPr>
      <t>"Safe Return" Order (EO 1492)</t>
    </r>
    <r>
      <rPr>
        <sz val="11"/>
        <color rgb="FF000000"/>
        <rFont val="Arial"/>
      </rPr>
      <t xml:space="preserve"> / </t>
    </r>
    <r>
      <rPr>
        <u/>
        <sz val="11"/>
        <color rgb="FF1155CC"/>
        <rFont val="Arial"/>
      </rPr>
      <t>Additional Reopenings (EO 1491)</t>
    </r>
  </si>
  <si>
    <t>"Safe Return" Order: Press Release</t>
  </si>
  <si>
    <r>
      <rPr>
        <u/>
        <sz val="11"/>
        <color rgb="FF1155CC"/>
        <rFont val="Arial"/>
      </rPr>
      <t>Additional Guidance for 7 "Hot Spot" Counties</t>
    </r>
    <r>
      <rPr>
        <sz val="11"/>
        <color rgb="FF000000"/>
        <rFont val="Arial"/>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</si>
  <si>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</si>
  <si>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</si>
  <si>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</si>
  <si>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</si>
  <si>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</si>
  <si>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</si>
  <si>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</si>
  <si>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</si>
  <si>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</si>
  <si>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</si>
  <si>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</si>
  <si>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</si>
  <si>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</si>
  <si>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</si>
  <si>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</si>
  <si>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</si>
  <si>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</si>
  <si>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</si>
  <si>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</si>
  <si>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</si>
  <si>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u/>
        <sz val="11"/>
        <color rgb="FF1155CC"/>
        <rFont val="Arial"/>
      </rPr>
      <t>Phase Two: Press Release</t>
    </r>
    <r>
      <rPr>
        <sz val="11"/>
        <color rgb="FF000000"/>
        <rFont val="Arial"/>
      </rPr>
      <t xml:space="preserve"> / </t>
    </r>
    <r>
      <rPr>
        <u/>
        <sz val="11"/>
        <color rgb="FF1155CC"/>
        <rFont val="Arial"/>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</si>
  <si>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</si>
  <si>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</si>
  <si>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</si>
  <si>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</si>
  <si>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</si>
  <si>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https://coronavirus.ohio.gov/static/responsible/Manufacturing-Distribution-Construction.pdf</t>
  </si>
  <si>
    <r>
      <t xml:space="preserve">Oklahoma Governor Announces "Open Up &amp; Recover Safely (OURS)" Plan; </t>
    </r>
    <r>
      <rPr>
        <u/>
        <sz val="11"/>
        <color rgb="FF1155CC"/>
        <rFont val="Arial"/>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</si>
  <si>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</si>
  <si>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</si>
  <si>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</si>
  <si>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</si>
  <si>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</si>
  <si>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</si>
  <si>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</si>
  <si>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u/>
        <sz val="11"/>
        <color rgb="FF1155CC"/>
        <rFont val="Arial"/>
      </rPr>
      <t>Guidelines for Businesses</t>
    </r>
    <r>
      <rPr>
        <sz val="11"/>
        <color rgb="FF000000"/>
        <rFont val="Arial"/>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</si>
  <si>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</si>
  <si>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</si>
  <si>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</si>
  <si>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</si>
  <si>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</si>
  <si>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</si>
  <si>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t xml:space="preserve">TN Businesses Begin Reopening Under New "Tennessee Pledge" Plan; Governor Issues </t>
    </r>
    <r>
      <rPr>
        <u/>
        <sz val="11"/>
        <color rgb="FF1155CC"/>
        <rFont val="Arial"/>
      </rPr>
      <t>Executive Order 38</t>
    </r>
    <r>
      <rPr>
        <sz val="11"/>
        <color rgb="FF000000"/>
        <rFont val="Arial"/>
      </rPr>
      <t xml:space="preserve"> Outlining Safety Guidelines For Reopenings</t>
    </r>
  </si>
  <si>
    <t>Reopening: Executive Order 38</t>
  </si>
  <si>
    <r>
      <rPr>
        <u/>
        <sz val="11"/>
        <color rgb="FF1155CC"/>
        <rFont val="Arial"/>
      </rPr>
      <t>General Guidelines for Businesses</t>
    </r>
    <r>
      <rPr>
        <sz val="11"/>
        <color rgb="FF000000"/>
        <rFont val="Arial"/>
      </rPr>
      <t xml:space="preserve"> / </t>
    </r>
    <r>
      <rPr>
        <u/>
        <sz val="11"/>
        <color rgb="FF1155CC"/>
        <rFont val="Arial"/>
      </rPr>
      <t>Manufacturing Guidelines</t>
    </r>
    <r>
      <rPr>
        <sz val="11"/>
        <color rgb="FF000000"/>
        <rFont val="Arial"/>
      </rPr>
      <t xml:space="preserve"> / </t>
    </r>
    <r>
      <rPr>
        <u/>
        <sz val="11"/>
        <color rgb="FF1155CC"/>
        <rFont val="Arial"/>
      </rPr>
      <t>Construction Guidelines</t>
    </r>
  </si>
  <si>
    <t>Gov. Announces Phase 3 of Reopening To Begin</t>
  </si>
  <si>
    <r>
      <rPr>
        <u/>
        <sz val="11"/>
        <color rgb="FF1155CC"/>
        <rFont val="Arial"/>
      </rPr>
      <t>Phase Three: Press Release</t>
    </r>
    <r>
      <rPr>
        <sz val="11"/>
        <color rgb="FF000000"/>
        <rFont val="Arial"/>
      </rPr>
      <t xml:space="preserve"> / </t>
    </r>
    <r>
      <rPr>
        <u/>
        <sz val="11"/>
        <color rgb="FF1155CC"/>
        <rFont val="Arial"/>
      </rPr>
      <t>Executive Order: Phase Three</t>
    </r>
  </si>
  <si>
    <t>Reopening the State of Texas: Texas DSHS</t>
  </si>
  <si>
    <r>
      <rPr>
        <u/>
        <sz val="11"/>
        <color rgb="FF1155CC"/>
        <rFont val="Arial"/>
      </rPr>
      <t>General Businesses Guidelines</t>
    </r>
    <r>
      <rPr>
        <sz val="11"/>
        <color rgb="FF000000"/>
        <rFont val="Arial"/>
      </rPr>
      <t xml:space="preserve"> / </t>
    </r>
    <r>
      <rPr>
        <u/>
        <sz val="11"/>
        <color rgb="FF1155CC"/>
        <rFont val="Arial"/>
      </rPr>
      <t>Manufacturing Guidelines</t>
    </r>
    <r>
      <rPr>
        <sz val="11"/>
        <color rgb="FF000000"/>
        <rFont val="Arial"/>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</si>
  <si>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</si>
  <si>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</si>
  <si>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</si>
  <si>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</si>
  <si>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</si>
  <si>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</si>
  <si>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</si>
  <si>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</si>
  <si>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</si>
  <si>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</si>
  <si>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</si>
  <si>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</si>
  <si>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</si>
  <si>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</si>
  <si>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</si>
  <si>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 xml:space="preserve">Policy Type </t>
  </si>
  <si>
    <t>AL</t>
  </si>
  <si>
    <t>AR</t>
  </si>
  <si>
    <t>AZ</t>
  </si>
  <si>
    <t xml:space="preserve">Mandatory mask policy </t>
  </si>
  <si>
    <t xml:space="preserve">County </t>
  </si>
  <si>
    <t xml:space="preserve">San Francisco </t>
  </si>
  <si>
    <t xml:space="preserve">Marin County </t>
  </si>
  <si>
    <t xml:space="preserve">San Mateo County </t>
  </si>
  <si>
    <t xml:space="preserve">PPE Reporting Mandate </t>
  </si>
  <si>
    <t xml:space="preserve">citizens and essential employees must wear face coverings </t>
  </si>
  <si>
    <t xml:space="preserve">Yolo County </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</si>
  <si>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</si>
  <si>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</si>
  <si>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</si>
  <si>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</si>
  <si>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</si>
  <si>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</si>
  <si>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</si>
  <si>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</si>
  <si>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</si>
  <si>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</si>
  <si>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</si>
  <si>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</si>
  <si>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</si>
  <si>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</si>
  <si>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GA</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</si>
  <si>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</si>
  <si>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</si>
  <si>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ID</t>
  </si>
  <si>
    <t xml:space="preserve">Mandatory; places responsibility on essential businesses to ensure worker and customer compliance with mandate </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</si>
  <si>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</si>
  <si>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</si>
  <si>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</si>
  <si>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</si>
  <si>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</si>
  <si>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</si>
  <si>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</si>
  <si>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</si>
  <si>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</si>
  <si>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</si>
  <si>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</si>
  <si>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</si>
  <si>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</si>
  <si>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</si>
  <si>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</si>
  <si>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</si>
  <si>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</si>
  <si>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</si>
  <si>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</si>
  <si>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</si>
  <si>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</si>
  <si>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</si>
  <si>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</si>
  <si>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</si>
  <si>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</si>
  <si>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</si>
  <si>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</si>
  <si>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</si>
  <si>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</si>
  <si>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</si>
  <si>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</si>
  <si>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</si>
  <si>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</si>
  <si>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</si>
  <si>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</si>
  <si>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</si>
  <si>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</si>
  <si>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</si>
  <si>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</si>
  <si>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</si>
  <si>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</si>
  <si>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</si>
  <si>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</si>
  <si>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t xml:space="preserve">All residents must wear masks when entering businesses. On May 26th, a new executive order will go into effect also requiring the use of </t>
    </r>
    <r>
      <rPr>
        <u/>
        <sz val="11"/>
        <color rgb="FF1155CC"/>
        <rFont val="Arial"/>
      </rPr>
      <t>gloves in public</t>
    </r>
    <r>
      <rPr>
        <sz val="11"/>
        <color rgb="FF000000"/>
        <rFont val="Arial"/>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</si>
  <si>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</si>
  <si>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</si>
  <si>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</si>
  <si>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</si>
  <si>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</si>
  <si>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</si>
  <si>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</si>
  <si>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</si>
  <si>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</si>
  <si>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</si>
  <si>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</si>
  <si>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</si>
  <si>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</si>
  <si>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</si>
  <si>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</si>
  <si>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</si>
  <si>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</si>
  <si>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</si>
  <si>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</si>
  <si>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</si>
  <si>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</si>
  <si>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</si>
  <si>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</si>
  <si>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</si>
  <si>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</si>
  <si>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</si>
  <si>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</si>
  <si>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</si>
  <si>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</si>
  <si>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</si>
  <si>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COUNTA of Jurisdiction</t>
  </si>
  <si>
    <t>Grand Total</t>
  </si>
  <si>
    <t>Title</t>
  </si>
  <si>
    <t>Link</t>
  </si>
  <si>
    <t>Insights</t>
  </si>
  <si>
    <t xml:space="preserve">National </t>
  </si>
  <si>
    <t>National coronavirus response: A road map to reopening</t>
  </si>
  <si>
    <t>Johns Hopkins</t>
  </si>
  <si>
    <t>https://www.centerforhealthsecurity.org/our-work/pubs_archive/pubs-pdfs/2020/200417-reopening-guidance-governors.pdf</t>
  </si>
  <si>
    <t>Govt perspective, region based, public-health approach away from sweeping mitigation strategies</t>
  </si>
  <si>
    <t>Guidance on Preparing Workplaces for COVID19</t>
  </si>
  <si>
    <t>OSHA</t>
  </si>
  <si>
    <t>https://www.osha.gov/Publications/OSHA3990.pdf</t>
  </si>
  <si>
    <t>Tools to reduce workers risk</t>
  </si>
  <si>
    <t>Prevent Worker Exposure 1-Pager</t>
  </si>
  <si>
    <t>https://www.osha.gov/Publications/OSHA3989.pdf</t>
  </si>
  <si>
    <t>Quick easy reference 1-pager</t>
  </si>
  <si>
    <t>Guidance on Returning to Work 6.19.20</t>
  </si>
  <si>
    <t>https://www.osha.gov/Publications/OSHA4045.pdf</t>
  </si>
  <si>
    <t>This guidance (not standard or reg.) creates no new legal obligations and contains recommendations as well as descriptions of
mandatory safety and health standards.</t>
  </si>
  <si>
    <t>Hierarchy of Controls</t>
  </si>
  <si>
    <t>CDC</t>
  </si>
  <si>
    <t>https://www.cdc.gov/niosh/topics/hierarchy/default.html</t>
  </si>
  <si>
    <t>Framework for mitigating risk to employees</t>
  </si>
  <si>
    <t>National Cyber Awareness Center</t>
  </si>
  <si>
    <t>CISA</t>
  </si>
  <si>
    <t>https://www.us-cert.gov/ncas/alerts</t>
  </si>
  <si>
    <t>Provides IT cybersecurity alerts to C.I. which can be helpful with more employees teleworking</t>
  </si>
  <si>
    <t>OSHA Covid 19 Updates</t>
  </si>
  <si>
    <t>https://www.osha.gov/SLTC/covid-19/</t>
  </si>
  <si>
    <t>Where OSHA updates their COVID 19 Information</t>
  </si>
  <si>
    <t>Comprehensive And Updated FAQs For Employers On The COVID-19 Coronavirus</t>
  </si>
  <si>
    <t>Fisher-Phillips</t>
  </si>
  <si>
    <t>https://www.fisherphillips.com/faqs</t>
  </si>
  <si>
    <t>Addresses many employment related FAQs from a legal perspective</t>
  </si>
  <si>
    <t>Safe Work Playbook</t>
  </si>
  <si>
    <t>Lear Corporation</t>
  </si>
  <si>
    <t>https://playbook.lear.com/Safe%20Work%20Playbook.pdf</t>
  </si>
  <si>
    <t>Playbook for safe working made by Lear that could be a template for manufacturing setting as it addresses plant opening protocols, employee training, health &amp; wellness, and facility signage.</t>
  </si>
  <si>
    <t>Interim Guidance for Implementing Safety Practices for Critical Infrastructure Workers Who May Have Had Exposure to a Person with Suspected or Confirmed COVID-19</t>
  </si>
  <si>
    <t>https://www.cdc.gov/coronavirus/2019-ncov/community/critical-workers/implementing-safety-practices.html?campaign_id=9&amp;emc=edit_NN_p_20200409&amp;instance_id=17491&amp;nl=morning-briefing&amp;regi_id=116657351&amp;section=topNews&amp;segment_id=24428&amp;te=1&amp;user_id=0d42373fb5a62daea090093f8260accc</t>
  </si>
  <si>
    <t>Acknowledges importance of C.I. workers and provides guidance for possible exposure of these employees</t>
  </si>
  <si>
    <t xml:space="preserve">Do's and Donts Worker Safety </t>
  </si>
  <si>
    <t>https://www.cdc.gov/coronavirus/2019-ncov/downloads/Essential-Critical-Workers_Dos-and-Donts.pdf</t>
  </si>
  <si>
    <t>Do's and Don'ts for Employers and Employees on COVID-19</t>
  </si>
  <si>
    <t>Guidelines for Reopening America</t>
  </si>
  <si>
    <t>White House</t>
  </si>
  <si>
    <t>https://www.whitehouse.gov/openingamerica/</t>
  </si>
  <si>
    <t>Smart Start Playbook</t>
  </si>
  <si>
    <t>MAGNA</t>
  </si>
  <si>
    <t>Safer: Safe Actions for Employee Returns</t>
  </si>
  <si>
    <t>National Safety Council</t>
  </si>
  <si>
    <t>https://www.nsc.org/work-safety/safety-topics/safe-actions-for-employee-returns-safer</t>
  </si>
  <si>
    <t xml:space="preserve">NSC is bringing together a task force (which ACC is participating on) to work on strategies by sector for safety in the workplace. </t>
  </si>
  <si>
    <t xml:space="preserve">CDC Draft Guidance </t>
  </si>
  <si>
    <t>Guidance for Cleaning and Disinfectants</t>
  </si>
  <si>
    <t>US EPA</t>
  </si>
  <si>
    <t>https://www.epa.gov/sites/production/files/2020-04/documents/316485-c_reopeningamerica_guidance_4.19_6pm.pdf</t>
  </si>
  <si>
    <t>Dow Return to Work Playbook</t>
  </si>
  <si>
    <t>Dow</t>
  </si>
  <si>
    <t>https://cici.memberclicks.net/assets/docs/COVID-19/Dow%20RTW%20Playbook_051320.pdf</t>
  </si>
  <si>
    <t>Interim Guidance from CDC and the Occupational Safety and Health Administration (OSHA)</t>
  </si>
  <si>
    <t>CDC and OSHA</t>
  </si>
  <si>
    <t>https://docs.google.com/spreadsheets/d/16RX8iD9t8naBoHJ_MmpFYWjSQXANZ-d8/edit#gid=819847034</t>
  </si>
  <si>
    <t>National Association of Manufacturers COVID-19 Best Practices</t>
  </si>
  <si>
    <t>NAM ; Click Bond</t>
  </si>
  <si>
    <t>http://documents.nam.org/LLRP/200514%20Click%20Bond%20NIOSH%20V4.pdf?_zs=XCjlh1&amp;_zl=HjTm6</t>
  </si>
  <si>
    <t xml:space="preserve">Six Feet Office </t>
  </si>
  <si>
    <t>Cushman &amp; Wakefield (Netherlands)</t>
  </si>
  <si>
    <t>https://www.cushmanwakefield.com/en/netherlands/six-feet-office</t>
  </si>
  <si>
    <t>Updated Interim Enforcement Response Plan COVID-19</t>
  </si>
  <si>
    <t>https://www.osha.gov/memos/2020-05-19/updated-interim-enforcement-response-plan-coronavirus-disease-2019-covid-19</t>
  </si>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</sst>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quot; &quot;d"/>
    <numFmt numFmtId="165" formatCode="mmmm\ d"/>
    <numFmt numFmtId="166" formatCode="m/d"/>
  </numFmts>
  <fonts count="115">
    <font>
      <sz val="11"/>
      <color rgb="FF000000"/>
      <name val="Arial"/>
    </font>
    <font>
      <b/>
      <sz val="11"/>
      <color rgb="FF4285F4"/>
      <name val="Arial"/>
    </font>
    <font>
      <sz val="11"/>
      <color rgb="FF000000"/>
      <name val="Arial"/>
    </font>
    <font>
      <sz val="11"/>
      <color rgb="FF000000"/>
      <name val="Calibri"/>
    </font>
    <font>
      <sz val="11"/>
      <color theme="1"/>
      <name val="Calibri"/>
    </font>
    <font>
      <b/>
      <sz val="11"/>
      <color rgb="FF000000"/>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1155CC"/>
      <name val="Arial"/>
    </font>
    <font>
      <u/>
      <sz val="11"/>
      <color rgb="FF0563C1"/>
      <name val="Arial"/>
    </font>
    <font>
      <u/>
      <sz val="11"/>
      <color rgb="FF1155CC"/>
      <name val="Arial"/>
    </font>
    <font>
      <u/>
      <sz val="11"/>
      <color rgb="FF1155CC"/>
      <name val="Arial"/>
    </font>
    <font>
      <u/>
      <sz val="11"/>
      <color rgb="FF000000"/>
      <name val="Arial"/>
    </font>
    <font>
      <u/>
      <sz val="11"/>
      <color rgb="FF0563C1"/>
      <name val="Arial"/>
    </font>
    <font>
      <u/>
      <sz val="11"/>
      <color rgb="FF0000FF"/>
      <name val="Arial"/>
    </font>
    <font>
      <sz val="11"/>
      <color rgb="FF1155CC"/>
      <name val="Arial"/>
    </font>
    <font>
      <sz val="11"/>
      <color theme="1"/>
      <name val="Arial"/>
    </font>
    <font>
      <u/>
      <sz val="11"/>
      <color rgb="FF0000FF"/>
      <name val="Arial"/>
    </font>
    <font>
      <u/>
      <sz val="11"/>
      <color rgb="FF0563C1"/>
      <name val="Arial"/>
    </font>
    <font>
      <u/>
      <sz val="11"/>
      <color rgb="FF000000"/>
      <name val="Arial"/>
    </font>
    <font>
      <u/>
      <sz val="11"/>
      <color rgb="FF0000FF"/>
      <name val="Arial"/>
    </font>
    <font>
      <u/>
      <sz val="11"/>
      <color rgb="FF000000"/>
      <name val="Arial"/>
    </font>
    <font>
      <u/>
      <sz val="11"/>
      <color rgb="FF0563C1"/>
      <name val="Arial"/>
    </font>
    <font>
      <u/>
      <sz val="11"/>
      <color rgb="FF1155CC"/>
      <name val="Arial"/>
    </font>
    <font>
      <u/>
      <sz val="11"/>
      <color rgb="FF000000"/>
      <name val="Arial"/>
    </font>
    <font>
      <u/>
      <sz val="11"/>
      <color rgb="FF1155CC"/>
      <name val="Arial"/>
    </font>
    <font>
      <u/>
      <sz val="11"/>
      <color rgb="FF0000FF"/>
      <name val="Arial"/>
    </font>
    <font>
      <u/>
      <sz val="11"/>
      <color rgb="FF1155CC"/>
      <name val="Arial"/>
    </font>
    <font>
      <b/>
      <u/>
      <sz val="11"/>
      <color rgb="FF1155CC"/>
      <name val="Arial"/>
    </font>
    <font>
      <u/>
      <sz val="11"/>
      <color rgb="FF000000"/>
      <name val="Arial"/>
    </font>
    <font>
      <u/>
      <sz val="11"/>
      <color rgb="FF0000FF"/>
      <name val="Arial"/>
    </font>
    <font>
      <u/>
      <sz val="11"/>
      <color rgb="FF1155CC"/>
      <name val="Arial"/>
    </font>
    <font>
      <b/>
      <u/>
      <sz val="11"/>
      <color rgb="FF0000FF"/>
      <name val="Arial"/>
    </font>
    <font>
      <u/>
      <sz val="11"/>
      <color rgb="FF000000"/>
      <name val="Arial"/>
    </font>
    <font>
      <sz val="11"/>
      <name val="Arial"/>
    </font>
    <font>
      <u/>
      <sz val="11"/>
      <color rgb="FF0563C1"/>
      <name val="Calibri"/>
    </font>
    <font>
      <b/>
      <u/>
      <sz val="11"/>
      <color rgb="FF1155CC"/>
      <name val="Arial"/>
    </font>
    <font>
      <b/>
      <sz val="11"/>
      <color theme="1"/>
      <name val="Arial"/>
    </font>
    <font>
      <u/>
      <sz val="11"/>
      <color rgb="FF0563C1"/>
      <name val="Arial"/>
    </font>
    <font>
      <u/>
      <sz val="11"/>
      <color rgb="FF0000FF"/>
      <name val="Arial"/>
    </font>
    <font>
      <u/>
      <sz val="11"/>
      <color rgb="FF000000"/>
      <name val="Arial"/>
    </font>
    <font>
      <sz val="11"/>
      <color theme="1"/>
      <name val="Arial"/>
    </font>
    <font>
      <b/>
      <sz val="11"/>
      <color rgb="FF1C4587"/>
      <name val="Arial"/>
    </font>
    <font>
      <sz val="11"/>
      <color rgb="FF0563C1"/>
      <name val="Arial"/>
    </font>
    <font>
      <u/>
      <sz val="11"/>
      <color rgb="FF0563C1"/>
      <name val="Arial"/>
    </font>
    <font>
      <u/>
      <sz val="11"/>
      <color rgb="FF0563C1"/>
      <name val="Arial"/>
    </font>
    <font>
      <u/>
      <sz val="11"/>
      <color rgb="FF1155CC"/>
      <name val="Arial"/>
    </font>
    <font>
      <u/>
      <sz val="11"/>
      <color rgb="FF0563C1"/>
      <name val="Arial"/>
    </font>
    <font>
      <u/>
      <sz val="11"/>
      <color rgb="FF000000"/>
      <name val="Arial"/>
    </font>
    <font>
      <u/>
      <sz val="11"/>
      <color rgb="FF1155CC"/>
      <name val="Arial"/>
    </font>
    <font>
      <u/>
      <sz val="11"/>
      <color rgb="FF0563C1"/>
      <name val="Arial"/>
    </font>
    <font>
      <u/>
      <sz val="11"/>
      <color rgb="FF1155CC"/>
      <name val="Arial"/>
    </font>
    <font>
      <u/>
      <sz val="11"/>
      <color rgb="FF0563C1"/>
      <name val="Arial"/>
    </font>
    <font>
      <u/>
      <sz val="11"/>
      <color rgb="FF0563C1"/>
      <name val="Arial"/>
    </font>
    <font>
      <u/>
      <sz val="11"/>
      <color rgb="FF1155CC"/>
      <name val="Arial"/>
    </font>
    <font>
      <u/>
      <sz val="11"/>
      <color rgb="FF0563C1"/>
      <name val="Calibri"/>
    </font>
    <font>
      <u/>
      <sz val="11"/>
      <color rgb="FF0563C1"/>
      <name val="Arial"/>
    </font>
    <font>
      <u/>
      <sz val="11"/>
      <color rgb="FF0000FF"/>
      <name val="Arial"/>
    </font>
    <font>
      <u/>
      <sz val="11"/>
      <color rgb="FF3C78D8"/>
      <name val="Arial"/>
    </font>
    <font>
      <u/>
      <sz val="11"/>
      <color rgb="FF0000FF"/>
      <name val="Arial"/>
    </font>
    <font>
      <u/>
      <sz val="11"/>
      <color rgb="FF000000"/>
      <name val="Arial"/>
    </font>
    <font>
      <sz val="11"/>
      <color rgb="FF000000"/>
      <name val="Calibri"/>
    </font>
    <font>
      <b/>
      <sz val="11"/>
      <color rgb="FF0563C1"/>
      <name val="Verdana"/>
    </font>
    <font>
      <b/>
      <sz val="11"/>
      <color rgb="FF000000"/>
      <name val="Verdana"/>
    </font>
    <font>
      <sz val="11"/>
      <color rgb="FF000000"/>
      <name val="Verdana"/>
    </font>
    <font>
      <u/>
      <sz val="11"/>
      <color rgb="FF0000FF"/>
      <name val="Verdana"/>
    </font>
    <font>
      <u/>
      <sz val="11"/>
      <color rgb="FF1155CC"/>
      <name val="Verdana"/>
    </font>
    <font>
      <u/>
      <sz val="11"/>
      <color rgb="FF1155CC"/>
      <name val="Verdana"/>
    </font>
    <font>
      <u/>
      <sz val="11"/>
      <color rgb="FF000000"/>
      <name val="Verdana"/>
    </font>
    <font>
      <sz val="11"/>
      <color rgb="FF0563C1"/>
      <name val="Verdana"/>
    </font>
    <font>
      <u/>
      <sz val="11"/>
      <color rgb="FF0563C1"/>
      <name val="Verdana"/>
    </font>
    <font>
      <sz val="12"/>
      <color rgb="FF000000"/>
      <name val="Verdana"/>
    </font>
    <font>
      <u/>
      <sz val="11"/>
      <color rgb="FF0563C1"/>
      <name val="Verdana"/>
    </font>
    <font>
      <u/>
      <sz val="11"/>
      <color rgb="FF0563C1"/>
      <name val="Calibri"/>
    </font>
    <font>
      <u/>
      <sz val="11"/>
      <color rgb="FF1155CC"/>
      <name val="Verdana"/>
    </font>
    <font>
      <sz val="11"/>
      <color rgb="FF2B2C30"/>
      <name val="Verdana"/>
    </font>
    <font>
      <u/>
      <sz val="11"/>
      <color rgb="FF1155CC"/>
      <name val="Verdana"/>
    </font>
    <font>
      <u/>
      <sz val="11"/>
      <color rgb="FF0000FF"/>
      <name val="Verdana"/>
    </font>
    <font>
      <u/>
      <sz val="11"/>
      <color rgb="FF1155CC"/>
      <name val="Verdana"/>
    </font>
    <font>
      <u/>
      <sz val="11"/>
      <color rgb="FF1155CC"/>
      <name val="Verdana"/>
    </font>
    <font>
      <u/>
      <sz val="11"/>
      <color rgb="FF1155CC"/>
      <name val="Verdana"/>
    </font>
    <font>
      <u/>
      <sz val="11"/>
      <color rgb="FF0000FF"/>
      <name val="Verdana"/>
    </font>
    <font>
      <u/>
      <sz val="11"/>
      <color rgb="FF1155CC"/>
      <name val="Verdana"/>
    </font>
    <font>
      <u/>
      <sz val="11"/>
      <color rgb="FF0000FF"/>
      <name val="Verdana"/>
    </font>
    <font>
      <u/>
      <sz val="12"/>
      <color rgb="FF1155CC"/>
      <name val="Verdana"/>
    </font>
    <font>
      <u/>
      <sz val="11"/>
      <color rgb="FF0563C1"/>
      <name val="Verdana"/>
    </font>
    <font>
      <u/>
      <sz val="11"/>
      <color rgb="FF1155CC"/>
      <name val="Arial"/>
    </font>
    <font>
      <u/>
      <sz val="11"/>
      <color rgb="FF0000FF"/>
      <name val="Arial"/>
    </font>
    <font>
      <u/>
      <sz val="11"/>
      <color rgb="FF0563C1"/>
      <name val="Arial"/>
    </font>
    <font>
      <u/>
      <sz val="11"/>
      <color rgb="FF1155CC"/>
      <name val="Calibri"/>
    </font>
    <font>
      <u/>
      <sz val="11"/>
      <color rgb="FF1155CC"/>
      <name val="Arial"/>
    </font>
    <font>
      <u/>
      <sz val="11"/>
      <color rgb="FF000000"/>
      <name val="Verdana"/>
    </font>
    <font>
      <u/>
      <sz val="11"/>
      <color rgb="FF1155CC"/>
      <name val="Verdana"/>
    </font>
    <font>
      <u/>
      <sz val="11"/>
      <color rgb="FF3C78D8"/>
      <name val="Verdana"/>
    </font>
    <font>
      <u/>
      <sz val="11"/>
      <color rgb="FF0000FF"/>
      <name val="Verdana"/>
    </font>
    <font>
      <u/>
      <sz val="11"/>
      <color rgb="FF0000FF"/>
      <name val="Verdana"/>
    </font>
    <font>
      <sz val="11"/>
      <color rgb="FF000000"/>
      <name val="Roboto"/>
    </font>
    <font>
      <b/>
      <sz val="12"/>
      <color rgb="FF000000"/>
      <name val="Verdana"/>
    </font>
    <font>
      <u/>
      <sz val="12"/>
      <color rgb="FF000000"/>
      <name val="Verdana"/>
    </font>
    <font>
      <u/>
      <sz val="11"/>
      <color rgb="FF0563C1"/>
      <name val="Calibri"/>
    </font>
    <font>
      <u/>
      <sz val="11"/>
      <color rgb="FF0000FF"/>
      <name val="Arial"/>
    </font>
    <font>
      <u/>
      <sz val="11"/>
      <color rgb="FF0000FF"/>
      <name val="Arial"/>
    </font>
    <font>
      <u/>
      <sz val="12"/>
      <color rgb="FF0563C1"/>
      <name val="Verdana"/>
    </font>
    <font>
      <u/>
      <sz val="12"/>
      <color rgb="FF1155CC"/>
      <name val="Verdana"/>
    </font>
    <font>
      <u/>
      <sz val="12"/>
      <color rgb="FF0000FF"/>
      <name val="Verdana"/>
    </font>
    <font>
      <u/>
      <sz val="12"/>
      <color rgb="FF000000"/>
      <name val="Verdana"/>
    </font>
    <font>
      <u/>
      <sz val="11"/>
      <color rgb="FF0000FF"/>
      <name val="Arial"/>
    </font>
    <font>
      <b/>
      <sz val="12"/>
      <color rgb="FF0563C1"/>
      <name val="Verdana"/>
    </font>
    <font>
      <u/>
      <sz val="12"/>
      <color rgb="FF0563C1"/>
      <name val="Verdana"/>
    </font>
    <font>
      <u/>
      <sz val="12"/>
      <color rgb="FF000000"/>
      <name val="Verdana"/>
    </font>
    <font>
      <u/>
      <sz val="11"/>
      <color rgb="FF0563C1"/>
      <name val="Arial"/>
    </font>
    <font>
      <sz val="11"/>
      <color rgb="FF333333"/>
      <name val="Arial"/>
    </font>
  </fonts>
  <fills count="11">
    <fill>
      <patternFill patternType="none"/>
    </fill>
    <fill>
      <patternFill patternType="gray125"/>
    </fill>
    <fill>
      <patternFill patternType="solid">
        <fgColor rgb="FFFFFFFF"/>
        <bgColor rgb="FFFFFFFF"/>
      </patternFill>
    </fill>
    <fill>
      <patternFill patternType="solid">
        <fgColor rgb="FFFFD966"/>
        <bgColor rgb="FFFFD966"/>
      </patternFill>
    </fill>
    <fill>
      <patternFill patternType="solid">
        <fgColor rgb="FFFAFAFA"/>
        <bgColor rgb="FFFAFAFA"/>
      </patternFill>
    </fill>
    <fill>
      <patternFill patternType="solid">
        <fgColor rgb="FFDDEBF7"/>
        <bgColor rgb="FFDDEBF7"/>
      </patternFill>
    </fill>
    <fill>
      <patternFill patternType="solid">
        <fgColor rgb="FFF1C232"/>
        <bgColor rgb="FFF1C232"/>
      </patternFill>
    </fill>
    <fill>
      <patternFill patternType="solid">
        <fgColor theme="0"/>
        <bgColor theme="0"/>
      </patternFill>
    </fill>
    <fill>
      <patternFill patternType="solid">
        <fgColor rgb="FFB6D7A8"/>
        <bgColor rgb="FFB6D7A8"/>
      </patternFill>
    </fill>
    <fill>
      <patternFill patternType="solid">
        <fgColor rgb="FFFF9900"/>
        <bgColor rgb="FFFF9900"/>
      </patternFill>
    </fill>
    <fill>
      <patternFill patternType="solid">
        <fgColor rgb="FFF9F9F9"/>
        <bgColor rgb="FFF9F9F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bottom style="thin">
        <color rgb="FFABABAB"/>
      </bottom>
      <diagonal/>
    </border>
    <border>
      <left/>
      <right/>
      <top/>
      <bottom style="thin">
        <color rgb="FFABABAB"/>
      </bottom>
      <diagonal/>
    </border>
    <border>
      <left style="thin">
        <color rgb="FFABABAB"/>
      </left>
      <right style="thin">
        <color rgb="FFABABAB"/>
      </right>
      <top/>
      <bottom style="thin">
        <color rgb="FFABABAB"/>
      </bottom>
      <diagonal/>
    </border>
  </borders>
  <cellStyleXfs count="1">
    <xf numFmtId="0" fontId="0" fillId="0" borderId="0"/>
  </cellStyleXfs>
  <cellXfs count="208">
    <xf numFmtId="0" fontId="0" fillId="0" borderId="0" xfId="0" applyFont="1" applyAlignment="1"/>
    <xf numFmtId="0" fontId="1" fillId="0" borderId="1" xfId="0" applyFont="1" applyBorder="1" applyAlignment="1">
      <alignment wrapText="1"/>
    </xf>
    <xf numFmtId="0" fontId="1" fillId="0" borderId="1" xfId="0" applyFont="1" applyBorder="1" applyAlignment="1">
      <alignment wrapText="1"/>
    </xf>
    <xf numFmtId="0" fontId="1" fillId="2" borderId="1" xfId="0" applyFont="1" applyFill="1" applyBorder="1" applyAlignment="1">
      <alignment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xf numFmtId="0" fontId="5" fillId="0" borderId="1" xfId="0" applyFont="1" applyBorder="1" applyAlignment="1">
      <alignment vertical="top" wrapText="1"/>
    </xf>
    <xf numFmtId="0" fontId="6" fillId="0" borderId="1" xfId="0" applyFont="1" applyBorder="1" applyAlignment="1">
      <alignment vertical="top" wrapText="1"/>
    </xf>
    <xf numFmtId="0" fontId="0" fillId="0" borderId="1" xfId="0" applyFont="1" applyBorder="1" applyAlignment="1">
      <alignment horizontal="center" vertical="top" wrapText="1"/>
    </xf>
    <xf numFmtId="0" fontId="2" fillId="0" borderId="1" xfId="0" applyFont="1" applyBorder="1" applyAlignment="1">
      <alignment vertical="top" wrapText="1"/>
    </xf>
    <xf numFmtId="0" fontId="7"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8" fillId="2" borderId="1" xfId="0" applyFont="1" applyFill="1" applyBorder="1" applyAlignment="1">
      <alignment vertical="top" wrapText="1"/>
    </xf>
    <xf numFmtId="0" fontId="9" fillId="3" borderId="1" xfId="0" applyFont="1" applyFill="1" applyBorder="1" applyAlignment="1">
      <alignment vertical="top" wrapText="1"/>
    </xf>
    <xf numFmtId="0" fontId="10" fillId="3" borderId="1" xfId="0" applyFont="1" applyFill="1" applyBorder="1" applyAlignment="1">
      <alignment vertical="top" wrapText="1"/>
    </xf>
    <xf numFmtId="0" fontId="2" fillId="3" borderId="1" xfId="0" applyFont="1" applyFill="1" applyBorder="1" applyAlignment="1">
      <alignment vertical="top" wrapText="1"/>
    </xf>
    <xf numFmtId="0" fontId="0" fillId="2" borderId="1" xfId="0" applyFont="1" applyFill="1" applyBorder="1" applyAlignment="1">
      <alignment horizontal="center" vertical="top" wrapText="1"/>
    </xf>
    <xf numFmtId="0" fontId="11" fillId="0" borderId="1" xfId="0" applyFont="1" applyBorder="1" applyAlignment="1">
      <alignment vertical="top" wrapText="1"/>
    </xf>
    <xf numFmtId="0" fontId="12" fillId="2" borderId="1" xfId="0" applyFont="1" applyFill="1" applyBorder="1" applyAlignment="1">
      <alignment vertical="top" wrapText="1"/>
    </xf>
    <xf numFmtId="0" fontId="13" fillId="4" borderId="1" xfId="0" applyFont="1" applyFill="1" applyBorder="1" applyAlignment="1">
      <alignment vertical="top" wrapText="1"/>
    </xf>
    <xf numFmtId="0" fontId="2" fillId="3" borderId="1" xfId="0" applyFont="1" applyFill="1" applyBorder="1" applyAlignment="1">
      <alignment vertical="top" wrapText="1"/>
    </xf>
    <xf numFmtId="0" fontId="14" fillId="4" borderId="1" xfId="0" applyFont="1" applyFill="1" applyBorder="1" applyAlignment="1">
      <alignment vertical="top" wrapText="1"/>
    </xf>
    <xf numFmtId="0" fontId="15" fillId="3" borderId="1" xfId="0" applyFont="1" applyFill="1" applyBorder="1" applyAlignment="1">
      <alignment vertical="top" wrapText="1"/>
    </xf>
    <xf numFmtId="0" fontId="16" fillId="4" borderId="1" xfId="0" applyFont="1" applyFill="1" applyBorder="1" applyAlignment="1">
      <alignment vertical="top" wrapText="1"/>
    </xf>
    <xf numFmtId="0" fontId="0" fillId="5" borderId="1" xfId="0" applyFont="1" applyFill="1" applyBorder="1" applyAlignment="1">
      <alignment horizontal="center" vertical="top" wrapText="1"/>
    </xf>
    <xf numFmtId="0" fontId="17" fillId="2" borderId="1" xfId="0" applyFont="1" applyFill="1" applyBorder="1" applyAlignment="1">
      <alignment vertical="top" wrapText="1"/>
    </xf>
    <xf numFmtId="0" fontId="18" fillId="0" borderId="1" xfId="0" applyFont="1" applyBorder="1" applyAlignment="1">
      <alignment vertical="top" wrapText="1"/>
    </xf>
    <xf numFmtId="0" fontId="19" fillId="2" borderId="1" xfId="0" applyFont="1" applyFill="1" applyBorder="1" applyAlignment="1">
      <alignment vertical="top" wrapText="1"/>
    </xf>
    <xf numFmtId="0" fontId="19" fillId="5" borderId="1" xfId="0" applyFont="1" applyFill="1" applyBorder="1" applyAlignment="1">
      <alignment vertical="top" wrapText="1"/>
    </xf>
    <xf numFmtId="0" fontId="20" fillId="3" borderId="1" xfId="0" applyFont="1" applyFill="1" applyBorder="1" applyAlignment="1">
      <alignment vertical="top" wrapText="1"/>
    </xf>
    <xf numFmtId="0" fontId="0" fillId="2" borderId="1" xfId="0" applyFont="1" applyFill="1" applyBorder="1" applyAlignment="1">
      <alignment vertical="top" wrapText="1"/>
    </xf>
    <xf numFmtId="0" fontId="0" fillId="5" borderId="1" xfId="0" applyFont="1" applyFill="1" applyBorder="1" applyAlignment="1">
      <alignment vertical="top" wrapText="1"/>
    </xf>
    <xf numFmtId="0" fontId="21" fillId="0" borderId="1" xfId="0" applyFont="1" applyBorder="1" applyAlignment="1">
      <alignment vertical="top" wrapText="1"/>
    </xf>
    <xf numFmtId="0" fontId="22" fillId="3" borderId="1" xfId="0" applyFont="1" applyFill="1" applyBorder="1" applyAlignment="1">
      <alignment vertical="top" wrapText="1"/>
    </xf>
    <xf numFmtId="0" fontId="23" fillId="2" borderId="1" xfId="0" applyFont="1" applyFill="1" applyBorder="1" applyAlignment="1">
      <alignment vertical="top" wrapText="1"/>
    </xf>
    <xf numFmtId="0" fontId="24" fillId="0" borderId="1" xfId="0" applyFont="1" applyBorder="1" applyAlignment="1">
      <alignment vertical="top" wrapText="1"/>
    </xf>
    <xf numFmtId="0" fontId="25" fillId="2" borderId="1" xfId="0" applyFont="1" applyFill="1" applyBorder="1" applyAlignment="1">
      <alignment vertical="top" wrapText="1"/>
    </xf>
    <xf numFmtId="0" fontId="26" fillId="5" borderId="1" xfId="0" applyFont="1" applyFill="1" applyBorder="1" applyAlignment="1">
      <alignment vertical="top" wrapText="1"/>
    </xf>
    <xf numFmtId="0" fontId="2" fillId="0" borderId="1" xfId="0" applyFont="1" applyBorder="1" applyAlignment="1">
      <alignment vertical="top" wrapText="1"/>
    </xf>
    <xf numFmtId="0" fontId="27" fillId="0" borderId="1" xfId="0" applyFont="1" applyBorder="1" applyAlignment="1">
      <alignment vertical="top" wrapText="1"/>
    </xf>
    <xf numFmtId="0" fontId="19" fillId="5" borderId="1" xfId="0" applyFont="1" applyFill="1" applyBorder="1" applyAlignment="1">
      <alignment vertical="top" wrapText="1"/>
    </xf>
    <xf numFmtId="0" fontId="28" fillId="2" borderId="1" xfId="0" applyFont="1" applyFill="1" applyBorder="1" applyAlignment="1">
      <alignment vertical="top" wrapText="1"/>
    </xf>
    <xf numFmtId="0" fontId="29" fillId="3" borderId="1" xfId="0" applyFont="1" applyFill="1" applyBorder="1" applyAlignment="1">
      <alignment vertical="top" wrapText="1"/>
    </xf>
    <xf numFmtId="0" fontId="30" fillId="5" borderId="1" xfId="0" applyFont="1" applyFill="1" applyBorder="1" applyAlignment="1">
      <alignment vertical="top" wrapText="1"/>
    </xf>
    <xf numFmtId="0" fontId="31" fillId="2" borderId="1" xfId="0" applyFont="1" applyFill="1" applyBorder="1" applyAlignment="1">
      <alignment vertical="top" wrapText="1"/>
    </xf>
    <xf numFmtId="0" fontId="2" fillId="0" borderId="1" xfId="0" applyFont="1" applyBorder="1" applyAlignment="1">
      <alignment vertical="top" wrapText="1"/>
    </xf>
    <xf numFmtId="0" fontId="18" fillId="4" borderId="1" xfId="0" applyFont="1" applyFill="1" applyBorder="1" applyAlignment="1">
      <alignment vertical="top" wrapText="1"/>
    </xf>
    <xf numFmtId="0" fontId="32" fillId="3" borderId="1" xfId="0" applyFont="1" applyFill="1" applyBorder="1" applyAlignment="1">
      <alignment vertical="top" wrapText="1"/>
    </xf>
    <xf numFmtId="0" fontId="33" fillId="5" borderId="1" xfId="0" applyFont="1" applyFill="1" applyBorder="1" applyAlignment="1">
      <alignment vertical="top" wrapText="1"/>
    </xf>
    <xf numFmtId="0" fontId="2" fillId="2" borderId="1" xfId="0" applyFont="1" applyFill="1" applyBorder="1" applyAlignment="1">
      <alignment vertical="top" wrapText="1"/>
    </xf>
    <xf numFmtId="0" fontId="19" fillId="2" borderId="1" xfId="0" applyFont="1" applyFill="1" applyBorder="1" applyAlignment="1">
      <alignment vertical="top" wrapText="1"/>
    </xf>
    <xf numFmtId="0" fontId="34" fillId="2" borderId="1" xfId="0" applyFont="1" applyFill="1" applyBorder="1" applyAlignment="1">
      <alignment vertical="top" wrapText="1"/>
    </xf>
    <xf numFmtId="0" fontId="2" fillId="2" borderId="1" xfId="0" applyFont="1" applyFill="1" applyBorder="1" applyAlignment="1">
      <alignment vertical="top" wrapText="1"/>
    </xf>
    <xf numFmtId="0" fontId="2" fillId="3" borderId="1" xfId="0" applyFont="1" applyFill="1" applyBorder="1" applyAlignment="1">
      <alignment vertical="top" wrapText="1"/>
    </xf>
    <xf numFmtId="0" fontId="35" fillId="5" borderId="1" xfId="0" applyFont="1" applyFill="1" applyBorder="1" applyAlignment="1">
      <alignment vertical="top" wrapText="1"/>
    </xf>
    <xf numFmtId="0" fontId="18" fillId="3" borderId="1" xfId="0" applyFont="1" applyFill="1" applyBorder="1" applyAlignment="1">
      <alignment vertical="top" wrapText="1"/>
    </xf>
    <xf numFmtId="0" fontId="36" fillId="0" borderId="1" xfId="0" applyFont="1" applyBorder="1" applyAlignment="1">
      <alignment vertical="top" wrapText="1"/>
    </xf>
    <xf numFmtId="0" fontId="2" fillId="4" borderId="1" xfId="0" applyFont="1" applyFill="1" applyBorder="1" applyAlignment="1">
      <alignment vertical="top" wrapText="1"/>
    </xf>
    <xf numFmtId="0" fontId="37" fillId="2" borderId="1" xfId="0" applyFont="1" applyFill="1" applyBorder="1" applyAlignment="1">
      <alignment vertical="top" wrapText="1"/>
    </xf>
    <xf numFmtId="0" fontId="2" fillId="4" borderId="1" xfId="0" applyFont="1" applyFill="1" applyBorder="1" applyAlignment="1">
      <alignment vertical="top" wrapText="1"/>
    </xf>
    <xf numFmtId="0" fontId="38" fillId="6" borderId="1" xfId="0" applyFont="1" applyFill="1" applyBorder="1" applyAlignment="1">
      <alignment vertical="top" wrapText="1"/>
    </xf>
    <xf numFmtId="0" fontId="2" fillId="4" borderId="1" xfId="0" applyFont="1" applyFill="1" applyBorder="1" applyAlignment="1">
      <alignment vertical="top" wrapText="1"/>
    </xf>
    <xf numFmtId="0" fontId="39" fillId="5" borderId="1" xfId="0" applyFont="1" applyFill="1" applyBorder="1" applyAlignment="1">
      <alignment vertical="top" wrapText="1"/>
    </xf>
    <xf numFmtId="0" fontId="40" fillId="5" borderId="1" xfId="0" applyFont="1" applyFill="1" applyBorder="1" applyAlignment="1">
      <alignment vertical="top" wrapText="1"/>
    </xf>
    <xf numFmtId="0" fontId="41" fillId="4" borderId="1" xfId="0" applyFont="1" applyFill="1" applyBorder="1" applyAlignment="1">
      <alignment vertical="top" wrapText="1"/>
    </xf>
    <xf numFmtId="0" fontId="42" fillId="0" borderId="0" xfId="0" applyFont="1" applyAlignment="1">
      <alignment wrapText="1"/>
    </xf>
    <xf numFmtId="0" fontId="0" fillId="0" borderId="1" xfId="0" applyFont="1" applyBorder="1" applyAlignment="1">
      <alignment vertical="top" wrapText="1"/>
    </xf>
    <xf numFmtId="0" fontId="43" fillId="2" borderId="1" xfId="0" applyFont="1" applyFill="1" applyBorder="1" applyAlignment="1">
      <alignment vertical="top" wrapText="1"/>
    </xf>
    <xf numFmtId="0" fontId="0" fillId="0" borderId="1" xfId="0" applyFont="1" applyBorder="1" applyAlignment="1">
      <alignment vertical="top" wrapText="1"/>
    </xf>
    <xf numFmtId="0" fontId="2" fillId="7" borderId="1" xfId="0" applyFont="1" applyFill="1" applyBorder="1" applyAlignment="1">
      <alignment vertical="top" wrapText="1"/>
    </xf>
    <xf numFmtId="0" fontId="2" fillId="7" borderId="1" xfId="0" applyFont="1" applyFill="1" applyBorder="1" applyAlignment="1">
      <alignment vertical="top"/>
    </xf>
    <xf numFmtId="0" fontId="44" fillId="0" borderId="1" xfId="0" applyFont="1" applyBorder="1" applyAlignment="1">
      <alignment wrapText="1"/>
    </xf>
    <xf numFmtId="0" fontId="4" fillId="0" borderId="1" xfId="0" applyFont="1" applyBorder="1" applyAlignment="1">
      <alignment wrapText="1"/>
    </xf>
    <xf numFmtId="0" fontId="4" fillId="7" borderId="1" xfId="0" applyFont="1" applyFill="1" applyBorder="1"/>
    <xf numFmtId="0" fontId="45" fillId="0" borderId="1" xfId="0" applyFont="1" applyBorder="1" applyAlignment="1">
      <alignment wrapText="1"/>
    </xf>
    <xf numFmtId="0" fontId="45" fillId="0" borderId="1" xfId="0" applyFont="1" applyBorder="1" applyAlignment="1">
      <alignment wrapText="1"/>
    </xf>
    <xf numFmtId="0" fontId="3" fillId="0" borderId="1" xfId="0" applyFont="1" applyBorder="1"/>
    <xf numFmtId="0" fontId="2" fillId="0" borderId="1" xfId="0" applyFont="1" applyBorder="1" applyAlignment="1">
      <alignment wrapText="1"/>
    </xf>
    <xf numFmtId="0" fontId="46" fillId="0" borderId="1" xfId="0" applyFont="1" applyBorder="1" applyAlignment="1">
      <alignment wrapText="1"/>
    </xf>
    <xf numFmtId="0" fontId="47" fillId="0" borderId="1" xfId="0" applyFont="1" applyBorder="1" applyAlignment="1">
      <alignment wrapText="1"/>
    </xf>
    <xf numFmtId="0" fontId="48"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0" fillId="0" borderId="1" xfId="0" applyFont="1" applyBorder="1" applyAlignment="1"/>
    <xf numFmtId="0" fontId="49" fillId="0" borderId="1" xfId="0" applyFont="1" applyBorder="1" applyAlignment="1">
      <alignment wrapText="1"/>
    </xf>
    <xf numFmtId="0" fontId="0" fillId="0" borderId="1" xfId="0" applyFont="1" applyBorder="1" applyAlignment="1">
      <alignment wrapText="1"/>
    </xf>
    <xf numFmtId="0" fontId="50" fillId="0" borderId="0" xfId="0" applyFont="1" applyAlignment="1"/>
    <xf numFmtId="0" fontId="51" fillId="0" borderId="1" xfId="0" applyFont="1" applyBorder="1" applyAlignment="1">
      <alignment wrapText="1"/>
    </xf>
    <xf numFmtId="0" fontId="0" fillId="2" borderId="1" xfId="0" applyFont="1" applyFill="1" applyBorder="1" applyAlignment="1"/>
    <xf numFmtId="0" fontId="0" fillId="2" borderId="0" xfId="0" applyFont="1" applyFill="1" applyAlignment="1">
      <alignment horizontal="left" wrapText="1"/>
    </xf>
    <xf numFmtId="0" fontId="52" fillId="0" borderId="0" xfId="0" applyFont="1" applyAlignment="1"/>
    <xf numFmtId="0" fontId="53" fillId="0" borderId="0" xfId="0" applyFont="1" applyAlignment="1"/>
    <xf numFmtId="0" fontId="54" fillId="0" borderId="0" xfId="0" applyFont="1" applyAlignment="1"/>
    <xf numFmtId="0" fontId="0" fillId="2" borderId="1" xfId="0" applyFont="1" applyFill="1" applyBorder="1" applyAlignment="1">
      <alignment horizontal="left" wrapText="1"/>
    </xf>
    <xf numFmtId="0" fontId="0" fillId="0" borderId="1" xfId="0" applyFont="1" applyBorder="1" applyAlignment="1">
      <alignment wrapText="1"/>
    </xf>
    <xf numFmtId="0" fontId="55" fillId="0" borderId="1" xfId="0" applyFont="1" applyBorder="1" applyAlignment="1">
      <alignment wrapText="1"/>
    </xf>
    <xf numFmtId="0" fontId="0" fillId="0" borderId="1" xfId="0" applyFont="1" applyBorder="1" applyAlignment="1">
      <alignment wrapText="1"/>
    </xf>
    <xf numFmtId="0" fontId="56" fillId="0" borderId="1" xfId="0" applyFont="1" applyBorder="1" applyAlignment="1">
      <alignment wrapText="1"/>
    </xf>
    <xf numFmtId="0" fontId="57" fillId="0" borderId="1" xfId="0" applyFont="1" applyBorder="1" applyAlignment="1">
      <alignment wrapText="1"/>
    </xf>
    <xf numFmtId="0" fontId="58" fillId="0" borderId="0" xfId="0" applyFont="1" applyAlignment="1">
      <alignment wrapText="1"/>
    </xf>
    <xf numFmtId="0" fontId="59" fillId="0" borderId="1" xfId="0" applyFont="1" applyBorder="1" applyAlignment="1">
      <alignment wrapText="1"/>
    </xf>
    <xf numFmtId="0" fontId="60" fillId="0" borderId="0" xfId="0" applyFont="1" applyAlignment="1">
      <alignment wrapText="1"/>
    </xf>
    <xf numFmtId="0" fontId="61" fillId="0" borderId="0" xfId="0" applyFont="1" applyAlignment="1">
      <alignment wrapText="1"/>
    </xf>
    <xf numFmtId="0" fontId="62" fillId="0" borderId="0" xfId="0" applyFont="1" applyAlignment="1"/>
    <xf numFmtId="0" fontId="0" fillId="0" borderId="1" xfId="0" applyFont="1" applyBorder="1" applyAlignment="1"/>
    <xf numFmtId="0" fontId="63" fillId="0" borderId="1" xfId="0" applyFont="1" applyBorder="1" applyAlignment="1">
      <alignment wrapText="1"/>
    </xf>
    <xf numFmtId="0" fontId="64" fillId="0" borderId="1" xfId="0" applyFont="1" applyBorder="1"/>
    <xf numFmtId="0" fontId="64" fillId="0" borderId="1" xfId="0" applyFont="1" applyBorder="1" applyAlignment="1">
      <alignment wrapText="1"/>
    </xf>
    <xf numFmtId="0" fontId="65" fillId="2" borderId="1" xfId="0" applyFont="1" applyFill="1" applyBorder="1" applyAlignment="1">
      <alignment horizontal="left" vertical="center" wrapText="1"/>
    </xf>
    <xf numFmtId="164" fontId="65" fillId="2" borderId="1" xfId="0" applyNumberFormat="1" applyFont="1" applyFill="1" applyBorder="1" applyAlignment="1">
      <alignment horizontal="left" vertical="center" wrapText="1"/>
    </xf>
    <xf numFmtId="0" fontId="66" fillId="2" borderId="1" xfId="0" applyFont="1" applyFill="1" applyBorder="1" applyAlignment="1">
      <alignment horizontal="left" vertical="center" wrapText="1"/>
    </xf>
    <xf numFmtId="164" fontId="67" fillId="2" borderId="1" xfId="0" applyNumberFormat="1" applyFont="1" applyFill="1" applyBorder="1" applyAlignment="1">
      <alignment horizontal="left" vertical="center" wrapText="1"/>
    </xf>
    <xf numFmtId="0" fontId="67" fillId="0" borderId="1" xfId="0" applyFont="1" applyBorder="1" applyAlignment="1">
      <alignment horizontal="left" vertical="center" wrapText="1"/>
    </xf>
    <xf numFmtId="0" fontId="68" fillId="2" borderId="1" xfId="0" applyFont="1" applyFill="1" applyBorder="1" applyAlignment="1">
      <alignment horizontal="left" vertical="center" wrapText="1"/>
    </xf>
    <xf numFmtId="0" fontId="69" fillId="0" borderId="1" xfId="0" applyFont="1" applyBorder="1" applyAlignment="1">
      <alignment horizontal="left" vertical="center" wrapText="1"/>
    </xf>
    <xf numFmtId="0" fontId="70" fillId="2" borderId="1" xfId="0" applyFont="1" applyFill="1" applyBorder="1" applyAlignment="1">
      <alignment horizontal="left" vertical="center" wrapText="1"/>
    </xf>
    <xf numFmtId="0" fontId="67" fillId="2" borderId="1" xfId="0" applyFont="1" applyFill="1" applyBorder="1" applyAlignment="1">
      <alignment horizontal="left" vertical="center" wrapText="1"/>
    </xf>
    <xf numFmtId="0" fontId="71" fillId="2" borderId="1"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4" fillId="0" borderId="1" xfId="0" applyFont="1" applyBorder="1" applyAlignment="1">
      <alignment wrapText="1"/>
    </xf>
    <xf numFmtId="0" fontId="75" fillId="2" borderId="1" xfId="0" applyFont="1" applyFill="1" applyBorder="1" applyAlignment="1"/>
    <xf numFmtId="0" fontId="67" fillId="2" borderId="0" xfId="0" applyFont="1" applyFill="1" applyAlignment="1">
      <alignment horizontal="left" vertical="center" wrapText="1"/>
    </xf>
    <xf numFmtId="0" fontId="76" fillId="2" borderId="0" xfId="0" applyFont="1" applyFill="1"/>
    <xf numFmtId="0" fontId="77" fillId="2" borderId="1" xfId="0" applyFont="1" applyFill="1" applyBorder="1" applyAlignment="1"/>
    <xf numFmtId="0" fontId="78" fillId="2" borderId="1" xfId="0" applyFont="1" applyFill="1" applyBorder="1" applyAlignment="1">
      <alignment vertical="center" wrapText="1"/>
    </xf>
    <xf numFmtId="0" fontId="79" fillId="2" borderId="0" xfId="0" applyFont="1" applyFill="1" applyAlignment="1"/>
    <xf numFmtId="0" fontId="80" fillId="2" borderId="0" xfId="0" applyFont="1" applyFill="1" applyAlignment="1">
      <alignment wrapText="1"/>
    </xf>
    <xf numFmtId="0" fontId="81" fillId="2" borderId="1" xfId="0" applyFont="1" applyFill="1" applyBorder="1" applyAlignment="1">
      <alignment vertical="center" wrapText="1"/>
    </xf>
    <xf numFmtId="0" fontId="82" fillId="2" borderId="0" xfId="0" applyFont="1" applyFill="1" applyAlignment="1">
      <alignment vertical="center"/>
    </xf>
    <xf numFmtId="0" fontId="83" fillId="2" borderId="1" xfId="0" applyFont="1" applyFill="1" applyBorder="1" applyAlignment="1">
      <alignment vertical="center"/>
    </xf>
    <xf numFmtId="0" fontId="67" fillId="2" borderId="1" xfId="0" applyFont="1" applyFill="1" applyBorder="1" applyAlignment="1">
      <alignment vertical="center"/>
    </xf>
    <xf numFmtId="0" fontId="67" fillId="2" borderId="2" xfId="0" applyFont="1" applyFill="1" applyBorder="1" applyAlignment="1">
      <alignment vertical="center"/>
    </xf>
    <xf numFmtId="0" fontId="84" fillId="0" borderId="1" xfId="0" applyFont="1" applyBorder="1" applyAlignment="1">
      <alignment horizontal="left" vertical="center" wrapText="1"/>
    </xf>
    <xf numFmtId="0" fontId="85" fillId="2" borderId="3" xfId="0" applyFont="1" applyFill="1" applyBorder="1" applyAlignment="1">
      <alignment vertical="center" wrapText="1"/>
    </xf>
    <xf numFmtId="0" fontId="86" fillId="2" borderId="0" xfId="0" applyFont="1" applyFill="1" applyAlignment="1">
      <alignment vertical="center"/>
    </xf>
    <xf numFmtId="165" fontId="67" fillId="2" borderId="1" xfId="0" applyNumberFormat="1" applyFont="1" applyFill="1" applyBorder="1" applyAlignment="1">
      <alignment horizontal="left" vertical="center" wrapText="1"/>
    </xf>
    <xf numFmtId="0" fontId="87" fillId="0" borderId="1" xfId="0" applyFont="1" applyBorder="1" applyAlignment="1">
      <alignment wrapText="1"/>
    </xf>
    <xf numFmtId="0" fontId="88" fillId="2" borderId="3" xfId="0" applyFont="1" applyFill="1" applyBorder="1" applyAlignment="1">
      <alignment vertical="center"/>
    </xf>
    <xf numFmtId="0" fontId="89" fillId="2" borderId="0" xfId="0" applyFont="1" applyFill="1" applyAlignment="1">
      <alignment wrapText="1"/>
    </xf>
    <xf numFmtId="0" fontId="90" fillId="2" borderId="0" xfId="0" applyFont="1" applyFill="1" applyAlignment="1">
      <alignment wrapText="1"/>
    </xf>
    <xf numFmtId="0" fontId="91" fillId="2" borderId="0" xfId="0" applyFont="1" applyFill="1"/>
    <xf numFmtId="0" fontId="92" fillId="2" borderId="0" xfId="0" applyFont="1" applyFill="1" applyAlignment="1">
      <alignment wrapText="1"/>
    </xf>
    <xf numFmtId="0" fontId="93" fillId="2" borderId="0" xfId="0" applyFont="1" applyFill="1" applyAlignment="1">
      <alignment wrapText="1"/>
    </xf>
    <xf numFmtId="0" fontId="94" fillId="0" borderId="1" xfId="0" applyFont="1" applyBorder="1" applyAlignment="1">
      <alignment horizontal="left" vertical="center" wrapText="1"/>
    </xf>
    <xf numFmtId="0" fontId="67" fillId="2" borderId="0" xfId="0" applyFont="1" applyFill="1"/>
    <xf numFmtId="0" fontId="95" fillId="2" borderId="0" xfId="0" applyFont="1" applyFill="1"/>
    <xf numFmtId="0" fontId="96" fillId="2" borderId="1" xfId="0" applyFont="1" applyFill="1" applyBorder="1" applyAlignment="1">
      <alignment horizontal="left" vertical="center" wrapText="1"/>
    </xf>
    <xf numFmtId="0" fontId="97" fillId="2" borderId="0" xfId="0" applyFont="1" applyFill="1" applyAlignment="1">
      <alignment vertical="center" wrapText="1"/>
    </xf>
    <xf numFmtId="0" fontId="98" fillId="2" borderId="1" xfId="0" applyFont="1" applyFill="1" applyBorder="1" applyAlignment="1">
      <alignment vertical="center" wrapText="1"/>
    </xf>
    <xf numFmtId="0" fontId="66" fillId="2" borderId="1" xfId="0" applyFont="1" applyFill="1" applyBorder="1" applyAlignment="1">
      <alignment horizontal="left" vertical="top" wrapText="1"/>
    </xf>
    <xf numFmtId="0" fontId="99" fillId="2" borderId="0" xfId="0" applyFont="1" applyFill="1" applyAlignment="1">
      <alignment vertical="top"/>
    </xf>
    <xf numFmtId="0" fontId="100" fillId="0" borderId="1" xfId="0" applyFont="1" applyBorder="1" applyAlignment="1">
      <alignment horizontal="left" vertical="center"/>
    </xf>
    <xf numFmtId="0" fontId="100" fillId="0" borderId="1" xfId="0" applyFont="1" applyBorder="1" applyAlignment="1">
      <alignment horizontal="left" vertical="center" wrapText="1"/>
    </xf>
    <xf numFmtId="0" fontId="100" fillId="0" borderId="1" xfId="0" applyFont="1" applyBorder="1" applyAlignment="1">
      <alignment horizontal="left" vertical="center"/>
    </xf>
    <xf numFmtId="0" fontId="74" fillId="0" borderId="1" xfId="0" applyFont="1" applyBorder="1" applyAlignment="1">
      <alignment horizontal="left" vertical="center"/>
    </xf>
    <xf numFmtId="0" fontId="74" fillId="0" borderId="1" xfId="0" applyFont="1" applyBorder="1" applyAlignment="1">
      <alignment horizontal="left" vertical="center"/>
    </xf>
    <xf numFmtId="0" fontId="74" fillId="0" borderId="1" xfId="0" applyFont="1" applyBorder="1" applyAlignment="1">
      <alignment horizontal="left" vertical="center" wrapText="1"/>
    </xf>
    <xf numFmtId="0" fontId="101" fillId="0" borderId="1" xfId="0" applyFont="1" applyBorder="1" applyAlignment="1">
      <alignment horizontal="left" vertical="center"/>
    </xf>
    <xf numFmtId="0" fontId="102" fillId="0" borderId="0" xfId="0" applyFont="1"/>
    <xf numFmtId="0" fontId="103" fillId="0" borderId="0" xfId="0" applyFont="1" applyAlignment="1"/>
    <xf numFmtId="0" fontId="74" fillId="0" borderId="0" xfId="0" applyFont="1" applyAlignment="1">
      <alignment horizontal="left" vertical="center"/>
    </xf>
    <xf numFmtId="0" fontId="104" fillId="0" borderId="0" xfId="0" applyFont="1"/>
    <xf numFmtId="0" fontId="105" fillId="0" borderId="1" xfId="0" applyFont="1" applyBorder="1" applyAlignment="1">
      <alignment horizontal="left" vertical="center"/>
    </xf>
    <xf numFmtId="0" fontId="106" fillId="0" borderId="1" xfId="0" applyFont="1" applyBorder="1" applyAlignment="1">
      <alignment horizontal="left" vertical="center"/>
    </xf>
    <xf numFmtId="0" fontId="107" fillId="0" borderId="1" xfId="0" applyFont="1" applyBorder="1" applyAlignment="1">
      <alignment vertical="center"/>
    </xf>
    <xf numFmtId="0" fontId="108" fillId="0" borderId="1" xfId="0" applyFont="1" applyBorder="1" applyAlignment="1">
      <alignment horizontal="left" vertical="center" wrapText="1"/>
    </xf>
    <xf numFmtId="0" fontId="109" fillId="0" borderId="1" xfId="0" applyFont="1" applyBorder="1" applyAlignment="1"/>
    <xf numFmtId="0" fontId="74" fillId="0" borderId="1" xfId="0" applyFont="1" applyBorder="1" applyAlignment="1">
      <alignment horizontal="left"/>
    </xf>
    <xf numFmtId="0" fontId="110" fillId="0" borderId="1" xfId="0" applyFont="1" applyBorder="1" applyAlignment="1">
      <alignment horizontal="center" vertical="center"/>
    </xf>
    <xf numFmtId="0" fontId="74" fillId="0" borderId="1" xfId="0" applyFont="1" applyBorder="1" applyAlignment="1">
      <alignment vertical="center"/>
    </xf>
    <xf numFmtId="0" fontId="111" fillId="0" borderId="1" xfId="0" applyFont="1" applyBorder="1" applyAlignment="1">
      <alignment vertical="center"/>
    </xf>
    <xf numFmtId="0" fontId="112" fillId="0" borderId="1" xfId="0" applyFont="1" applyBorder="1" applyAlignment="1">
      <alignment vertical="center"/>
    </xf>
    <xf numFmtId="0" fontId="74" fillId="8" borderId="1" xfId="0" applyFont="1" applyFill="1" applyBorder="1" applyAlignment="1">
      <alignment vertical="center"/>
    </xf>
    <xf numFmtId="0" fontId="3" fillId="0" borderId="0" xfId="0" applyFont="1"/>
    <xf numFmtId="0" fontId="113" fillId="0" borderId="0" xfId="0" applyFont="1"/>
    <xf numFmtId="0" fontId="74" fillId="0" borderId="1" xfId="0" applyFont="1" applyBorder="1" applyAlignment="1">
      <alignment vertical="center"/>
    </xf>
    <xf numFmtId="0" fontId="3" fillId="0" borderId="1" xfId="0" applyFont="1" applyBorder="1" applyAlignment="1">
      <alignment vertical="center"/>
    </xf>
    <xf numFmtId="0" fontId="110" fillId="0" borderId="1" xfId="0" applyFont="1" applyBorder="1" applyAlignment="1">
      <alignment horizontal="left" vertical="center" wrapText="1"/>
    </xf>
    <xf numFmtId="0" fontId="3" fillId="0" borderId="0" xfId="0" applyFont="1" applyAlignment="1">
      <alignment horizontal="left" vertical="center" wrapText="1"/>
    </xf>
    <xf numFmtId="0" fontId="74" fillId="0" borderId="1" xfId="0" applyFont="1" applyBorder="1" applyAlignment="1">
      <alignment vertical="center" wrapText="1"/>
    </xf>
    <xf numFmtId="0" fontId="74" fillId="9" borderId="1" xfId="0" applyFont="1" applyFill="1" applyBorder="1" applyAlignment="1">
      <alignment horizontal="left" vertical="center" wrapText="1"/>
    </xf>
    <xf numFmtId="166" fontId="74" fillId="0" borderId="1" xfId="0" applyNumberFormat="1" applyFont="1" applyBorder="1" applyAlignment="1">
      <alignment horizontal="left" vertical="center" wrapText="1"/>
    </xf>
    <xf numFmtId="165" fontId="74" fillId="0" borderId="1" xfId="0" applyNumberFormat="1" applyFont="1" applyBorder="1" applyAlignment="1">
      <alignment horizontal="left" vertical="center" wrapText="1"/>
    </xf>
    <xf numFmtId="0" fontId="114" fillId="10" borderId="0" xfId="0" applyFont="1" applyFill="1" applyAlignment="1">
      <alignment horizontal="left"/>
    </xf>
    <xf numFmtId="0" fontId="74" fillId="0" borderId="0" xfId="0" applyFont="1" applyAlignment="1">
      <alignment vertical="center" wrapText="1"/>
    </xf>
    <xf numFmtId="0" fontId="0" fillId="0" borderId="4" xfId="0" pivotButton="1" applyFont="1" applyBorder="1" applyAlignment="1"/>
    <xf numFmtId="0" fontId="0" fillId="0" borderId="5" xfId="0" applyFont="1" applyBorder="1" applyAlignment="1"/>
    <xf numFmtId="0" fontId="0" fillId="0" borderId="6" xfId="0" applyFont="1" applyBorder="1" applyAlignment="1"/>
    <xf numFmtId="0" fontId="0" fillId="0" borderId="4" xfId="0" applyFont="1" applyBorder="1" applyAlignment="1"/>
    <xf numFmtId="0" fontId="0" fillId="0" borderId="7" xfId="0" applyFont="1" applyBorder="1" applyAlignment="1"/>
    <xf numFmtId="0" fontId="0" fillId="0" borderId="8" xfId="0" applyFont="1" applyBorder="1" applyAlignment="1"/>
    <xf numFmtId="0" fontId="0" fillId="0" borderId="4" xfId="0" applyNumberFormat="1" applyFont="1" applyBorder="1" applyAlignment="1"/>
    <xf numFmtId="0" fontId="0" fillId="0" borderId="7" xfId="0" applyNumberFormat="1" applyFont="1" applyBorder="1" applyAlignment="1"/>
    <xf numFmtId="0" fontId="0" fillId="0" borderId="8" xfId="0" applyNumberFormat="1" applyFont="1" applyBorder="1" applyAlignment="1"/>
    <xf numFmtId="0" fontId="0" fillId="0" borderId="9" xfId="0" applyFont="1" applyBorder="1" applyAlignment="1"/>
    <xf numFmtId="0" fontId="0" fillId="0" borderId="9" xfId="0" applyNumberFormat="1" applyFont="1" applyBorder="1" applyAlignment="1"/>
    <xf numFmtId="0" fontId="0" fillId="0" borderId="0" xfId="0" applyNumberFormat="1" applyFont="1" applyAlignment="1"/>
    <xf numFmtId="0" fontId="0" fillId="0" borderId="10"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NumberFormat="1"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Scott, Lauren" refreshedDate="44047.55751712963" refreshedVersion="5" recordCount="82">
  <cacheSource type="worksheet">
    <worksheetSource ref="A1:F83" sheet="PPE MasksGloves"/>
  </cacheSource>
  <cacheFields count="6">
    <cacheField name="State" numFmtId="0">
      <sharedItems/>
    </cacheField>
    <cacheField name="Jurisdiction" numFmtId="0">
      <sharedItems/>
    </cacheField>
    <cacheField name="Type" numFmtId="0">
      <sharedItems count="3">
        <s v="State"/>
        <s v="City "/>
        <s v="County "/>
      </sharedItems>
    </cacheField>
    <cacheField name="Policy Type " numFmtId="0">
      <sharedItems count="5">
        <s v="Mask Recommendation"/>
        <s v="Mask Mandate"/>
        <s v="PPE Reporting Mandate "/>
        <s v="Mask Mandate "/>
        <s v="Limited Mask Mandate"/>
      </sharedItems>
    </cacheField>
    <cacheField name="Description" numFmtId="0">
      <sharedItems/>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s v="AK"/>
    <s v="Alaska"/>
    <x v="0"/>
    <x v="0"/>
    <s v="Recommendation"/>
    <m/>
  </r>
  <r>
    <s v="AL"/>
    <s v="Alabama"/>
    <x v="0"/>
    <x v="0"/>
    <s v="Recommendation"/>
    <m/>
  </r>
  <r>
    <s v="AR"/>
    <s v="Arkansas"/>
    <x v="0"/>
    <x v="0"/>
    <s v="Recommendation"/>
    <m/>
  </r>
  <r>
    <s v="AZ"/>
    <s v="Arizona"/>
    <x v="0"/>
    <x v="0"/>
    <s v="Recommendation"/>
    <m/>
  </r>
  <r>
    <s v="CA"/>
    <s v="Torrance"/>
    <x v="1"/>
    <x v="1"/>
    <s v="Masks mandate"/>
    <s v="http://publichealth.lacounty.gov/media/Coronavirus/HOO_Safer_at_Home_Order_for_Control_of_COVID_04102020.pdf"/>
  </r>
  <r>
    <s v="CA"/>
    <s v="Beverly Hills"/>
    <x v="1"/>
    <x v="1"/>
    <s v="Face-coverings are required for anyone leaving their home"/>
    <s v="https://www.nbclosangeles.com/news/coronavirus/confused-about-face-covering-rules-heres-a-list-of-cities-which-have-mandated-their-use/2344695/"/>
  </r>
  <r>
    <s v="CA"/>
    <s v="Burbank"/>
    <x v="1"/>
    <x v="1"/>
    <s v="Face-coverings are required inside essential businesses"/>
    <s v="https://www.nbclosangeles.com/news/coronavirus/confused-about-face-covering-rules-heres-a-list-of-cities-which-have-mandated-their-use/2344695/"/>
  </r>
  <r>
    <s v="CA"/>
    <s v="Carson"/>
    <x v="1"/>
    <x v="1"/>
    <s v="Face-coverings are required for anyone leaving their home"/>
    <s v="https://www.nbclosangeles.com/news/coronavirus/confused-about-face-covering-rules-heres-a-list-of-cities-which-have-mandated-their-use/2344695/"/>
  </r>
  <r>
    <s v="CA"/>
    <s v="Inglewood"/>
    <x v="1"/>
    <x v="1"/>
    <s v="Face-coverings are required inside essential businesses"/>
    <s v="https://www.nbclosangeles.com/news/coronavirus/confused-about-face-covering-rules-heres-a-list-of-cities-which-have-mandated-their-use/2344695/"/>
  </r>
  <r>
    <s v="CA"/>
    <s v="Los Angeles"/>
    <x v="1"/>
    <x v="1"/>
    <s v="Face-coverings are required inside essential businesses"/>
    <s v="https://www.nbclosangeles.com/news/coronavirus/confused-about-face-covering-rules-heres-a-list-of-cities-which-have-mandated-their-use/2344695/"/>
  </r>
  <r>
    <s v="CA"/>
    <s v="Long Beach"/>
    <x v="1"/>
    <x v="1"/>
    <s v="Masks mandated"/>
    <s v="https://www.nbclosangeles.com/news/coronavirus/confused-about-face-covering-rules-heres-a-list-of-cities-which-have-mandated-their-use/2344695/"/>
  </r>
  <r>
    <s v="CA"/>
    <s v="Pasadena"/>
    <x v="1"/>
    <x v="1"/>
    <s v="Face-coverings are required inside essential businesses"/>
    <s v="https://www.nbclosangeles.com/news/coronavirus/confused-about-face-covering-rules-heres-a-list-of-cities-which-have-mandated-their-use/2344695/"/>
  </r>
  <r>
    <s v="CA"/>
    <s v="Fremont"/>
    <x v="1"/>
    <x v="1"/>
    <s v="Mandatory mask policy "/>
    <s v="https://abc7news.com/face-masks-bay-area-coronavirus-pandemic-requirement-covid-19/6111369/"/>
  </r>
  <r>
    <s v="CA"/>
    <s v="Pleasant Hill"/>
    <x v="1"/>
    <x v="1"/>
    <s v="Mandatory mask policy "/>
    <s v="https://abc7news.com/face-masks-bay-area-coronavirus-pandemic-requirement-covid-19/6111369/"/>
  </r>
  <r>
    <s v="CA"/>
    <s v="Los Angeles County"/>
    <x v="2"/>
    <x v="1"/>
    <s v="Masks mandate"/>
    <s v="http://publichealth.lacounty.gov/media/Coronavirus/HOO_Safer_at_Home_Order_for_Control_of_COVID_04102020.pdf"/>
  </r>
  <r>
    <s v="CA"/>
    <s v="San Bernardino County"/>
    <x v="2"/>
    <x v="1"/>
    <s v="There’s a $1,000 fine for anyone not wearing a face-covering in public"/>
    <s v="https://www.nbclosangeles.com/news/coronavirus/confused-about-face-covering-rules-heres-a-list-of-cities-which-have-mandated-their-use/2344695/"/>
  </r>
  <r>
    <s v="CA"/>
    <s v="Riverside County"/>
    <x v="2"/>
    <x v="1"/>
    <s v="Enforcement is up to local law enforcement, but face-coverings are recommended for anyone leaving their home."/>
    <s v="https://www.nbclosangeles.com/news/coronavirus/confused-about-face-covering-rules-heres-a-list-of-cities-which-have-mandated-their-use/2344695/"/>
  </r>
  <r>
    <s v="CA"/>
    <s v="San Francisco "/>
    <x v="2"/>
    <x v="1"/>
    <s v="Mandatory mask policy; police enforcement beginning 4/22"/>
    <s v="https://abc7news.com/face-masks-bay-area-coronavirus-pandemic-requirement-covid-19/6111369/"/>
  </r>
  <r>
    <s v="CA"/>
    <s v="Contra Costa County"/>
    <x v="2"/>
    <x v="1"/>
    <s v="Workers and residents conducting essential business, visiting a health care facility or taking public transit must wear a mask or face covering."/>
    <s v="https://cchealth.org/press-releases/2020/0417-Cover-Your-Face-Order.php"/>
  </r>
  <r>
    <s v="CA"/>
    <s v="Marin County "/>
    <x v="2"/>
    <x v="1"/>
    <s v="Workers and residents conducting essential business, visiting a health care facility or taking public transit must wear a mask or face covering."/>
    <s v="https://www.marincounty.org/main/county-press-releases/press-releases/2020/hhs-covid-facecoveringorder-041720"/>
  </r>
  <r>
    <s v="CA"/>
    <s v="Alameda County"/>
    <x v="2"/>
    <x v="1"/>
    <s v="Mandatory mask policy "/>
    <s v="https://acphd.org/media/569455/health-officer-order-20-08-face-coverings-2020.04.17.pdf"/>
  </r>
  <r>
    <s v="CA"/>
    <s v="San Mateo County "/>
    <x v="2"/>
    <x v="1"/>
    <s v="Mandatory mask policy "/>
    <s v="https://cmo.smcgov.org/sites/cmo.smcgov.org/files/documents/files/HO%20Order%20c19-8%20Face%20Covering%2020200417.pdf"/>
  </r>
  <r>
    <s v="CA"/>
    <s v="Sonoma County"/>
    <x v="2"/>
    <x v="1"/>
    <s v="Mandatory mask policy "/>
    <m/>
  </r>
  <r>
    <s v="CA"/>
    <s v="Irvine"/>
    <x v="1"/>
    <x v="0"/>
    <s v="Strongly encouraged"/>
    <s v="https://www.nbclosangeles.com/news/coronavirus/confused-about-face-covering-rules-heres-a-list-of-cities-which-have-mandated-their-use/2344695/"/>
  </r>
  <r>
    <s v="CA"/>
    <s v="Orange County"/>
    <x v="2"/>
    <x v="0"/>
    <s v="Guidance recommends face coverings in public ; not mandated"/>
    <s v="https://www.nbclosangeles.com/news/coronavirus/confused-about-face-covering-rules-heres-a-list-of-cities-which-have-mandated-their-use/2344695/"/>
  </r>
  <r>
    <s v="CA"/>
    <s v="California"/>
    <x v="0"/>
    <x v="0"/>
    <s v="Recommendation"/>
    <m/>
  </r>
  <r>
    <s v="CA"/>
    <s v="Santa Clara County"/>
    <x v="2"/>
    <x v="2"/>
    <s v="Order requiring reporting of PPE inventory"/>
    <s v="https://www.sccgov.org/sites/phd/DiseaseInformation/novel-coronavirus/Documents/04-06-20-order-disclose-inventories-ppe-ventilators.pdf"/>
  </r>
  <r>
    <s v="CA"/>
    <s v="Costa Mesa"/>
    <x v="1"/>
    <x v="3"/>
    <s v="citizens and essential employees must wear face coverings "/>
    <m/>
  </r>
  <r>
    <s v="CA"/>
    <s v="Yolo County "/>
    <x v="2"/>
    <x v="1"/>
    <s v="https://www.yolocounty.org/health-human-services/adults/communicable-disease-investigation-and-control/novel-coronavirus-2019/roadmap-to-recovery"/>
    <m/>
  </r>
  <r>
    <s v="CO"/>
    <s v="Colorado "/>
    <x v="0"/>
    <x v="1"/>
    <s v="Mandatory for employees and customers at essential businesses"/>
    <s v="https://drive.google.com/file/d/1fD1xqzAhwzRmiC8FnYEJYDdvnvp6vF4I/view"/>
  </r>
  <r>
    <s v="CO"/>
    <s v="Colorado"/>
    <x v="0"/>
    <x v="1"/>
    <s v="Requires masks for essential workers"/>
    <s v="https://www.colorado.gov/governor/sites/default/files/inline-files/D%202020%20039%20Masks.pdf"/>
  </r>
  <r>
    <s v="CT"/>
    <s v="Connecticut"/>
    <x v="0"/>
    <x v="1"/>
    <s v="Mandatory for all essential employees; construction sites must provide for employees"/>
    <s v="https://portal.ct.gov/DECD/Content/Coronavirus-Business-Recovery/Safe-Workplace-Rules-for-Essential-Employers"/>
  </r>
  <r>
    <s v="DC"/>
    <s v="District of Columbia "/>
    <x v="0"/>
    <x v="4"/>
    <s v="Mandatory for employees and patrons in retail food sellers, hotels and taxis/rideshares"/>
    <m/>
  </r>
  <r>
    <s v="DE"/>
    <s v="Delaware"/>
    <x v="0"/>
    <x v="1"/>
    <s v="Masks required employees in public facing businesses, patrons to retail stores, and for employees where coming within 6ft of another employee is likely."/>
    <s v="https://governor.delaware.gov/health-soe/thirteenth-state-of-emergency/"/>
  </r>
  <r>
    <s v="GA"/>
    <s v="Georgia"/>
    <x v="0"/>
    <x v="0"/>
    <s v="Recommendation"/>
    <m/>
  </r>
  <r>
    <s v="HI"/>
    <s v="Hawaii"/>
    <x v="0"/>
    <x v="1"/>
    <s v="Mandate for customers and employees of businesses that either are customer facing or that produce consumer products are required to wear face coverings "/>
    <s v="https://governor.hawaii.gov/wp-content/uploads/2020/05/2005024-ATG_Seventh-Supplementary-Proclamation-for-COVID-19-distribution-signed-1.pdf"/>
  </r>
  <r>
    <s v="HI"/>
    <s v="Honolulu"/>
    <x v="2"/>
    <x v="1"/>
    <s v="Essential workers and customers of essential businesses must wear face coverings effective April 20th. \"/>
    <s v="https://www.honolulu.gov/rep/site/may/may_docs/Emergency_Order_No._2020-07.pdf"/>
  </r>
  <r>
    <s v="IA"/>
    <s v="Iowa"/>
    <x v="0"/>
    <x v="0"/>
    <s v="Recommendation"/>
    <m/>
  </r>
  <r>
    <s v="ID"/>
    <s v="Idaho"/>
    <x v="0"/>
    <x v="0"/>
    <s v="Recommendation"/>
    <m/>
  </r>
  <r>
    <s v="IL"/>
    <s v="Cicero"/>
    <x v="1"/>
    <x v="1"/>
    <s v="Mandatory; places responsibility on essential businesses to ensure worker and customer compliance with mandate "/>
    <s v="https://files.constantcontact.com/3fcbe18d001/6a6d30ad-bc59-4c2d-8535-923cd0845dad.pdf"/>
  </r>
  <r>
    <s v="IL"/>
    <s v="Illinois"/>
    <x v="0"/>
    <x v="0"/>
    <s v="Recommendation"/>
    <m/>
  </r>
  <r>
    <s v="IN"/>
    <s v="Indiana"/>
    <x v="0"/>
    <x v="0"/>
    <s v="Recommendation"/>
    <m/>
  </r>
  <r>
    <s v="KS"/>
    <s v="Kansas"/>
    <x v="0"/>
    <x v="0"/>
    <s v="Recommendation"/>
    <m/>
  </r>
  <r>
    <s v="KY"/>
    <s v="Kentucky"/>
    <x v="0"/>
    <x v="4"/>
    <s v="Masks to be worn by all workers and customers in essentail businesses beginning on May 11th. Individuals will not be cited/fined for not wearing masks, but businesses could be temporarily shut down if they are not masking their employees. Additionally, bu"/>
    <s v="https://www.courier-journal.com/story/news/local/2020/04/28/coronavirus-masks-what-know-kentuckys-face-covering-request/3038615001/"/>
  </r>
  <r>
    <s v="LA"/>
    <s v="Louisiana"/>
    <x v="0"/>
    <x v="4"/>
    <s v="Required for all workers interacting with the public. Gov. says that businesses should consider requiring customers to wear masks as well. "/>
    <s v="https://www.ksla.com/2020/04/29/face-mask-mandate-workers-louisiana-starts-friday/"/>
  </r>
  <r>
    <s v="MA"/>
    <s v="Massachusetts"/>
    <x v="0"/>
    <x v="0"/>
    <s v="The Baker-Polito Administration has ordered all residents over the age of two to use a face covering or mask in public places where maintaining proper social distancing measures to prevent the spread of COVID-19 are not possible."/>
    <s v="https://www.mass.gov/news/baker-polito-administration-orders-use-of-mask-or-face-covering-in-public-announces-increased"/>
  </r>
  <r>
    <s v="MD"/>
    <s v="Maryland"/>
    <x v="0"/>
    <x v="4"/>
    <s v="Mandatory for employees and patrons in grocery stores, hotels, public transit, and taxis/rideshares"/>
    <s v="https://governor.maryland.gov/wp-content/uploads/2020/04/Masks-and-Physical-Distancing-4.15.20.pdf"/>
  </r>
  <r>
    <s v="ME"/>
    <s v="Maine"/>
    <x v="0"/>
    <x v="1"/>
    <s v="Residents MUST wear a cloth mask when in public places where physical distancing is difficult to maintain, as recommended by the U.S. CDC."/>
    <s v="https://www.maine.gov/governor/mills/sites/maine.gov.governor.mills/files/inline-files/An%20Order%20to%20Stay%20Safer%20at%20Home.pdf"/>
  </r>
  <r>
    <s v="MI"/>
    <s v="Michigan"/>
    <x v="0"/>
    <x v="1"/>
    <s v="Mandatory that individuals wear masks, and employers provide masks and other PPE for certain businesses as appropriate. "/>
    <s v="https://www.michigan.gov/whitmer/0,9309,7-387-90499_90705-526894--,00.html"/>
  </r>
  <r>
    <s v="MI"/>
    <s v="Michigan"/>
    <x v="0"/>
    <x v="1"/>
    <s v="Require face coverings to be worn when employees cannot consistently maintain six feet of separation from other individuals in the workplace, and consider face shields when employees cannot consistently maintain three feet of separation from other individ"/>
    <m/>
  </r>
  <r>
    <s v="MS"/>
    <s v="Mississippi"/>
    <x v="0"/>
    <x v="0"/>
    <s v="Recommendation"/>
    <m/>
  </r>
  <r>
    <s v="MN"/>
    <s v="Minnesota"/>
    <x v="0"/>
    <x v="0"/>
    <s v="Recommendation"/>
    <m/>
  </r>
  <r>
    <s v="MO"/>
    <s v="Missouri"/>
    <x v="0"/>
    <x v="0"/>
    <s v="Recommendation"/>
    <m/>
  </r>
  <r>
    <s v="MT"/>
    <s v="Montana"/>
    <x v="0"/>
    <x v="0"/>
    <s v="Recommendation"/>
    <m/>
  </r>
  <r>
    <s v="NC"/>
    <s v="North Carolina"/>
    <x v="0"/>
    <x v="4"/>
    <s v="Recommendation_x000a_ *mandatory for employees in nursing homes"/>
    <m/>
  </r>
  <r>
    <s v="NC"/>
    <s v="North Carolina"/>
    <x v="0"/>
    <x v="0"/>
    <s v="Recommendation"/>
    <m/>
  </r>
  <r>
    <s v="ND"/>
    <s v="North Dakota"/>
    <x v="0"/>
    <x v="0"/>
    <s v="Recommendation"/>
    <m/>
  </r>
  <r>
    <s v="NE"/>
    <s v="Nebraska"/>
    <x v="0"/>
    <x v="0"/>
    <s v="Recommendation"/>
    <m/>
  </r>
  <r>
    <s v="NH"/>
    <s v="New Hampshire"/>
    <x v="0"/>
    <x v="4"/>
    <s v="Recommendation_x000a_ *when entering a healthcare facility"/>
    <m/>
  </r>
  <r>
    <s v="NJ"/>
    <s v="New Jersey"/>
    <x v="0"/>
    <x v="1"/>
    <s v="Require workers and visitors to wear cloth face coverings, in accordance with CDC recommendations, while on the premises, except where doing so would inhibit the individual’s health or the individual is under two years of age, and require workers to wear "/>
    <s v="https://nj.gov/governor/news/news/562020/approved/20200408e.shtml"/>
  </r>
  <r>
    <s v="NM"/>
    <s v="Albequerque"/>
    <x v="1"/>
    <x v="0"/>
    <s v="Encouraged to wear masks when in public"/>
    <s v="https://www.facebook.com/MayorKeller/videos/992542291143330/"/>
  </r>
  <r>
    <s v="NM"/>
    <s v="New Mexico"/>
    <x v="0"/>
    <x v="3"/>
    <s v="Mandate for large customer facing businesses effective 5/6; essential business workers on 5/11"/>
    <s v="https://www.governor.state.nm.us/2020/05/05/retailers-businesses-shall-require-employees-to-wear-face-coverings/"/>
  </r>
  <r>
    <s v="NV"/>
    <s v="Nevada"/>
    <x v="0"/>
    <x v="0"/>
    <s v="Recommendation"/>
    <m/>
  </r>
  <r>
    <s v="NY"/>
    <s v="New York"/>
    <x v="0"/>
    <x v="1"/>
    <s v="Statewide mandate in public by Governor , issued an EO allowing busisness to peacefully remove people from premises for not wearing a mask"/>
    <s v="https://www.timesunion.com/news/article/Cuomo-orders-New-Yorkers-to-wear-masks-to-stem-15202640.php?utm_campaign=2020-4-16+SD&amp;utm_medium=email&amp;utm_source=Pew; https://www.governor.ny.gov/news/no-20234-continuing-temporary-suspension-and-modification-laws-"/>
  </r>
  <r>
    <s v="OH"/>
    <s v="Ohio"/>
    <x v="0"/>
    <x v="1"/>
    <s v="Employees required to wear masks on the job, whether public facing or otherwise. Certain exceptions apply including situtations in which wearing a mask is functionally impractical. Retail patrons are encouraged to wear masks but are not required."/>
    <s v="https://coronavirus.ohio.gov/static/publicorders/Directors-Stay-Safe-Ohio-Order.pdf"/>
  </r>
  <r>
    <s v="OR"/>
    <s v="Oregon"/>
    <x v="0"/>
    <x v="0"/>
    <s v="Recommendation"/>
    <m/>
  </r>
  <r>
    <s v="PA "/>
    <s v="Pennsylvania"/>
    <x v="0"/>
    <x v="1"/>
    <s v="Public encouraged to wear masks in public places where social distancing is difficult, life-sustaining businesses must supply employees with masks"/>
    <s v="https://www.health.pa.gov/topics/disease/coronavirus/Pages/Stop-the-Spread.aspx"/>
  </r>
  <r>
    <s v="PR"/>
    <s v="Puerto Rico"/>
    <x v="0"/>
    <x v="1"/>
    <s v="All residents must wear masks when entering businesses. On May 26th, a new executive order will go into effect also requiring the use of gloves in public.  "/>
    <s v="Executive Order"/>
  </r>
  <r>
    <s v="RI"/>
    <s v="Rhode Island"/>
    <x v="0"/>
    <x v="1"/>
    <s v="Effective Friday May 8 everyone, except children under 2 and people whose health would be damaged by wearing a face covering, must wear face coverings when in a public place, both indoors and outdoors."/>
    <s v="https://commerceri.com/masks/"/>
  </r>
  <r>
    <s v="SC"/>
    <s v="South Carolina"/>
    <x v="0"/>
    <x v="0"/>
    <s v="Recommendation"/>
    <m/>
  </r>
  <r>
    <s v="SD"/>
    <s v="South Dakota"/>
    <x v="0"/>
    <x v="0"/>
    <s v="Recommendation"/>
    <m/>
  </r>
  <r>
    <s v="TX"/>
    <s v="Dallas County"/>
    <x v="2"/>
    <x v="1"/>
    <s v="Dallas County, Texas issued requirements for essential workers to wear face coverings at work sites"/>
    <m/>
  </r>
  <r>
    <s v="TX"/>
    <s v="Harris County"/>
    <x v="2"/>
    <x v="1"/>
    <s v="All residents 10 and over must wear face coverings in public. Does not apply inside the fence at industrial factories. "/>
    <s v="https://www.readyharris.org/Portals/60/documents/04-22-20_Order_of_County_Judge_Hidalgo_for_use_of_face_covering.pdf"/>
  </r>
  <r>
    <s v="TX"/>
    <s v="Bexar County"/>
    <x v="2"/>
    <x v="1"/>
    <s v="All residents 10 and over must wear face coverings in public. "/>
    <s v="https://www.bexar.org/DocumentCenter/View/26664/Judge-Executive-Order-NW-06-Supplemental-04172020?bidId="/>
  </r>
  <r>
    <s v="TX"/>
    <s v="Texas"/>
    <x v="0"/>
    <x v="0"/>
    <s v="Recommendation"/>
    <m/>
  </r>
  <r>
    <s v="UT"/>
    <s v="Utah"/>
    <x v="0"/>
    <x v="0"/>
    <s v="Recommendation"/>
    <m/>
  </r>
  <r>
    <s v="VA"/>
    <s v="Virginia"/>
    <x v="0"/>
    <x v="4"/>
    <s v="Masks required in indoor public places beginning May 29th "/>
    <s v="https://www.governor.virginia.gov/"/>
  </r>
  <r>
    <s v="VT"/>
    <s v="Vermont"/>
    <x v="0"/>
    <x v="0"/>
    <s v="Recommendation"/>
    <m/>
  </r>
  <r>
    <s v="WA"/>
    <s v="Washington"/>
    <x v="0"/>
    <x v="1"/>
    <s v="Employers must identify PPE and cloth facial coverings needed. Provide the necessary PPE to employees"/>
    <m/>
  </r>
  <r>
    <s v="WI"/>
    <s v="Wisconsin"/>
    <x v="0"/>
    <x v="0"/>
    <s v="Recommendation"/>
    <m/>
  </r>
  <r>
    <s v="WV"/>
    <s v="West Virginia"/>
    <x v="0"/>
    <x v="0"/>
    <s v="Recommendation"/>
    <m/>
  </r>
  <r>
    <s v="WY"/>
    <s v="Wyoming"/>
    <x v="0"/>
    <x v="4"/>
    <s v="Masks are mandated for specific industries including personal services and gym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4" applyNumberFormats="0" applyBorderFormats="0" applyFontFormats="0" applyPatternFormats="0" applyAlignmentFormats="0" applyWidthHeightFormats="0" dataCaption="" updatedVersion="5" rowGrandTotals="0" compact="0" compactData="0">
  <location ref="A104:E110" firstHeaderRow="1" firstDataRow="2" firstDataCol="1"/>
  <pivotFields count="6">
    <pivotField name="State" compact="0" outline="0" multipleItemSelectionAllowed="1" showAll="0"/>
    <pivotField name="Jurisdiction" dataField="1" compact="0" outline="0" multipleItemSelectionAllowed="1" showAll="0"/>
    <pivotField name="Type" axis="axisCol" compact="0" outline="0" multipleItemSelectionAllowed="1" showAll="0" sortType="ascending">
      <items count="4">
        <item x="1"/>
        <item x="2"/>
        <item x="0"/>
        <item t="default"/>
      </items>
    </pivotField>
    <pivotField name="Policy Type " axis="axisRow" compact="0" outline="0" multipleItemSelectionAllowed="1" showAll="0" sortType="ascending">
      <items count="6">
        <item x="4"/>
        <item x="1"/>
        <item x="3"/>
        <item x="0"/>
        <item x="2"/>
        <item t="default"/>
      </items>
    </pivotField>
    <pivotField name="Description" compact="0" outline="0" multipleItemSelectionAllowed="1" showAll="0"/>
    <pivotField name="Source" compact="0" outline="0" multipleItemSelectionAllowed="1" showAll="0"/>
  </pivotFields>
  <rowFields count="1">
    <field x="3"/>
  </rowFields>
  <rowItems count="5">
    <i>
      <x/>
    </i>
    <i>
      <x v="1"/>
    </i>
    <i>
      <x v="2"/>
    </i>
    <i>
      <x v="3"/>
    </i>
    <i>
      <x v="4"/>
    </i>
  </rowItems>
  <colFields count="1">
    <field x="2"/>
  </colFields>
  <colItems count="4">
    <i>
      <x/>
    </i>
    <i>
      <x v="1"/>
    </i>
    <i>
      <x v="2"/>
    </i>
    <i t="grand">
      <x/>
    </i>
  </colItems>
  <dataFields count="1">
    <dataField name="COUNTA of Jurisdiction" fld="1"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alegislature.gov/Bills/191/H4822" TargetMode="External"/><Relationship Id="rId21" Type="http://schemas.openxmlformats.org/officeDocument/2006/relationships/hyperlink" Target="https://files.constantcontact.com/bd895b5c001/f1ecbd4a-a64e-40c5-897c-2612f54c09a7.pdf" TargetMode="External"/><Relationship Id="rId42" Type="http://schemas.openxmlformats.org/officeDocument/2006/relationships/hyperlink" Target="https://coronavirus.dc.gov/release/dc-health-releases-list-high-risk-states" TargetMode="External"/><Relationship Id="rId63" Type="http://schemas.openxmlformats.org/officeDocument/2006/relationships/hyperlink" Target="https://commerce.idaho.gov/covid-19/" TargetMode="External"/><Relationship Id="rId84" Type="http://schemas.openxmlformats.org/officeDocument/2006/relationships/hyperlink" Target="https://governor.kansas.gov/governor-laura-kelly-recommends-communities-move-into-phase-3-of-ad-astra-plan/" TargetMode="External"/><Relationship Id="rId138" Type="http://schemas.openxmlformats.org/officeDocument/2006/relationships/hyperlink" Target="https://showmestrong.mo.gov/" TargetMode="External"/><Relationship Id="rId159" Type="http://schemas.openxmlformats.org/officeDocument/2006/relationships/hyperlink" Target="https://www.nj.gov/infobank/eo/056murphy/pdf/EO-122.pdf" TargetMode="External"/><Relationship Id="rId170" Type="http://schemas.openxmlformats.org/officeDocument/2006/relationships/hyperlink" Target="https://coronavirus.health.ny.gov/covid-19-travel-advisory" TargetMode="External"/><Relationship Id="rId191" Type="http://schemas.openxmlformats.org/officeDocument/2006/relationships/hyperlink" Target="https://govstatus.egov.com/reopening-oregon" TargetMode="External"/><Relationship Id="rId205" Type="http://schemas.openxmlformats.org/officeDocument/2006/relationships/hyperlink" Target="https://www.reopeningri.com/" TargetMode="External"/><Relationship Id="rId226" Type="http://schemas.openxmlformats.org/officeDocument/2006/relationships/hyperlink" Target="https://coronavirus.utah.gov/utah-leads-together/" TargetMode="External"/><Relationship Id="rId247" Type="http://schemas.openxmlformats.org/officeDocument/2006/relationships/hyperlink" Target="https://www.dhs.wisconsin.gov/covid-19/travel.htm" TargetMode="External"/><Relationship Id="rId107" Type="http://schemas.openxmlformats.org/officeDocument/2006/relationships/hyperlink" Target="https://www.maine.gov/governor/mills/news/governor-mills-introduces-rural-reopening-plan-2020-05-08" TargetMode="External"/><Relationship Id="rId11" Type="http://schemas.openxmlformats.org/officeDocument/2006/relationships/hyperlink" Target="https://covid19.alaska.gov/unified-command/protective-plans/" TargetMode="External"/><Relationship Id="rId32" Type="http://schemas.openxmlformats.org/officeDocument/2006/relationships/hyperlink" Target="https://portal.ct.gov/-/media/Office-of-the-Governor/News/20200526-Governors-Reopen-Report.pdf?la=en" TargetMode="External"/><Relationship Id="rId53" Type="http://schemas.openxmlformats.org/officeDocument/2006/relationships/hyperlink" Target="https://drive.google.com/file/d/1loGxzyj1VPxUkzUUjHlzarA4TV95ElHB/view?usp=sharing" TargetMode="External"/><Relationship Id="rId74" Type="http://schemas.openxmlformats.org/officeDocument/2006/relationships/hyperlink" Target="https://backontrack.in.gov/industryguidelines.htm" TargetMode="External"/><Relationship Id="rId128" Type="http://schemas.openxmlformats.org/officeDocument/2006/relationships/hyperlink" Target="https://mn.gov/covid19/for-minnesotans/stay-safe-mn/stay-safe-plan.jsp" TargetMode="External"/><Relationship Id="rId149" Type="http://schemas.openxmlformats.org/officeDocument/2006/relationships/hyperlink" Target="https://nvhealthresponse.nv.gov/wp-content/uploads/2020/05/Directive-021-Phase-Two-Reopening-Plan.pdf" TargetMode="External"/><Relationship Id="rId5" Type="http://schemas.openxmlformats.org/officeDocument/2006/relationships/hyperlink" Target="https://alabamapublichealth.gov/covid19/assets/cov-sah-businesses.pdf" TargetMode="External"/><Relationship Id="rId95" Type="http://schemas.openxmlformats.org/officeDocument/2006/relationships/hyperlink" Target="https://kentucky.gov/Pages/Activity-stream.aspx?n=CHFS&amp;prId=281" TargetMode="External"/><Relationship Id="rId160" Type="http://schemas.openxmlformats.org/officeDocument/2006/relationships/hyperlink" Target="https://www.njleg.state.nj.us/2020/Bills/S3000/2502_I1.PDF" TargetMode="External"/><Relationship Id="rId181" Type="http://schemas.openxmlformats.org/officeDocument/2006/relationships/hyperlink" Target="https://ndresponse.gov/covid-19-resources/covid-19-business-and-employer-resources/nd-smart-restart/nd-smart-restart-protocols" TargetMode="External"/><Relationship Id="rId216" Type="http://schemas.openxmlformats.org/officeDocument/2006/relationships/hyperlink" Target="https://www.washingtonexaminer.com/politics/as-coronavirus-hospitalizations-remain-steady-tennessee-governor-says-he-will-not-shut-down-businesses-again" TargetMode="External"/><Relationship Id="rId237" Type="http://schemas.openxmlformats.org/officeDocument/2006/relationships/hyperlink" Target="https://www.governor.wa.gov/sites/default/files/SafeStartPhasedReopening.pdf" TargetMode="External"/><Relationship Id="rId22" Type="http://schemas.openxmlformats.org/officeDocument/2006/relationships/hyperlink" Target="https://governor.arkansas.gov/images/uploads/executiveOrders/EO_20-35.pdf" TargetMode="External"/><Relationship Id="rId43" Type="http://schemas.openxmlformats.org/officeDocument/2006/relationships/hyperlink" Target="https://coronavirus.dc.gov/release/mayor-bowser-issues-new-mayor%E2%80%99s-order-masks-extends-public-health-emergency" TargetMode="External"/><Relationship Id="rId64" Type="http://schemas.openxmlformats.org/officeDocument/2006/relationships/hyperlink" Target="https://www2.illinois.gov/sites/gov/Documents/Actions-to-Combat-a-Resurgence-of-COVID-19.pdf" TargetMode="External"/><Relationship Id="rId118" Type="http://schemas.openxmlformats.org/officeDocument/2006/relationships/hyperlink" Target="https://malegislature.gov/Bills/191/S2700/Senate/Bill/Text" TargetMode="External"/><Relationship Id="rId139" Type="http://schemas.openxmlformats.org/officeDocument/2006/relationships/hyperlink" Target="https://showmestrong.mo.gov/businesses/" TargetMode="External"/><Relationship Id="rId85" Type="http://schemas.openxmlformats.org/officeDocument/2006/relationships/hyperlink" Target="https://covid.ks.gov/wp-content/uploads/2020/05/Reopen-Kansas-Framework-v7.pdf" TargetMode="External"/><Relationship Id="rId150" Type="http://schemas.openxmlformats.org/officeDocument/2006/relationships/hyperlink" Target="http://business.nv.gov/News_Media/COVID-19_Announcements/" TargetMode="External"/><Relationship Id="rId171" Type="http://schemas.openxmlformats.org/officeDocument/2006/relationships/hyperlink" Target="https://www.governor.ny.gov/sites/governor.ny.gov/files/atoms/files/EO_202.17.pdf" TargetMode="External"/><Relationship Id="rId192" Type="http://schemas.openxmlformats.org/officeDocument/2006/relationships/hyperlink" Target="https://osha.oregon.gov/covid19/Pages/default.aspx" TargetMode="External"/><Relationship Id="rId206" Type="http://schemas.openxmlformats.org/officeDocument/2006/relationships/hyperlink" Target="https://dbr.ri.gov/covid/covid19updates.php" TargetMode="External"/><Relationship Id="rId227" Type="http://schemas.openxmlformats.org/officeDocument/2006/relationships/hyperlink" Target="https://coronavirus.utah.gov/utahs-moderate-risk-phase/" TargetMode="External"/><Relationship Id="rId248" Type="http://schemas.openxmlformats.org/officeDocument/2006/relationships/hyperlink" Target="https://content.govdelivery.com/attachments/WIGOV/2020/07/30/file_attachments/1507337/EMO01-FaceCoverings.pdf" TargetMode="External"/><Relationship Id="rId12" Type="http://schemas.openxmlformats.org/officeDocument/2006/relationships/hyperlink" Target="https://azgovernor.gov/governor/news/2020/06/governor-ducey-announces-enhanced-covid-19-action-plan" TargetMode="External"/><Relationship Id="rId33" Type="http://schemas.openxmlformats.org/officeDocument/2006/relationships/hyperlink" Target="https://portal.ct.gov/Coronavirus/Covid-19-Knowledge-Base/Travel-In-or-Out-of-CT" TargetMode="External"/><Relationship Id="rId108" Type="http://schemas.openxmlformats.org/officeDocument/2006/relationships/hyperlink" Target="https://www.maine.gov/covid19/restartingmaine/keepmainehealthy/faqs" TargetMode="External"/><Relationship Id="rId129" Type="http://schemas.openxmlformats.org/officeDocument/2006/relationships/hyperlink" Target="https://mn.gov/deed/newscenter/covid/safework/business/" TargetMode="External"/><Relationship Id="rId54" Type="http://schemas.openxmlformats.org/officeDocument/2006/relationships/hyperlink" Target="http://www.legis.ga.gov/legislation/en-US/Display/20192020/HB/216" TargetMode="External"/><Relationship Id="rId75" Type="http://schemas.openxmlformats.org/officeDocument/2006/relationships/hyperlink" Target="https://www.in.gov/gov/files/Executive%20Order%2020-37%20Face%20Covering%20Requirement.pdf" TargetMode="External"/><Relationship Id="rId96" Type="http://schemas.openxmlformats.org/officeDocument/2006/relationships/hyperlink" Target="https://governor.ky.gov/attachments/20200709_Executive-Order_State-of-Emergency.pdf" TargetMode="External"/><Relationship Id="rId140" Type="http://schemas.openxmlformats.org/officeDocument/2006/relationships/hyperlink" Target="https://covid19.mt.gov/" TargetMode="External"/><Relationship Id="rId161" Type="http://schemas.openxmlformats.org/officeDocument/2006/relationships/hyperlink" Target="https://www.njleg.state.nj.us/bills/BillView.asp?BillNumber=A4189" TargetMode="External"/><Relationship Id="rId182" Type="http://schemas.openxmlformats.org/officeDocument/2006/relationships/hyperlink" Target="https://coronavirus.ohio.gov/wps/portal/gov/covid-19/responsible-restart-ohio/" TargetMode="External"/><Relationship Id="rId217" Type="http://schemas.openxmlformats.org/officeDocument/2006/relationships/hyperlink" Target="https://www.tn.gov/governor/covid-19/economic-recovery.html" TargetMode="External"/><Relationship Id="rId6" Type="http://schemas.openxmlformats.org/officeDocument/2006/relationships/hyperlink" Target="https://governor.alabama.gov/assets/2020/05/2020-05-08-8th-Supplemental-SOE-COVID-19.pdf" TargetMode="External"/><Relationship Id="rId238" Type="http://schemas.openxmlformats.org/officeDocument/2006/relationships/hyperlink" Target="https://www.governor.wa.gov/sites/default/files/Washington%27s%20Recovery%20Plan%20.pdf" TargetMode="External"/><Relationship Id="rId23" Type="http://schemas.openxmlformats.org/officeDocument/2006/relationships/hyperlink" Target="https://www.gov.ca.gov/wp-content/uploads/2020/04/California-Roadmap-to-Modify-the-Stay-at-Home-Order.pdf" TargetMode="External"/><Relationship Id="rId119" Type="http://schemas.openxmlformats.org/officeDocument/2006/relationships/hyperlink" Target="https://malegislature.gov/Bills/191/H4739/House/Bill/Text" TargetMode="External"/><Relationship Id="rId44" Type="http://schemas.openxmlformats.org/officeDocument/2006/relationships/hyperlink" Target="https://www.flgov.com/wp-content/uploads/covid19/Taskforce%20Report.pdf" TargetMode="External"/><Relationship Id="rId65" Type="http://schemas.openxmlformats.org/officeDocument/2006/relationships/hyperlink" Target="https://coronavirus.illinois.gov/s/restore-illinois-phase-4" TargetMode="External"/><Relationship Id="rId86" Type="http://schemas.openxmlformats.org/officeDocument/2006/relationships/hyperlink" Target="https://www.coronavirus.kdheks.gov/175/Travel-Exposure-Related-Isolation-Quaran" TargetMode="External"/><Relationship Id="rId130" Type="http://schemas.openxmlformats.org/officeDocument/2006/relationships/hyperlink" Target="https://www.dli.mn.gov/business/workplace-safety-and-health/mnosha-compliance-novel-coronavirus-covid-19" TargetMode="External"/><Relationship Id="rId151" Type="http://schemas.openxmlformats.org/officeDocument/2006/relationships/hyperlink" Target="https://www.covidguidance.nh.gov/" TargetMode="External"/><Relationship Id="rId172" Type="http://schemas.openxmlformats.org/officeDocument/2006/relationships/hyperlink" Target="https://regs.health.ny.gov/sites/default/files/pdf/emergency_regulations/Enforcement%20of%20Social%20Distancing%20Measures.pdf" TargetMode="External"/><Relationship Id="rId193" Type="http://schemas.openxmlformats.org/officeDocument/2006/relationships/hyperlink" Target="https://sharedsystems.dhsoha.state.or.us/DHSForms/Served/le2351j.pdf" TargetMode="External"/><Relationship Id="rId207" Type="http://schemas.openxmlformats.org/officeDocument/2006/relationships/hyperlink" Target="https://health.ri.gov/covid/" TargetMode="External"/><Relationship Id="rId228" Type="http://schemas.openxmlformats.org/officeDocument/2006/relationships/hyperlink" Target="https://accd.vermont.gov/covid-19/business/restart" TargetMode="External"/><Relationship Id="rId249" Type="http://schemas.openxmlformats.org/officeDocument/2006/relationships/hyperlink" Target="https://wedc.org/reopen-guidelines/" TargetMode="External"/><Relationship Id="rId13" Type="http://schemas.openxmlformats.org/officeDocument/2006/relationships/hyperlink" Target="https://azgovernor.gov/sites/default/files/requirements_for_businesses.pdf" TargetMode="External"/><Relationship Id="rId109" Type="http://schemas.openxmlformats.org/officeDocument/2006/relationships/hyperlink" Target="https://www.maine.gov/governor/mills/sites/maine.gov.governor.mills/files/inline-files/An%20Order%20to%20Further%20Implement%20the%20Restarting%20Plan.pdf" TargetMode="External"/><Relationship Id="rId34" Type="http://schemas.openxmlformats.org/officeDocument/2006/relationships/hyperlink" Target="https://portal.ct.gov/-/media/Office-of-the-Governor/Executive-Orders/Lamont-Executive-Orders/Executive-Order-No-7BB.pdf" TargetMode="External"/><Relationship Id="rId55" Type="http://schemas.openxmlformats.org/officeDocument/2006/relationships/hyperlink" Target="https://governor.hawaii.gov/wp-content/uploads/2020/05/2005024-ATG_Seventh-Supplementary-Proclamation-for-COVID-19-distribution-signed-1.pdf" TargetMode="External"/><Relationship Id="rId76" Type="http://schemas.openxmlformats.org/officeDocument/2006/relationships/hyperlink" Target="https://www.in.gov/gov/files/Executive%20Order%2020-32%20(Stage%204).pdf" TargetMode="External"/><Relationship Id="rId97" Type="http://schemas.openxmlformats.org/officeDocument/2006/relationships/hyperlink" Target="https://govsite-assets.s3.amazonaws.com/lilckLQBSZSBxlq6ddJq_5-11-2020%20CHFS%20Order%20Minimum%20Requirements%20for%20All%20Entities%20v1.3.pdf" TargetMode="External"/><Relationship Id="rId120" Type="http://schemas.openxmlformats.org/officeDocument/2006/relationships/hyperlink" Target="https://www.michigan.gov/whitmer/0,9309,7-387-90499_90705-535195--,00.html" TargetMode="External"/><Relationship Id="rId141" Type="http://schemas.openxmlformats.org/officeDocument/2006/relationships/hyperlink" Target="https://covid19.mt.gov/Portals/223/Documents/Phase%20Two%20Directive%20with%20Appendices.pdf?ver=2020-05-19-145442-350" TargetMode="External"/><Relationship Id="rId7" Type="http://schemas.openxmlformats.org/officeDocument/2006/relationships/hyperlink" Target="https://covid19.alaska.gov/reopen/" TargetMode="External"/><Relationship Id="rId162" Type="http://schemas.openxmlformats.org/officeDocument/2006/relationships/hyperlink" Target="https://indd.adobe.com/view/3f732e94-0164-424d-9ac6-a0ace27e70c8" TargetMode="External"/><Relationship Id="rId183" Type="http://schemas.openxmlformats.org/officeDocument/2006/relationships/hyperlink" Target="https://coronavirus.ohio.gov/static/responsible/Manufacturing-Distribution-Construction.pdf" TargetMode="External"/><Relationship Id="rId218" Type="http://schemas.openxmlformats.org/officeDocument/2006/relationships/hyperlink" Target="https://www.tn.gov/governor/covid-19/economic-recovery/general-guidelines-for-businesses.html" TargetMode="External"/><Relationship Id="rId239" Type="http://schemas.openxmlformats.org/officeDocument/2006/relationships/hyperlink" Target="https://www.governor.wa.gov/sites/default/files/Secretary_of_Health_Order_20-03_Statewide_Face_Coverings.pdf" TargetMode="External"/><Relationship Id="rId250" Type="http://schemas.openxmlformats.org/officeDocument/2006/relationships/hyperlink" Target="https://publichealthmdc.com/documents/workplace_requirements.pdf" TargetMode="External"/><Relationship Id="rId24" Type="http://schemas.openxmlformats.org/officeDocument/2006/relationships/hyperlink" Target="https://covid19.ca.gov/pdf/guidance-manufacturing.pdf" TargetMode="External"/><Relationship Id="rId45" Type="http://schemas.openxmlformats.org/officeDocument/2006/relationships/hyperlink" Target="https://floridahealthcovid19.gov/businesses/" TargetMode="External"/><Relationship Id="rId66" Type="http://schemas.openxmlformats.org/officeDocument/2006/relationships/hyperlink" Target="https://dceocovid19resources.com/restore-illinois/restore-illinois-phase-4/manufacturing/" TargetMode="External"/><Relationship Id="rId87" Type="http://schemas.openxmlformats.org/officeDocument/2006/relationships/hyperlink" Target="https://www.usnews.com/news/best-states/kansas/articles/2020-07-08/kansas-reporting-717-more-confirmed-cases-of-covid-19" TargetMode="External"/><Relationship Id="rId110" Type="http://schemas.openxmlformats.org/officeDocument/2006/relationships/hyperlink" Target="https://governor.maryland.gov/recovery/" TargetMode="External"/><Relationship Id="rId131" Type="http://schemas.openxmlformats.org/officeDocument/2006/relationships/hyperlink" Target="https://www.dli.mn.gov/business/workplace-safety-and-health/mnosha-compliance-novel-coronavirus-covid-19" TargetMode="External"/><Relationship Id="rId152" Type="http://schemas.openxmlformats.org/officeDocument/2006/relationships/hyperlink" Target="https://www.covidguidance.nh.gov/" TargetMode="External"/><Relationship Id="rId173" Type="http://schemas.openxmlformats.org/officeDocument/2006/relationships/hyperlink" Target="https://assembly.state.ny.us/leg/?default_fld=&amp;bn=S08800&amp;term=2019&amp;Summary=Y&amp;Actions=Y&amp;Text=Y&amp;Committee%26nbspVotes=Y&amp;Floor%26nbspVotes=Y" TargetMode="External"/><Relationship Id="rId194" Type="http://schemas.openxmlformats.org/officeDocument/2006/relationships/hyperlink" Target="https://govstatus.egov.com/or-covid-19" TargetMode="External"/><Relationship Id="rId208" Type="http://schemas.openxmlformats.org/officeDocument/2006/relationships/hyperlink" Target="https://governor.ri.gov/documents/orders/Executive-Order-20-30.pdf" TargetMode="External"/><Relationship Id="rId229" Type="http://schemas.openxmlformats.org/officeDocument/2006/relationships/hyperlink" Target="https://accd.vermont.gov/covid-19/business/stay-home-stay-safe-sector-specific-guidance" TargetMode="External"/><Relationship Id="rId240" Type="http://schemas.openxmlformats.org/officeDocument/2006/relationships/hyperlink" Target="https://coronavirus.wa.gov/information-for/business/business-workers" TargetMode="External"/><Relationship Id="rId14" Type="http://schemas.openxmlformats.org/officeDocument/2006/relationships/hyperlink" Target="https://azgovernor.gov/sites/default/files/eo_2020-40.pdf" TargetMode="External"/><Relationship Id="rId35" Type="http://schemas.openxmlformats.org/officeDocument/2006/relationships/hyperlink" Target="https://www.wnpr.org/post/lamont-order-covid-workers-compensation-benefit" TargetMode="External"/><Relationship Id="rId56" Type="http://schemas.openxmlformats.org/officeDocument/2006/relationships/hyperlink" Target="https://governor.hawaii.gov/wp-content/uploads/2020/04/2004144-ATG_Sixth-Supplementary-Proclamation-for-COVID-19-distribution-signed.pdf" TargetMode="External"/><Relationship Id="rId77" Type="http://schemas.openxmlformats.org/officeDocument/2006/relationships/hyperlink" Target="https://www.in.gov/wcb/" TargetMode="External"/><Relationship Id="rId100" Type="http://schemas.openxmlformats.org/officeDocument/2006/relationships/hyperlink" Target="https://gov.louisiana.gov/index.cfm/newsroom/detail/2605" TargetMode="External"/><Relationship Id="rId8" Type="http://schemas.openxmlformats.org/officeDocument/2006/relationships/hyperlink" Target="http://dhss.alaska.gov/dph/Epi/id/SiteAssets/Pages/HumanCoV/SOA_05062020_COVID-19_Presentation_Crum.pdf" TargetMode="External"/><Relationship Id="rId98" Type="http://schemas.openxmlformats.org/officeDocument/2006/relationships/hyperlink" Target="https://apps.legislature.ky.gov/recorddocuments/bill/20RS/sb150/bill.pdf" TargetMode="External"/><Relationship Id="rId121" Type="http://schemas.openxmlformats.org/officeDocument/2006/relationships/hyperlink" Target="https://www.michigan.gov/coronavirus/0,9753,7-406-100467---,00.html" TargetMode="External"/><Relationship Id="rId142" Type="http://schemas.openxmlformats.org/officeDocument/2006/relationships/hyperlink" Target="https://governor.nebraska.gov/press/gov-ricketts-announces-new-directed-health-measures-effective-june-22nd-proclaims-%E2%80%9Cdairy-month" TargetMode="External"/><Relationship Id="rId163" Type="http://schemas.openxmlformats.org/officeDocument/2006/relationships/hyperlink" Target="https://cv.nmhealth.org/covid-safe-practices/manufacturing-warehouse-and-food-production/" TargetMode="External"/><Relationship Id="rId184" Type="http://schemas.openxmlformats.org/officeDocument/2006/relationships/hyperlink" Target="https://governor.ohio.gov/wps/portal/gov/governor/media/news-and-media/covid19-update-07222020" TargetMode="External"/><Relationship Id="rId219" Type="http://schemas.openxmlformats.org/officeDocument/2006/relationships/hyperlink" Target="https://publications.tnsosfiles.com/pub/execorders/exec-orders-lee38.pdf" TargetMode="External"/><Relationship Id="rId230" Type="http://schemas.openxmlformats.org/officeDocument/2006/relationships/hyperlink" Target="https://www.healthvermont.gov/response/coronavirus-covid-19/traveling-vermont" TargetMode="External"/><Relationship Id="rId251" Type="http://schemas.openxmlformats.org/officeDocument/2006/relationships/hyperlink" Target="https://governor.wyo.gov/media/news-releases/2020-news-releases/extension-of-current-public-health-orders-continues-through-august-15" TargetMode="External"/><Relationship Id="rId25" Type="http://schemas.openxmlformats.org/officeDocument/2006/relationships/hyperlink" Target="https://www.cdph.ca.gov/Programs/CID/DCDC/CDPH%20Document%20Library/COVID-19/Guidance-for-Face-Coverings_06-18-2020.pdf" TargetMode="External"/><Relationship Id="rId46" Type="http://schemas.openxmlformats.org/officeDocument/2006/relationships/hyperlink" Target="https://floridahealthcovid19.gov/travelers/" TargetMode="External"/><Relationship Id="rId67" Type="http://schemas.openxmlformats.org/officeDocument/2006/relationships/hyperlink" Target="https://www.chicago.gov/city/en/sites/covid-19/home/health-orders.html" TargetMode="External"/><Relationship Id="rId88" Type="http://schemas.openxmlformats.org/officeDocument/2006/relationships/hyperlink" Target="https://governor.kansas.gov/wp-content/uploads/2020/07/20200702093130003.pdf" TargetMode="External"/><Relationship Id="rId111" Type="http://schemas.openxmlformats.org/officeDocument/2006/relationships/hyperlink" Target="https://open.maryland.gov/backtobusiness/" TargetMode="External"/><Relationship Id="rId132" Type="http://schemas.openxmlformats.org/officeDocument/2006/relationships/hyperlink" Target="https://www.revisor.mn.gov/laws/2020/0/Session+Law/Chapter/72/" TargetMode="External"/><Relationship Id="rId153" Type="http://schemas.openxmlformats.org/officeDocument/2006/relationships/hyperlink" Target="https://www.nh.gov/covid19/resources-guidance/businesses.htm" TargetMode="External"/><Relationship Id="rId174" Type="http://schemas.openxmlformats.org/officeDocument/2006/relationships/hyperlink" Target="https://assembly.state.ny.us/leg/?default_fld=&amp;leg_video=&amp;bn=A10401&amp;term=2019&amp;Summary=Y&amp;Actions=Y&amp;Memo=Y&amp;Text=Y" TargetMode="External"/><Relationship Id="rId195" Type="http://schemas.openxmlformats.org/officeDocument/2006/relationships/hyperlink" Target="https://www.governor.pa.gov/plan-for-pennsylvania/" TargetMode="External"/><Relationship Id="rId209" Type="http://schemas.openxmlformats.org/officeDocument/2006/relationships/hyperlink" Target="https://accelerate.sc.gov/" TargetMode="External"/><Relationship Id="rId220" Type="http://schemas.openxmlformats.org/officeDocument/2006/relationships/hyperlink" Target="https://www.tn.gov/governor/covid-19/economic-recovery/manufacturing-guidelines.html" TargetMode="External"/><Relationship Id="rId241" Type="http://schemas.openxmlformats.org/officeDocument/2006/relationships/hyperlink" Target="https://governor.wv.gov/Pages/The-Comeback.aspx" TargetMode="External"/><Relationship Id="rId15" Type="http://schemas.openxmlformats.org/officeDocument/2006/relationships/hyperlink" Target="https://www.azcommerce.com/industries/advanced-manufacturing/" TargetMode="External"/><Relationship Id="rId36" Type="http://schemas.openxmlformats.org/officeDocument/2006/relationships/hyperlink" Target="https://governor.delaware.gov/delawares-recovery/" TargetMode="External"/><Relationship Id="rId57" Type="http://schemas.openxmlformats.org/officeDocument/2006/relationships/hyperlink" Target="https://governor.hawaii.gov/wp-content/uploads/2020/04/2004088-ATG_Fifth-Supplementary-Proclamation-for-COVID-19-distribution-signed.pdf" TargetMode="External"/><Relationship Id="rId78" Type="http://schemas.openxmlformats.org/officeDocument/2006/relationships/hyperlink" Target="https://governor.iowa.gov/press-release/gov-reynolds-signs-new-proclamation-continuing-the-state-public-health-emergency-6" TargetMode="External"/><Relationship Id="rId99" Type="http://schemas.openxmlformats.org/officeDocument/2006/relationships/hyperlink" Target="https://governor.ky.gov/attachments/20200409_Executive-Order_2020-277_Workers-Compensation.pdf" TargetMode="External"/><Relationship Id="rId101" Type="http://schemas.openxmlformats.org/officeDocument/2006/relationships/hyperlink" Target="https://gov.louisiana.gov/index.cfm/newsroom/detail/2605" TargetMode="External"/><Relationship Id="rId122" Type="http://schemas.openxmlformats.org/officeDocument/2006/relationships/hyperlink" Target="https://www.michigan.gov/leo/0,5863,7-336-100207---,00.html" TargetMode="External"/><Relationship Id="rId143" Type="http://schemas.openxmlformats.org/officeDocument/2006/relationships/hyperlink" Target="https://cdn.ymaws.com/stlbhc.site-ym.com/resource/resmgr/covid-19/twh_employer_guide_covid-19_.pdf" TargetMode="External"/><Relationship Id="rId164" Type="http://schemas.openxmlformats.org/officeDocument/2006/relationships/hyperlink" Target="https://cv.nmhealth.org/wp-content/uploads/2020/06/Executive-Order-2020-037.pdf" TargetMode="External"/><Relationship Id="rId185" Type="http://schemas.openxmlformats.org/officeDocument/2006/relationships/hyperlink" Target="https://governor.ohio.gov/wps/portal/gov/governor/media/news-and-media/covid19-update-07222020" TargetMode="External"/><Relationship Id="rId9" Type="http://schemas.openxmlformats.org/officeDocument/2006/relationships/hyperlink" Target="https://covid19.alaska.gov/wp-content/uploads/2020/06/06152020-COVID-MANDATE-010.pdf" TargetMode="External"/><Relationship Id="rId210" Type="http://schemas.openxmlformats.org/officeDocument/2006/relationships/hyperlink" Target="https://www.sccommerce.com/sites/default/files/2020-04/DHEC%20Employer%20Return%20to%20Work%20Guidance_4.24.20.pdf" TargetMode="External"/><Relationship Id="rId26" Type="http://schemas.openxmlformats.org/officeDocument/2006/relationships/hyperlink" Target="http://leginfo.legislature.ca.gov/faces/billStatusClient.xhtml?bill_id=201920200AB1035" TargetMode="External"/><Relationship Id="rId231" Type="http://schemas.openxmlformats.org/officeDocument/2006/relationships/hyperlink" Target="https://governor.vermont.gov/sites/scott/files/documents/ADDENDUM%2014%20TO%20EXECUTIVE%20ORDER%2001-20.pdf" TargetMode="External"/><Relationship Id="rId252" Type="http://schemas.openxmlformats.org/officeDocument/2006/relationships/hyperlink" Target="https://www.wyodaily.com/home/customer_files/legals/covid19_metrics_04232020.pdf" TargetMode="External"/><Relationship Id="rId47" Type="http://schemas.openxmlformats.org/officeDocument/2006/relationships/hyperlink" Target="https://www.flgov.com/wp-content/uploads/orders/2020/EO_20-139.pdf" TargetMode="External"/><Relationship Id="rId68" Type="http://schemas.openxmlformats.org/officeDocument/2006/relationships/hyperlink" Target="https://www2.illinois.gov/Pages/Executive-Orders/ExecutiveOrder2020-38.aspx" TargetMode="External"/><Relationship Id="rId89" Type="http://schemas.openxmlformats.org/officeDocument/2006/relationships/hyperlink" Target="https://covid.ks.gov/reopen-page/" TargetMode="External"/><Relationship Id="rId112" Type="http://schemas.openxmlformats.org/officeDocument/2006/relationships/hyperlink" Target="https://www.mass.gov/info-details/reopening-massachusetts" TargetMode="External"/><Relationship Id="rId133" Type="http://schemas.openxmlformats.org/officeDocument/2006/relationships/hyperlink" Target="https://mcusercontent.com/08cb3e52aa1308600f84d49ea/files/614ebe48-b211-40db-97db-360685388d55/Executive_Order_1511_amended_Safe_Return_order.pdf" TargetMode="External"/><Relationship Id="rId154" Type="http://schemas.openxmlformats.org/officeDocument/2006/relationships/hyperlink" Target="https://www.covidguidance.nh.gov/out-state-visitors" TargetMode="External"/><Relationship Id="rId175" Type="http://schemas.openxmlformats.org/officeDocument/2006/relationships/hyperlink" Target="https://www.nc.gov/covid19" TargetMode="External"/><Relationship Id="rId196" Type="http://schemas.openxmlformats.org/officeDocument/2006/relationships/hyperlink" Target="https://dced.pa.gov/resources/" TargetMode="External"/><Relationship Id="rId200" Type="http://schemas.openxmlformats.org/officeDocument/2006/relationships/hyperlink" Target="https://www.fortaleza.pr.gov/content/gobernadora-wanda-v-zquez-garced-emite-orden-ejecutiva-2020-054-que-extiende-el-toque-de" TargetMode="External"/><Relationship Id="rId16" Type="http://schemas.openxmlformats.org/officeDocument/2006/relationships/hyperlink" Target="https://www.nwahomepage.com/lifestyle/health/coronavirus/arkansas-moves-into-phase-two-of-reopening/" TargetMode="External"/><Relationship Id="rId221" Type="http://schemas.openxmlformats.org/officeDocument/2006/relationships/hyperlink" Target="http://www.capitol.tn.gov/Bills/111/Bill/HB2623.pdf" TargetMode="External"/><Relationship Id="rId242" Type="http://schemas.openxmlformats.org/officeDocument/2006/relationships/hyperlink" Target="https://governor.wv.gov/Pages/The-Comeback.aspx" TargetMode="External"/><Relationship Id="rId37" Type="http://schemas.openxmlformats.org/officeDocument/2006/relationships/hyperlink" Target="https://business.delaware.gov/coronavirus/delawares-recovery-phase-2-guidance/" TargetMode="External"/><Relationship Id="rId58" Type="http://schemas.openxmlformats.org/officeDocument/2006/relationships/hyperlink" Target="https://governor.hawaii.gov/wp-content/uploads/2020/05/2005024-ATG_Seventh-Supplementary-Proclamation-for-COVID-19-distribution-signed-1.pdf" TargetMode="External"/><Relationship Id="rId79" Type="http://schemas.openxmlformats.org/officeDocument/2006/relationships/hyperlink" Target="https://idph.iowa.gov/Emerging-Health-Issues/Novel-Coronavirus/Business-and-Organizations" TargetMode="External"/><Relationship Id="rId102" Type="http://schemas.openxmlformats.org/officeDocument/2006/relationships/hyperlink" Target="https://opensafely.la.gov/" TargetMode="External"/><Relationship Id="rId123" Type="http://schemas.openxmlformats.org/officeDocument/2006/relationships/hyperlink" Target="https://www.michigan.gov/documents/mdhhs/nCoV_SOP_TEAM_680994_7.pdf" TargetMode="External"/><Relationship Id="rId144" Type="http://schemas.openxmlformats.org/officeDocument/2006/relationships/hyperlink" Target="http://dhhs.ne.gov/Pages/COVID-19-Traveler-Recommendations.aspx" TargetMode="External"/><Relationship Id="rId90" Type="http://schemas.openxmlformats.org/officeDocument/2006/relationships/hyperlink" Target="http://kslegislature.org/li_2020s/b2020s/measures/hb2016/" TargetMode="External"/><Relationship Id="rId165" Type="http://schemas.openxmlformats.org/officeDocument/2006/relationships/hyperlink" Target="https://cv.nmhealth.org/wp-content/uploads/2020/05/5-15-2020-PHO.pdf" TargetMode="External"/><Relationship Id="rId186" Type="http://schemas.openxmlformats.org/officeDocument/2006/relationships/hyperlink" Target="https://sn.lexisnexis.com/symtree/xmlbill/OH/2019000/H/606/BILLTEXT_20200630_0_S.pdf" TargetMode="External"/><Relationship Id="rId211" Type="http://schemas.openxmlformats.org/officeDocument/2006/relationships/hyperlink" Target="https://governor.sc.gov/news/2020-07/gov-henry-mcmaster-takes-additional-action-slow-virus-spread" TargetMode="External"/><Relationship Id="rId232" Type="http://schemas.openxmlformats.org/officeDocument/2006/relationships/hyperlink" Target="https://legislature.vermont.gov/bill/status/2020/S.342" TargetMode="External"/><Relationship Id="rId253" Type="http://schemas.openxmlformats.org/officeDocument/2006/relationships/hyperlink" Target="https://wyomingbusiness.org/wyoemployerresources" TargetMode="External"/><Relationship Id="rId27" Type="http://schemas.openxmlformats.org/officeDocument/2006/relationships/hyperlink" Target="https://covid19.colorado.gov/safer-at-home" TargetMode="External"/><Relationship Id="rId48" Type="http://schemas.openxmlformats.org/officeDocument/2006/relationships/hyperlink" Target="https://www.osha.gov/Publications/OSHA3990.pdf" TargetMode="External"/><Relationship Id="rId69" Type="http://schemas.openxmlformats.org/officeDocument/2006/relationships/hyperlink" Target="https://www2.illinois.gov/Pages/Executive-Orders/ExecutiveOrder2020-38.aspx" TargetMode="External"/><Relationship Id="rId113" Type="http://schemas.openxmlformats.org/officeDocument/2006/relationships/hyperlink" Target="https://www.mass.gov/info-details/reopening-massachusetts" TargetMode="External"/><Relationship Id="rId134" Type="http://schemas.openxmlformats.org/officeDocument/2006/relationships/hyperlink" Target="https://msdh.ms.gov/msdhsite/_static/14,21866,420.html" TargetMode="External"/><Relationship Id="rId80" Type="http://schemas.openxmlformats.org/officeDocument/2006/relationships/hyperlink" Target="https://governor.iowa.gov/press-release/additional-covid-19-cases-in-iowa-1" TargetMode="External"/><Relationship Id="rId155" Type="http://schemas.openxmlformats.org/officeDocument/2006/relationships/hyperlink" Target="https://www.nj.com/coronavirus/2020/07/murphy-hitting-pause-on-reopening-as-coronavirus-rate-of-transmission-rises.html" TargetMode="External"/><Relationship Id="rId176" Type="http://schemas.openxmlformats.org/officeDocument/2006/relationships/hyperlink" Target="https://covid19.ncdhhs.gov/information/business/businesses-and-employers" TargetMode="External"/><Relationship Id="rId197" Type="http://schemas.openxmlformats.org/officeDocument/2006/relationships/hyperlink" Target="https://www.media.pa.gov/Pages/Health-Details.aspx?newsid=893" TargetMode="External"/><Relationship Id="rId201" Type="http://schemas.openxmlformats.org/officeDocument/2006/relationships/hyperlink" Target="https://www.littler.com/publication-press/publication/puerto-ricos-secretary-labor-issues-guidance-new-employer-requirements" TargetMode="External"/><Relationship Id="rId222" Type="http://schemas.openxmlformats.org/officeDocument/2006/relationships/hyperlink" Target="https://open.texas.gov/" TargetMode="External"/><Relationship Id="rId243" Type="http://schemas.openxmlformats.org/officeDocument/2006/relationships/hyperlink" Target="https://governor.wv.gov/Pages/Statewide-Indoor-Face-Covering-Requirement.aspx" TargetMode="External"/><Relationship Id="rId17" Type="http://schemas.openxmlformats.org/officeDocument/2006/relationships/hyperlink" Target="https://arkansasready.com/" TargetMode="External"/><Relationship Id="rId38" Type="http://schemas.openxmlformats.org/officeDocument/2006/relationships/hyperlink" Target="https://governor.delaware.gov/wp-content/uploads/sites/24/2020/04/Thirteenth-Modification-to-State-of-Emergency-April-25-2020.pdf" TargetMode="External"/><Relationship Id="rId59" Type="http://schemas.openxmlformats.org/officeDocument/2006/relationships/hyperlink" Target="https://rebound.idaho.gov/" TargetMode="External"/><Relationship Id="rId103" Type="http://schemas.openxmlformats.org/officeDocument/2006/relationships/hyperlink" Target="https://legiscan.com/LA/text/HB826/id/2193993/Louisiana-2020-HB826-Chaptered.pdf" TargetMode="External"/><Relationship Id="rId124" Type="http://schemas.openxmlformats.org/officeDocument/2006/relationships/hyperlink" Target="https://www.michigan.gov/whitmer/0,9309,7-387-90499-534356--,00.html" TargetMode="External"/><Relationship Id="rId70" Type="http://schemas.openxmlformats.org/officeDocument/2006/relationships/hyperlink" Target="http://www.ilga.gov/legislation/BillStatus.asp?DocNum=3989&amp;GAID=15&amp;DocTypeID=SB&amp;SessionID=108&amp;GA=101" TargetMode="External"/><Relationship Id="rId91" Type="http://schemas.openxmlformats.org/officeDocument/2006/relationships/hyperlink" Target="http://kslegislature.org/li_2020s/b2020s/measures/hb2007/" TargetMode="External"/><Relationship Id="rId145" Type="http://schemas.openxmlformats.org/officeDocument/2006/relationships/hyperlink" Target="http://dhhs.ne.gov/Documents/DHM-WCHD-003.pdf" TargetMode="External"/><Relationship Id="rId166" Type="http://schemas.openxmlformats.org/officeDocument/2006/relationships/hyperlink" Target="https://gonm.biz/about-us/covid-19-response" TargetMode="External"/><Relationship Id="rId187" Type="http://schemas.openxmlformats.org/officeDocument/2006/relationships/hyperlink" Target="https://www.okcommerce.gov/covid19/ours-plan/" TargetMode="External"/><Relationship Id="rId1" Type="http://schemas.openxmlformats.org/officeDocument/2006/relationships/hyperlink" Target="https://governor.alabama.gov/assets/2020/07/Safer-at-Home-Order-Final-7.29.20.pdf" TargetMode="External"/><Relationship Id="rId212" Type="http://schemas.openxmlformats.org/officeDocument/2006/relationships/hyperlink" Target="https://www.sccommerce.com/sites/default/files/2020-05/Basic_Operations_for_Manufacturers_During_COVID19_05_21_2020.pdf" TargetMode="External"/><Relationship Id="rId233" Type="http://schemas.openxmlformats.org/officeDocument/2006/relationships/hyperlink" Target="https://www.virginia.gov/coronavirus/forwardvirginia/" TargetMode="External"/><Relationship Id="rId28" Type="http://schemas.openxmlformats.org/officeDocument/2006/relationships/hyperlink" Target="https://www.manufacturersedge.com/covid/" TargetMode="External"/><Relationship Id="rId49" Type="http://schemas.openxmlformats.org/officeDocument/2006/relationships/hyperlink" Target="https://www.myfloridacfo.com/coronavirus/documents/CFO-Directive-20-05.pdf" TargetMode="External"/><Relationship Id="rId114" Type="http://schemas.openxmlformats.org/officeDocument/2006/relationships/hyperlink" Target="https://www.mass.gov/info-details/safety-standards-and-checklist-retail-businesses" TargetMode="External"/><Relationship Id="rId60" Type="http://schemas.openxmlformats.org/officeDocument/2006/relationships/hyperlink" Target="https://rebound.idaho.gov/business-specific-protocols-for-opening/" TargetMode="External"/><Relationship Id="rId81" Type="http://schemas.openxmlformats.org/officeDocument/2006/relationships/hyperlink" Target="https://coronavirus.iowa.gov/pages/guidance" TargetMode="External"/><Relationship Id="rId135" Type="http://schemas.openxmlformats.org/officeDocument/2006/relationships/hyperlink" Target="https://mcusercontent.com/08cb3e52aa1308600f84d49ea/files/7965b2df-1324-42fd-897a-fd3973055a1c/Executive_Order_1509_County_Specific.pdf" TargetMode="External"/><Relationship Id="rId156" Type="http://schemas.openxmlformats.org/officeDocument/2006/relationships/hyperlink" Target="https://covid19.nj.gov/pages/reopen" TargetMode="External"/><Relationship Id="rId177" Type="http://schemas.openxmlformats.org/officeDocument/2006/relationships/hyperlink" Target="https://drive.google.com/file/d/1PD5b7SLTbT8PnrX1Or4fSPvsJvNRCUgL/view" TargetMode="External"/><Relationship Id="rId198" Type="http://schemas.openxmlformats.org/officeDocument/2006/relationships/hyperlink" Target="https://www.governor.pa.gov/newsroom/gov-wolf-sec-of-health-signs-expanded-mask-wearing-order/" TargetMode="External"/><Relationship Id="rId202" Type="http://schemas.openxmlformats.org/officeDocument/2006/relationships/hyperlink" Target="https://www.discoverpuertorico.com/info/travel-advisory" TargetMode="External"/><Relationship Id="rId223" Type="http://schemas.openxmlformats.org/officeDocument/2006/relationships/hyperlink" Target="https://gov.texas.gov/business/page/coronavirus" TargetMode="External"/><Relationship Id="rId244" Type="http://schemas.openxmlformats.org/officeDocument/2006/relationships/hyperlink" Target="https://sn.lexisnexis.com/symtree/xmlbill/WY/2021000/D/32/BILLTEXT_20200723_0_DK.pdf" TargetMode="External"/><Relationship Id="rId18" Type="http://schemas.openxmlformats.org/officeDocument/2006/relationships/hyperlink" Target="https://www.healthy.arkansas.gov/programs-services/topics/covid-19-health-guidances" TargetMode="External"/><Relationship Id="rId39" Type="http://schemas.openxmlformats.org/officeDocument/2006/relationships/hyperlink" Target="https://legis.delaware.gov/BillDetail?LegislationId=48184" TargetMode="External"/><Relationship Id="rId50" Type="http://schemas.openxmlformats.org/officeDocument/2006/relationships/hyperlink" Target="https://www.ajc.com/news/georgia-governor-extends-coronavirus-restrictions/75SLQWLJ6FBULIGVEDMNSY5M64/" TargetMode="External"/><Relationship Id="rId104" Type="http://schemas.openxmlformats.org/officeDocument/2006/relationships/hyperlink" Target="https://www.legis.la.gov/legis/ViewDocument.aspx?d=1168160" TargetMode="External"/><Relationship Id="rId125" Type="http://schemas.openxmlformats.org/officeDocument/2006/relationships/hyperlink" Target="https://content.govdelivery.com/attachments/MIEOG/2020/05/21/file_attachments/1456636/EO%202020-96%20Emerg%20order%20-%20MI%20Safe%20Start%20-%20re-issue.pdf" TargetMode="External"/><Relationship Id="rId146" Type="http://schemas.openxmlformats.org/officeDocument/2006/relationships/hyperlink" Target="https://nwccedi.info/documents/NWCC%20EDI%20Claims%20Announcement%20New%20Nature_Cause%20Codes%20for%20COVID_19%20(Rev%2003_25_2020).pdf" TargetMode="External"/><Relationship Id="rId167" Type="http://schemas.openxmlformats.org/officeDocument/2006/relationships/hyperlink" Target="https://nymag.com/intelligencer/2020/07/when-will-new-york-reopen-phases-and-full-plan-explained.html" TargetMode="External"/><Relationship Id="rId188" Type="http://schemas.openxmlformats.org/officeDocument/2006/relationships/hyperlink" Target="https://www.sos.ok.gov/documents/executive/1937.pdf"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92" Type="http://schemas.openxmlformats.org/officeDocument/2006/relationships/hyperlink" Target="https://www.cincinnati.com/story/news/2020/07/27/coronavirus-kentucky-governor-andy-beshear-press-conference/5517955002/" TargetMode="External"/><Relationship Id="rId213" Type="http://schemas.openxmlformats.org/officeDocument/2006/relationships/hyperlink" Target="https://www.scstatehouse.gov/billsearch.php?billnumbers=5527&amp;session=123&amp;summary=B" TargetMode="External"/><Relationship Id="rId234" Type="http://schemas.openxmlformats.org/officeDocument/2006/relationships/hyperlink" Target="https://www.virginia.gov/coronavirus/forwardvirginia/" TargetMode="External"/><Relationship Id="rId2" Type="http://schemas.openxmlformats.org/officeDocument/2006/relationships/hyperlink" Target="https://ltgov.alabama.gov/wp-content/uploads/2020/04/Reopening-Alabama-Responsibility-Phase-1.pdf" TargetMode="External"/><Relationship Id="rId29" Type="http://schemas.openxmlformats.org/officeDocument/2006/relationships/hyperlink" Target="https://www.colorado.gov/governor/sites/default/files/inline-files/D%202020%20067%20Extension.pdf" TargetMode="External"/><Relationship Id="rId40" Type="http://schemas.openxmlformats.org/officeDocument/2006/relationships/hyperlink" Target="https://coronavirus.dc.gov/reopendc" TargetMode="External"/><Relationship Id="rId115" Type="http://schemas.openxmlformats.org/officeDocument/2006/relationships/hyperlink" Target="https://www.mass.gov/info-details/frequently-asked-questions-about-covid-19" TargetMode="External"/><Relationship Id="rId136" Type="http://schemas.openxmlformats.org/officeDocument/2006/relationships/hyperlink" Target="https://governorreeves.ms.gov/wp-content/uploads/Executive-Order-1492-Safer-Return.pdf" TargetMode="External"/><Relationship Id="rId157" Type="http://schemas.openxmlformats.org/officeDocument/2006/relationships/hyperlink" Target="https://faq.business.nj.gov/en/collections/2198378-information-for-nj-businesses-on-the-coronavirus-outbreak" TargetMode="External"/><Relationship Id="rId178" Type="http://schemas.openxmlformats.org/officeDocument/2006/relationships/hyperlink" Target="https://www.ncleg.gov/Sessions/2019/Bills/Senate/PDF/S704v5.pdf" TargetMode="External"/><Relationship Id="rId61" Type="http://schemas.openxmlformats.org/officeDocument/2006/relationships/hyperlink" Target="https://coronavirus.idaho.gov/stay-healthy-order/" TargetMode="External"/><Relationship Id="rId82" Type="http://schemas.openxmlformats.org/officeDocument/2006/relationships/hyperlink" Target="https://www.osha.gov/Publications/OSHA4002.pdf" TargetMode="External"/><Relationship Id="rId199" Type="http://schemas.openxmlformats.org/officeDocument/2006/relationships/hyperlink" Target="https://www.legis.state.pa.us/cfdocs/billinfo/bill_history.cfm?syear=2019&amp;sind=0&amp;body=H&amp;type=B&amp;bn=2639" TargetMode="External"/><Relationship Id="rId203" Type="http://schemas.openxmlformats.org/officeDocument/2006/relationships/hyperlink" Target="https://www.senado.pr.gov/Legislations/ps1540-20.pdf" TargetMode="External"/><Relationship Id="rId19" Type="http://schemas.openxmlformats.org/officeDocument/2006/relationships/hyperlink" Target="https://katv.com/news/local/arkansas-gov-asa-hutchinson-holds-daily-coronavirus-briefing" TargetMode="External"/><Relationship Id="rId224" Type="http://schemas.openxmlformats.org/officeDocument/2006/relationships/hyperlink" Target="https://open.texas.gov/uploads/files/organization/opentexas/EO-GA-29-use-of-face-coverings-during-COVID-19-IMAGE-07-02-2020.pdf" TargetMode="External"/><Relationship Id="rId245" Type="http://schemas.openxmlformats.org/officeDocument/2006/relationships/hyperlink" Target="https://wedc.org/reopen-guidelines/" TargetMode="External"/><Relationship Id="rId30" Type="http://schemas.openxmlformats.org/officeDocument/2006/relationships/hyperlink" Target="https://www.courant.com/coronavirus/hc-news-coronavirus-clb-reopening-paused-20200707-lnivp6hb4redtphmjj7yif3kci-story.html" TargetMode="External"/><Relationship Id="rId105" Type="http://schemas.openxmlformats.org/officeDocument/2006/relationships/hyperlink" Target="https://www.newscentermaine.com/article/news/health/coronavirus/proof-of-negative-covid-19-test-can-be-ticket-into-maine-mills-announces/97-355371e4-8da1-4bbe-8063-e987d0170a8b" TargetMode="External"/><Relationship Id="rId126" Type="http://schemas.openxmlformats.org/officeDocument/2006/relationships/hyperlink" Target="https://www.michigan.gov/whitmer/0,9309,7-387-90499_90705-531123--,00.html" TargetMode="External"/><Relationship Id="rId147" Type="http://schemas.openxmlformats.org/officeDocument/2006/relationships/hyperlink" Target="https://nvhealthresponse.nv.gov/nevada-united/" TargetMode="External"/><Relationship Id="rId168" Type="http://schemas.openxmlformats.org/officeDocument/2006/relationships/hyperlink" Target="https://forward.ny.gov/" TargetMode="External"/><Relationship Id="rId51" Type="http://schemas.openxmlformats.org/officeDocument/2006/relationships/hyperlink" Target="https://dph.georgia.gov/covid-19-businesses-and-employers" TargetMode="External"/><Relationship Id="rId72" Type="http://schemas.openxmlformats.org/officeDocument/2006/relationships/hyperlink" Target="https://www.in.gov/gov/files/Executive%20Order%2020-36%20(Continuation%20Stage%204.5).pdf" TargetMode="External"/><Relationship Id="rId93" Type="http://schemas.openxmlformats.org/officeDocument/2006/relationships/hyperlink" Target="https://kentucky.gov/Pages/Activity-stream.aspx?n=GovernorBeshear&amp;prId=225" TargetMode="External"/><Relationship Id="rId189" Type="http://schemas.openxmlformats.org/officeDocument/2006/relationships/hyperlink" Target="https://www.cdc.gov/coronavirus/2019-ncov/community/guidance-business-response.html" TargetMode="External"/><Relationship Id="rId3" Type="http://schemas.openxmlformats.org/officeDocument/2006/relationships/hyperlink" Target="https://alabamapublichealth.gov/covid19/assets/cov-sah-businesses.pdf" TargetMode="External"/><Relationship Id="rId214" Type="http://schemas.openxmlformats.org/officeDocument/2006/relationships/hyperlink" Target="https://www.scstatehouse.gov/sess123_2019-2020/bills/5482.htm" TargetMode="External"/><Relationship Id="rId235" Type="http://schemas.openxmlformats.org/officeDocument/2006/relationships/hyperlink" Target="https://www.governor.virginia.gov/media/governorvirginiagov/executive-actions/EO-63-and-Order-Of-Public-Health-Emergency-Five---Requirement-To-Wear-Face-Covering-While-Inside-Buildings.pdf" TargetMode="External"/><Relationship Id="rId116" Type="http://schemas.openxmlformats.org/officeDocument/2006/relationships/hyperlink" Target="https://www.mass.gov/doc/may-1-2020-masks-and-face-coverings/download" TargetMode="External"/><Relationship Id="rId137" Type="http://schemas.openxmlformats.org/officeDocument/2006/relationships/hyperlink" Target="http://billstatus.ls.state.ms.us/2020/pdf/history/SB/SB3049.xml" TargetMode="External"/><Relationship Id="rId158" Type="http://schemas.openxmlformats.org/officeDocument/2006/relationships/hyperlink" Target="https://covid19.nj.gov/faqs/nj-information/general-public/are-there-travel-restrictions-to-or-from-new-jersey-should-i-self-quarantine-if-i-have-recently-traveled" TargetMode="External"/><Relationship Id="rId20" Type="http://schemas.openxmlformats.org/officeDocument/2006/relationships/hyperlink" Target="https://www.cdc.gov/coronavirus/2019-ncov/community/guidance-business-response.html?CDC_AA_refVal=https%3A%2F%2Fwww.cdc.gov%2Fcoronavirus%2F2019-ncov%2Fspecific-groups%2Fguidance-business-response.html" TargetMode="External"/><Relationship Id="rId41" Type="http://schemas.openxmlformats.org/officeDocument/2006/relationships/hyperlink" Target="https://coronavirus.dc.gov/phasetwo" TargetMode="External"/><Relationship Id="rId62" Type="http://schemas.openxmlformats.org/officeDocument/2006/relationships/hyperlink" Target="https://coronavirus.idaho.gov/wp-content/uploads/2020/05/stay-healthy-order-stage3.pdf" TargetMode="External"/><Relationship Id="rId83" Type="http://schemas.openxmlformats.org/officeDocument/2006/relationships/hyperlink" Target="https://www.legis.iowa.gov/legislation/BillBook?ga=88&amp;ba=SF2338" TargetMode="External"/><Relationship Id="rId179" Type="http://schemas.openxmlformats.org/officeDocument/2006/relationships/hyperlink" Target="https://www.ncleg.gov/BillLookUp/2019/H1056" TargetMode="External"/><Relationship Id="rId190" Type="http://schemas.openxmlformats.org/officeDocument/2006/relationships/hyperlink" Target="http://webserver1.lsb.state.ok.us/cf_pdf/2019-20%20ENR/SB/SB1946%20ENR.PDF" TargetMode="External"/><Relationship Id="rId204" Type="http://schemas.openxmlformats.org/officeDocument/2006/relationships/hyperlink" Target="https://www.bostonglobe.com/2020/06/19/metro/governor-raimondo-revealing-plan-friday-ris-phase-3-re-opening/" TargetMode="External"/><Relationship Id="rId225" Type="http://schemas.openxmlformats.org/officeDocument/2006/relationships/hyperlink" Target="https://drive.google.com/file/d/1ImT2oPNU-c_wPqsekIptexjaTPeJwSbC/view?usp=sharing" TargetMode="External"/><Relationship Id="rId246" Type="http://schemas.openxmlformats.org/officeDocument/2006/relationships/hyperlink" Target="https://wedc.org/wp-content/uploads/2020/06/COVID-19-Manufacturing-Guidelines_cl.pdf" TargetMode="External"/><Relationship Id="rId106" Type="http://schemas.openxmlformats.org/officeDocument/2006/relationships/hyperlink" Target="https://www.maine.gov/covid19/restartingmaine" TargetMode="External"/><Relationship Id="rId127" Type="http://schemas.openxmlformats.org/officeDocument/2006/relationships/hyperlink" Target="http://legislature.mi.gov/doc.aspx?2020-SB-0928" TargetMode="External"/><Relationship Id="rId10" Type="http://schemas.openxmlformats.org/officeDocument/2006/relationships/hyperlink" Target="http://dhss.alaska.gov/dph/Epi/id/SiteAssets/Pages/HumanCoV/SOA_04032020_HealthAlert010_ClothFaceCoverings.pdf" TargetMode="External"/><Relationship Id="rId31" Type="http://schemas.openxmlformats.org/officeDocument/2006/relationships/hyperlink" Target="https://portal.ct.gov/coronavirus" TargetMode="External"/><Relationship Id="rId52" Type="http://schemas.openxmlformats.org/officeDocument/2006/relationships/hyperlink" Target="https://gov.georgia.gov/executive-action/executive-orders/2020-executive-orders" TargetMode="External"/><Relationship Id="rId73" Type="http://schemas.openxmlformats.org/officeDocument/2006/relationships/hyperlink" Target="https://backontrack.in.gov/" TargetMode="External"/><Relationship Id="rId94" Type="http://schemas.openxmlformats.org/officeDocument/2006/relationships/hyperlink" Target="https://govstatus.egov.com/ky-healthy-at-work" TargetMode="External"/><Relationship Id="rId148" Type="http://schemas.openxmlformats.org/officeDocument/2006/relationships/hyperlink" Target="http://business.nv.gov/News_Media/COVID-19_Announcements/" TargetMode="External"/><Relationship Id="rId169" Type="http://schemas.openxmlformats.org/officeDocument/2006/relationships/hyperlink" Target="https://www.governor.ny.gov/sites/governor.ny.gov/files/atoms/files/NYForwardReopeningGuide.pdf" TargetMode="External"/><Relationship Id="rId4" Type="http://schemas.openxmlformats.org/officeDocument/2006/relationships/hyperlink" Target="https://governor.alabama.gov/assets/2020/07/Safer-at-Home-Order-Final-7.29.20.pdf" TargetMode="External"/><Relationship Id="rId180" Type="http://schemas.openxmlformats.org/officeDocument/2006/relationships/hyperlink" Target="https://ndresponse.gov/covid-19-resources/covid-19-business-and-employer-resources/nd-smart-restart/nd-smart-restart-protocols" TargetMode="External"/><Relationship Id="rId215" Type="http://schemas.openxmlformats.org/officeDocument/2006/relationships/hyperlink" Target="https://doh.sd.gov/documents/COVID19/COVID_SDPlan_BackToNormal.pdf" TargetMode="External"/><Relationship Id="rId236" Type="http://schemas.openxmlformats.org/officeDocument/2006/relationships/hyperlink" Target="https://files.constantcontact.com/d5b7f3a9001/b4f40843-1e8f-413b-b012-272489637836.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frf.org/files/COVID-19/Daytona_Beach_Facial_Covering_Order.pdf" TargetMode="External"/><Relationship Id="rId21" Type="http://schemas.openxmlformats.org/officeDocument/2006/relationships/hyperlink" Target="https://www.sccgov.org/sites/phd/DiseaseInformation/novel-coronavirus/Documents/04-06-20-order-disclose-inventories-ppe-ventilators.pdf" TargetMode="External"/><Relationship Id="rId42" Type="http://schemas.openxmlformats.org/officeDocument/2006/relationships/hyperlink" Target="https://www.osceola.org/core/fileparse.php/7578/urlt/Executive-Order-5-face-covering.pdf" TargetMode="External"/><Relationship Id="rId47" Type="http://schemas.openxmlformats.org/officeDocument/2006/relationships/hyperlink" Target="https://files.constantcontact.com/3fcbe18d001/6a6d30ad-bc59-4c2d-8535-923cd0845dad.pdf" TargetMode="External"/><Relationship Id="rId63" Type="http://schemas.openxmlformats.org/officeDocument/2006/relationships/hyperlink" Target="https://www.wcbi.com/oktibbeha-county-supervisors-pass-mask-mandate/" TargetMode="External"/><Relationship Id="rId68" Type="http://schemas.openxmlformats.org/officeDocument/2006/relationships/hyperlink" Target="https://abc17news.b-cdn.net/abc17news.com/2020/07/Ordinance-2.pdf" TargetMode="External"/><Relationship Id="rId84" Type="http://schemas.openxmlformats.org/officeDocument/2006/relationships/hyperlink" Target="https://www.townofedistobeach.com/alerts/masks-are-required-beginning-july-1-retail-stores-grocery-and-restaurants-not-beachfront" TargetMode="External"/><Relationship Id="rId89" Type="http://schemas.openxmlformats.org/officeDocument/2006/relationships/hyperlink" Target="https://www.wistv.com/2020/07/02/richland-co-council-passes-emergency-face-mask-ordinance/" TargetMode="External"/><Relationship Id="rId16" Type="http://schemas.openxmlformats.org/officeDocument/2006/relationships/hyperlink" Target="https://www.marincounty.org/main/county-press-releases/press-releases/2020/hhs-covid-facecoveringorder-041720" TargetMode="External"/><Relationship Id="rId11" Type="http://schemas.openxmlformats.org/officeDocument/2006/relationships/hyperlink" Target="http://publichealth.lacounty.gov/media/Coronavirus/HOO_Safer_at_Home_Order_for_Control_of_COVID_04102020.pdf" TargetMode="External"/><Relationship Id="rId32" Type="http://schemas.openxmlformats.org/officeDocument/2006/relationships/hyperlink" Target="https://www.broward.org/CoronaVirus/Documents/FacialCoveringsFAQs.pdf" TargetMode="External"/><Relationship Id="rId37" Type="http://schemas.openxmlformats.org/officeDocument/2006/relationships/hyperlink" Target="https://www.holmesbeachfl.org/news_detail_T9_R27.php" TargetMode="External"/><Relationship Id="rId53" Type="http://schemas.openxmlformats.org/officeDocument/2006/relationships/hyperlink" Target="http://www2.minneapolismn.gov/coronavirus/notices/WCMSP-224618" TargetMode="External"/><Relationship Id="rId58" Type="http://schemas.openxmlformats.org/officeDocument/2006/relationships/hyperlink" Target="https://www.wlbt.com/2020/07/06/canton-mayor-installs-no-mask-no-entry-mandate-city/" TargetMode="External"/><Relationship Id="rId74" Type="http://schemas.openxmlformats.org/officeDocument/2006/relationships/hyperlink" Target="https://www.springfieldmo.gov/5244/Masking-Ordinance-and-Phase-3A-FAQs" TargetMode="External"/><Relationship Id="rId79" Type="http://schemas.openxmlformats.org/officeDocument/2006/relationships/hyperlink" Target="https://charleston-sc.gov/CivicAlerts.aspx?AID=861" TargetMode="External"/><Relationship Id="rId102" Type="http://schemas.openxmlformats.org/officeDocument/2006/relationships/hyperlink" Target="https://www.wjhl.com/local-coronavirus-coverage/washington-co-tenn-to-require-face-masks-in-county-public-buildings-johnson-city-municipal-buildings/" TargetMode="External"/><Relationship Id="rId5" Type="http://schemas.openxmlformats.org/officeDocument/2006/relationships/hyperlink" Target="https://www.nbclosangeles.com/news/coronavirus/confused-about-face-covering-rules-heres-a-list-of-cities-which-have-mandated-their-use/2344695/" TargetMode="External"/><Relationship Id="rId90" Type="http://schemas.openxmlformats.org/officeDocument/2006/relationships/hyperlink" Target="https://www.wistv.com/2020/07/02/face-masks-required-all-public-buildings-forest-acres-beginning-monday/" TargetMode="External"/><Relationship Id="rId95" Type="http://schemas.openxmlformats.org/officeDocument/2006/relationships/hyperlink" Target="https://www.tennessean.com/story/news/local/williamson/franklin/2020/07/06/williamson-county-mask-mandate-face-cover-required/3286282001/" TargetMode="External"/><Relationship Id="rId22" Type="http://schemas.openxmlformats.org/officeDocument/2006/relationships/hyperlink" Target="https://www.yolocounty.org/health-human-services/adults/communicable-disease-investigation-and-control/novel-coronavirus-2019/roadmap-to-recovery" TargetMode="External"/><Relationship Id="rId27" Type="http://schemas.openxmlformats.org/officeDocument/2006/relationships/hyperlink" Target="http://www.frf.org/files/COVID-19/PinellasCountyFaceMasks.pdf" TargetMode="External"/><Relationship Id="rId43" Type="http://schemas.openxmlformats.org/officeDocument/2006/relationships/hyperlink" Target="https://citystaug.com/DocumentCenter/View/3600/Administrative-Order-2020-11" TargetMode="External"/><Relationship Id="rId48" Type="http://schemas.openxmlformats.org/officeDocument/2006/relationships/hyperlink" Target="https://drive.google.com/file/d/1EftsBbdzy1fUIPsUEGMM_B_9-5P7xgcZ/view" TargetMode="External"/><Relationship Id="rId64" Type="http://schemas.openxmlformats.org/officeDocument/2006/relationships/hyperlink" Target="https://www.gwcommonwealth.com/news/article_735075a4-c0b6-11ea-9075-e33afdad4d32.html" TargetMode="External"/><Relationship Id="rId69" Type="http://schemas.openxmlformats.org/officeDocument/2006/relationships/hyperlink" Target="https://www.jacksongov.org/1209/10571/Face-Covering-Requirement" TargetMode="External"/><Relationship Id="rId80" Type="http://schemas.openxmlformats.org/officeDocument/2006/relationships/hyperlink" Target="https://www.foxcarolina.com/news/spartanburg-city-council-votes-to-unanimously-adopt-mask-ordinance-to-require-close-contact-employees-to/article_bb63fa18-b7d4-11ea-bc89-07339bd63e21.html" TargetMode="External"/><Relationship Id="rId85" Type="http://schemas.openxmlformats.org/officeDocument/2006/relationships/hyperlink" Target="https://www.columbiasc.net/uploads/headlines/06-23-2020/facemaskordinancepassed/2020-059%20mask-%20face%20coverings.pdf" TargetMode="External"/><Relationship Id="rId12" Type="http://schemas.openxmlformats.org/officeDocument/2006/relationships/hyperlink" Target="https://www.nbclosangeles.com/news/coronavirus/confused-about-face-covering-rules-heres-a-list-of-cities-which-have-mandated-their-use/2344695/" TargetMode="External"/><Relationship Id="rId17" Type="http://schemas.openxmlformats.org/officeDocument/2006/relationships/hyperlink" Target="https://acphd.org/media/569455/health-officer-order-20-08-face-coverings-2020.04.17.pdf" TargetMode="External"/><Relationship Id="rId25" Type="http://schemas.openxmlformats.org/officeDocument/2006/relationships/hyperlink" Target="http://www.frf.org/files/COVID-19/City_of_Jacksonville_Facial_Covering_Order.pdf" TargetMode="External"/><Relationship Id="rId33" Type="http://schemas.openxmlformats.org/officeDocument/2006/relationships/hyperlink" Target="https://alachuacounty.us/Depts/Communications/Documents/ADACompliant/EO%2020-30%20Phase%202%20Order%20First%20Amendment%20signature.pdf" TargetMode="External"/><Relationship Id="rId38" Type="http://schemas.openxmlformats.org/officeDocument/2006/relationships/hyperlink" Target="https://www.martin.fl.us/resources/martin-county-emergency-order-20-11" TargetMode="External"/><Relationship Id="rId46" Type="http://schemas.openxmlformats.org/officeDocument/2006/relationships/hyperlink" Target="https://councildocs.dsm.city/Resolutions/20200713/60i.pdf" TargetMode="External"/><Relationship Id="rId59" Type="http://schemas.openxmlformats.org/officeDocument/2006/relationships/hyperlink" Target="https://mspolicy.org/masks-to-be-required-in-oxford/" TargetMode="External"/><Relationship Id="rId67" Type="http://schemas.openxmlformats.org/officeDocument/2006/relationships/hyperlink" Target="https://www.clayhealth.com/DocumentCenter/View/1088/COVID-19-Response-Reopening-07012020phorder" TargetMode="External"/><Relationship Id="rId20" Type="http://schemas.openxmlformats.org/officeDocument/2006/relationships/hyperlink" Target="https://www.nbclosangeles.com/news/coronavirus/confused-about-face-covering-rules-heres-a-list-of-cities-which-have-mandated-their-use/2344695/" TargetMode="External"/><Relationship Id="rId41" Type="http://schemas.openxmlformats.org/officeDocument/2006/relationships/hyperlink" Target="https://www.ocfl.net/portals/0/library/Emergency-Safety/docs/coronavirus/2020-23%20EEO.pdf" TargetMode="External"/><Relationship Id="rId54" Type="http://schemas.openxmlformats.org/officeDocument/2006/relationships/hyperlink" Target="https://content.govdelivery.com/attachments/STPAUL/2020/05/27/file_attachments/1460773/Executive%20Order%202020-09.pdf" TargetMode="External"/><Relationship Id="rId62" Type="http://schemas.openxmlformats.org/officeDocument/2006/relationships/hyperlink" Target="https://www.wtva.com/content/news/West-Point-Mayor-issues-mask-order-571683471.html" TargetMode="External"/><Relationship Id="rId70" Type="http://schemas.openxmlformats.org/officeDocument/2006/relationships/hyperlink" Target="http://johnsoncountyhealth.org/mandatory-face-coverings-effective-july-6-for-johnson-county/" TargetMode="External"/><Relationship Id="rId75" Type="http://schemas.openxmlformats.org/officeDocument/2006/relationships/hyperlink" Target="https://www.facebook.com/MayorKeller/videos/992542291143330/" TargetMode="External"/><Relationship Id="rId83" Type="http://schemas.openxmlformats.org/officeDocument/2006/relationships/hyperlink" Target="https://www.iop.net/sites/default/files/uploads/ordinances/2020/emergency_ordinance_2020.10.pdf" TargetMode="External"/><Relationship Id="rId88" Type="http://schemas.openxmlformats.org/officeDocument/2006/relationships/hyperlink" Target="https://wpde.com/news/local/marion-city-council-unanimously-passes-face-mask-resolution" TargetMode="External"/><Relationship Id="rId91" Type="http://schemas.openxmlformats.org/officeDocument/2006/relationships/hyperlink" Target="https://www.wistv.com/2020/07/02/town-lexington-announces-face-masks-are-now-required-all-retail-businesses/" TargetMode="External"/><Relationship Id="rId96" Type="http://schemas.openxmlformats.org/officeDocument/2006/relationships/hyperlink" Target="https://www.theleafchronicle.com/story/news/2020/07/06/montgomery-co-require-people-working-public-wear-face-masks/5388201002/" TargetMode="External"/><Relationship Id="rId1" Type="http://schemas.openxmlformats.org/officeDocument/2006/relationships/hyperlink" Target="http://publichealth.lacounty.gov/media/Coronavirus/HOO_Safer_at_Home_Order_for_Control_of_COVID_04102020.pdf" TargetMode="External"/><Relationship Id="rId6" Type="http://schemas.openxmlformats.org/officeDocument/2006/relationships/hyperlink" Target="https://www.nbclosangeles.com/news/coronavirus/confused-about-face-covering-rules-heres-a-list-of-cities-which-have-mandated-their-use/2344695/" TargetMode="External"/><Relationship Id="rId15" Type="http://schemas.openxmlformats.org/officeDocument/2006/relationships/hyperlink" Target="https://cchealth.org/press-releases/2020/0417-Cover-Your-Face-Order.php" TargetMode="External"/><Relationship Id="rId23" Type="http://schemas.openxmlformats.org/officeDocument/2006/relationships/hyperlink" Target="http://www.frf.org/files/COVID-19/Seminole_County_Facial_Covering_Order.pdf" TargetMode="External"/><Relationship Id="rId28" Type="http://schemas.openxmlformats.org/officeDocument/2006/relationships/hyperlink" Target="https://www.pascocountyfl.net/DocumentCenter/View/58506/Order_Face-Coveringsexecuted-on-6-23-20" TargetMode="External"/><Relationship Id="rId36" Type="http://schemas.openxmlformats.org/officeDocument/2006/relationships/hyperlink" Target="https://www.bradenton.com/news/coronavirus/article243815447.html" TargetMode="External"/><Relationship Id="rId49" Type="http://schemas.openxmlformats.org/officeDocument/2006/relationships/hyperlink" Target="https://drive.google.com/file/d/1SKwxoDwxiQzYJAUH0B6GcojfXrdmzbkd/view" TargetMode="External"/><Relationship Id="rId57" Type="http://schemas.openxmlformats.org/officeDocument/2006/relationships/hyperlink" Target="http://www.hindscountyms.com/sites/default/files/hcbos_mandates_face_masks_in_public_areas.pdf" TargetMode="External"/><Relationship Id="rId10" Type="http://schemas.openxmlformats.org/officeDocument/2006/relationships/hyperlink" Target="https://abc7news.com/face-masks-bay-area-coronavirus-pandemic-requirement-covid-19/6111369/" TargetMode="External"/><Relationship Id="rId31" Type="http://schemas.openxmlformats.org/officeDocument/2006/relationships/hyperlink" Target="http://www.frf.org/files/COVID-19/HillsboroughMask.pdf" TargetMode="External"/><Relationship Id="rId44" Type="http://schemas.openxmlformats.org/officeDocument/2006/relationships/hyperlink" Target="https://cityofgulfbreeze.us/wp-content/uploads/2020/06/Resolution-No-34-2020.pdf" TargetMode="External"/><Relationship Id="rId52" Type="http://schemas.openxmlformats.org/officeDocument/2006/relationships/hyperlink" Target="https://duluth-mn.legistar.com/LegislationDetail.aspx?ID=4585316&amp;GUID=BC443BC4-2CE4-4897-857B-8B2571A42786&amp;FullText=1" TargetMode="External"/><Relationship Id="rId60" Type="http://schemas.openxmlformats.org/officeDocument/2006/relationships/hyperlink" Target="https://www.starkvilledailynews.com/starkville-to-again-require-face-masks/article_43208f48-c11c-11ea-8342-335e9310cd12.html" TargetMode="External"/><Relationship Id="rId65" Type="http://schemas.openxmlformats.org/officeDocument/2006/relationships/hyperlink" Target="https://www.stlouis-mo.gov/government/departments/mayor/news/city-and-county-require-mandatory-masks.cfm" TargetMode="External"/><Relationship Id="rId73" Type="http://schemas.openxmlformats.org/officeDocument/2006/relationships/hyperlink" Target="http://www.nkc.org/departments/administration/c_o_v_i_d-19_information_and_resources/face_covering_order_faqs" TargetMode="External"/><Relationship Id="rId78" Type="http://schemas.openxmlformats.org/officeDocument/2006/relationships/hyperlink" Target="https://www.greenvillesc.gov/1733/Emergency-Ordinance-on-Masks" TargetMode="External"/><Relationship Id="rId81" Type="http://schemas.openxmlformats.org/officeDocument/2006/relationships/hyperlink" Target="https://www.tompsc.com/DocumentCenter/View/34119/20037" TargetMode="External"/><Relationship Id="rId86" Type="http://schemas.openxmlformats.org/officeDocument/2006/relationships/hyperlink" Target="https://wpde.com/news/coronavirus/myrtle-beach-city-council-to-vote-on-mask-requirement-thursday" TargetMode="External"/><Relationship Id="rId94" Type="http://schemas.openxmlformats.org/officeDocument/2006/relationships/hyperlink" Target="https://www.tennessean.com/story/news/local/sumner/2020/07/06/what-know-sumner-countys-face-mask-mandate/5387822002/" TargetMode="External"/><Relationship Id="rId99" Type="http://schemas.openxmlformats.org/officeDocument/2006/relationships/hyperlink" Target="https://www.tennessean.com/story/news/2020/07/03/jackson-madison-county-mask-mandate-businesses-employees-patrons/5371415002/" TargetMode="External"/><Relationship Id="rId101" Type="http://schemas.openxmlformats.org/officeDocument/2006/relationships/hyperlink" Target="https://www.wsmv.com/news/mask-mandate-issued-in-robertson-county/article_265c991a-c0c7-11ea-a202-b7934f27ff29.html" TargetMode="External"/><Relationship Id="rId4" Type="http://schemas.openxmlformats.org/officeDocument/2006/relationships/hyperlink" Target="https://www.nbclosangeles.com/news/coronavirus/confused-about-face-covering-rules-heres-a-list-of-cities-which-have-mandated-their-use/2344695/" TargetMode="External"/><Relationship Id="rId9" Type="http://schemas.openxmlformats.org/officeDocument/2006/relationships/hyperlink" Target="https://abc7news.com/face-masks-bay-area-coronavirus-pandemic-requirement-covid-19/6111369/" TargetMode="External"/><Relationship Id="rId13" Type="http://schemas.openxmlformats.org/officeDocument/2006/relationships/hyperlink" Target="https://www.nbclosangeles.com/news/coronavirus/confused-about-face-covering-rules-heres-a-list-of-cities-which-have-mandated-their-use/2344695/" TargetMode="External"/><Relationship Id="rId18" Type="http://schemas.openxmlformats.org/officeDocument/2006/relationships/hyperlink" Target="https://cmo.smcgov.org/sites/cmo.smcgov.org/files/documents/files/HO%20Order%20c19-8%20Face%20Covering%2020200417.pdf" TargetMode="External"/><Relationship Id="rId39" Type="http://schemas.openxmlformats.org/officeDocument/2006/relationships/hyperlink" Target="https://www.miamidade.gov/information/library/coronavirus-emergency-order-20-20-amendment-1.pdf" TargetMode="External"/><Relationship Id="rId34" Type="http://schemas.openxmlformats.org/officeDocument/2006/relationships/hyperlink" Target="https://www.cityofpensacola.com/DocumentCenter/View/19673/Declaration-of-State-of-Emergency-20-03_062620" TargetMode="External"/><Relationship Id="rId50" Type="http://schemas.openxmlformats.org/officeDocument/2006/relationships/hyperlink" Target="https://www.maniscanning.com/local-jurisdictions-urge-governor-to-tighten-covid-19-restrictions-some-reimpose-restrictions/" TargetMode="External"/><Relationship Id="rId55" Type="http://schemas.openxmlformats.org/officeDocument/2006/relationships/hyperlink" Target="https://www.clarionledger.com/story/news/2020/06/30/face-masks-required-jackson-mississippi-fines-closures/5348543002/" TargetMode="External"/><Relationship Id="rId76" Type="http://schemas.openxmlformats.org/officeDocument/2006/relationships/hyperlink" Target="https://www.cityofbeaufort.org/CivicAlerts.aspx?AID=296" TargetMode="External"/><Relationship Id="rId97" Type="http://schemas.openxmlformats.org/officeDocument/2006/relationships/hyperlink" Target="https://www.tennessean.com/story/news/2020/07/02/knox-county-cloth-face-mask-mandate-what-we-know/5362674002/" TargetMode="External"/><Relationship Id="rId7" Type="http://schemas.openxmlformats.org/officeDocument/2006/relationships/hyperlink" Target="https://www.nbclosangeles.com/news/coronavirus/confused-about-face-covering-rules-heres-a-list-of-cities-which-have-mandated-their-use/2344695/" TargetMode="External"/><Relationship Id="rId71" Type="http://schemas.openxmlformats.org/officeDocument/2006/relationships/hyperlink" Target="http://joplinmo.org/AgendaCenter/ViewFile/Agenda/_07082020-2163" TargetMode="External"/><Relationship Id="rId92" Type="http://schemas.openxmlformats.org/officeDocument/2006/relationships/hyperlink" Target="https://www.tennessean.com/story/news/local/2020/06/29/nashville-face-mask-mandate-everything-to-know/3277637001/" TargetMode="External"/><Relationship Id="rId2" Type="http://schemas.openxmlformats.org/officeDocument/2006/relationships/hyperlink" Target="https://www.nbclosangeles.com/news/coronavirus/confused-about-face-covering-rules-heres-a-list-of-cities-which-have-mandated-their-use/2344695/" TargetMode="External"/><Relationship Id="rId29" Type="http://schemas.openxmlformats.org/officeDocument/2006/relationships/hyperlink" Target="https://cms.leoncountyfl.gov/Portals/0/CMR/Docs/ORD20-15%20-%20Signed.pdf?ver=2020-06-24-175623-547" TargetMode="External"/><Relationship Id="rId24" Type="http://schemas.openxmlformats.org/officeDocument/2006/relationships/hyperlink" Target="https://www.ircgov.com/Public_Notices/COVID-19/6-26-20-Mask-PR.pdf" TargetMode="External"/><Relationship Id="rId40" Type="http://schemas.openxmlformats.org/officeDocument/2006/relationships/hyperlink" Target="https://www.monroecounty-fl.gov/CivicAlerts.aspx?AID=1349" TargetMode="External"/><Relationship Id="rId45" Type="http://schemas.openxmlformats.org/officeDocument/2006/relationships/hyperlink" Target="https://www.honolulu.gov/rep/site/may/may_docs/Emergency_Order_No._2020-07.pdf" TargetMode="External"/><Relationship Id="rId66" Type="http://schemas.openxmlformats.org/officeDocument/2006/relationships/hyperlink" Target="https://www.stlouis-mo.gov/government/departments/mayor/news/city-and-county-require-mandatory-masks.cfm" TargetMode="External"/><Relationship Id="rId87" Type="http://schemas.openxmlformats.org/officeDocument/2006/relationships/hyperlink" Target="https://wpde.com/news/local/hartsville-city-council-votes-in-favor-of-mask-mandate" TargetMode="External"/><Relationship Id="rId61" Type="http://schemas.openxmlformats.org/officeDocument/2006/relationships/hyperlink" Target="https://www.nbc4i.com/community/health/coronavirus/columbus-city-council-passes-requirement-for-masks-in-public/" TargetMode="External"/><Relationship Id="rId82" Type="http://schemas.openxmlformats.org/officeDocument/2006/relationships/hyperlink" Target="https://www.summervillesc.gov/DocumentCenter/View/3193/Emergency-Ordinance-6292020" TargetMode="External"/><Relationship Id="rId19" Type="http://schemas.openxmlformats.org/officeDocument/2006/relationships/hyperlink" Target="https://www.nbclosangeles.com/news/coronavirus/confused-about-face-covering-rules-heres-a-list-of-cities-which-have-mandated-their-use/2344695/" TargetMode="External"/><Relationship Id="rId14" Type="http://schemas.openxmlformats.org/officeDocument/2006/relationships/hyperlink" Target="https://abc7news.com/face-masks-bay-area-coronavirus-pandemic-requirement-covid-19/6111369/" TargetMode="External"/><Relationship Id="rId30" Type="http://schemas.openxmlformats.org/officeDocument/2006/relationships/hyperlink" Target="http://www.frf.org/files/COVID-19/PalmBeachCountyFaceOrdinance.pdf" TargetMode="External"/><Relationship Id="rId35" Type="http://schemas.openxmlformats.org/officeDocument/2006/relationships/hyperlink" Target="https://www.wtxl.com/news/local-news/gadsden-county-says-mask-mandate-still-in-effect" TargetMode="External"/><Relationship Id="rId56" Type="http://schemas.openxmlformats.org/officeDocument/2006/relationships/hyperlink" Target="https://www.djournal.com/news/local/tupelo-orders-people-inside-business-public-buildings-to-wear-masks-beginning-monday/article_2dd7a383-e0a1-5e06-87af-25ff4f6a4cc4.html" TargetMode="External"/><Relationship Id="rId77" Type="http://schemas.openxmlformats.org/officeDocument/2006/relationships/hyperlink" Target="https://www.hiltonheadislandsc.gov/publicsafety/coronavirus/documents/EmergencyOrdinance2020-14-Masks.pdf" TargetMode="External"/><Relationship Id="rId100" Type="http://schemas.openxmlformats.org/officeDocument/2006/relationships/hyperlink" Target="https://www.timesfreepress.com/news/local/story/2020/jul/06/mayor-jim-coppinger-issues-face-mask-mandate-hamilton-county/526909/" TargetMode="External"/><Relationship Id="rId8" Type="http://schemas.openxmlformats.org/officeDocument/2006/relationships/hyperlink" Target="https://www.nbclosangeles.com/news/coronavirus/confused-about-face-covering-rules-heres-a-list-of-cities-which-have-mandated-their-use/2344695/" TargetMode="External"/><Relationship Id="rId51" Type="http://schemas.openxmlformats.org/officeDocument/2006/relationships/hyperlink" Target="https://www.maniscanning.com/local-jurisdictions-urge-governor-to-tighten-covid-19-restrictions-some-reimpose-restrictions/" TargetMode="External"/><Relationship Id="rId72" Type="http://schemas.openxmlformats.org/officeDocument/2006/relationships/hyperlink" Target="https://www.kcmo.gov/Home/Components/News/News/388/625" TargetMode="External"/><Relationship Id="rId93" Type="http://schemas.openxmlformats.org/officeDocument/2006/relationships/hyperlink" Target="https://www.wbir.com/article/news/local/sevierville-sevier/masks-mandated-for-sevier-county-as-coronavirus-cases-spike-in-gatlinburg-pigeon-forge-and-sevierville/51-20ad5a79-a674-4336-a562-9d353192336c" TargetMode="External"/><Relationship Id="rId98" Type="http://schemas.openxmlformats.org/officeDocument/2006/relationships/hyperlink" Target="https://www.commercialappeal.com/story/news/2020/07/03/shelby-county-now-require-people-wear-masks/5371732002/" TargetMode="External"/><Relationship Id="rId3" Type="http://schemas.openxmlformats.org/officeDocument/2006/relationships/hyperlink" Target="https://www.nbclosangeles.com/news/coronavirus/confused-about-face-covering-rules-heres-a-list-of-cities-which-have-mandated-their-use/2344695/"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onstantcontact.com/a349f37a701/00b5cb61-856d-4f3d-a3a2-f9b995851b65.pdf" TargetMode="External"/><Relationship Id="rId21" Type="http://schemas.openxmlformats.org/officeDocument/2006/relationships/hyperlink" Target="https://www.flgov.com/wp-content/uploads/2020/06/EO-20-139.pdf" TargetMode="External"/><Relationship Id="rId42" Type="http://schemas.openxmlformats.org/officeDocument/2006/relationships/hyperlink" Target="https://www.maine.gov/covid19/restartingmaine" TargetMode="External"/><Relationship Id="rId47" Type="http://schemas.openxmlformats.org/officeDocument/2006/relationships/hyperlink" Target="https://governor.maryland.gov/wp-content/uploads/2020/05/OLC-Interpretive-Guidance-COVID19-14.pdf"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84" Type="http://schemas.openxmlformats.org/officeDocument/2006/relationships/hyperlink" Target="https://www.governor.pa.gov/wp-content/uploads/2020/05/20200504-COVID-19-Business-Guidance.pdf" TargetMode="External"/><Relationship Id="rId89" Type="http://schemas.openxmlformats.org/officeDocument/2006/relationships/hyperlink" Target="https://www.reopeningri.com/" TargetMode="External"/><Relationship Id="rId16" Type="http://schemas.openxmlformats.org/officeDocument/2006/relationships/hyperlink" Target="https://coronavirus.dc.gov/sites/default/files/dc/sites/coronavirus/page_content/attachments/MO2020-067.pdf" TargetMode="External"/><Relationship Id="rId107" Type="http://schemas.openxmlformats.org/officeDocument/2006/relationships/hyperlink" Target="https://governor.wv.gov/Pages/The-Comeback.aspx" TargetMode="External"/><Relationship Id="rId11" Type="http://schemas.openxmlformats.org/officeDocument/2006/relationships/hyperlink" Target="https://portal.ct.gov/DECD/Content/Coronavirus-Business-Recovery/Sector-Rules-for-May-20-Reopen" TargetMode="External"/><Relationship Id="rId32" Type="http://schemas.openxmlformats.org/officeDocument/2006/relationships/hyperlink" Target="https://governor.iowa.gov/press-release/gov-reynolds-signs-new-proclamation-continuing-the-state-public-health-emergency-5" TargetMode="External"/><Relationship Id="rId37" Type="http://schemas.openxmlformats.org/officeDocument/2006/relationships/hyperlink" Target="https://kentucky.gov/Pages/Activity-stream.aspx?n=GovernorBeshear&amp;prId=156" TargetMode="External"/><Relationship Id="rId53" Type="http://schemas.openxmlformats.org/officeDocument/2006/relationships/hyperlink" Target="https://www.michigan.gov/whitmer/0,9309,7-387-90499_90640-528453--,00.html"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74" Type="http://schemas.openxmlformats.org/officeDocument/2006/relationships/hyperlink" Target="https://governor.nc.gov/news/key-indicators-remain-stable-north-carolina-moves-safer-home-phase-2" TargetMode="External"/><Relationship Id="rId79" Type="http://schemas.openxmlformats.org/officeDocument/2006/relationships/hyperlink" Target="https://coronavirus.ohio.gov/static/responsible/Manufacturing-Distribution-Construction.pdf" TargetMode="External"/><Relationship Id="rId102" Type="http://schemas.openxmlformats.org/officeDocument/2006/relationships/hyperlink" Target="https://www.governor.virginia.gov/media/governorvirginiagov/governor-of-virginia/pdf/Virginia-Forward-Phase-One-Business-Sector-Guidelines.pdf" TargetMode="External"/><Relationship Id="rId5" Type="http://schemas.openxmlformats.org/officeDocument/2006/relationships/hyperlink" Target="https://www.nwahomepage.com/lifestyle/health/coronavirus/arkansas-moves-into-phase-two-of-reopening/" TargetMode="External"/><Relationship Id="rId90" Type="http://schemas.openxmlformats.org/officeDocument/2006/relationships/hyperlink" Target="https://www.reopeningri.com/resource_pdfs/Business-guidlines-highlights-5.13.20.pdf" TargetMode="External"/><Relationship Id="rId95" Type="http://schemas.openxmlformats.org/officeDocument/2006/relationships/hyperlink" Target="https://gov.texas.gov/news/post/governor-abbott-announces-phase-iii-to-open-texas" TargetMode="External"/><Relationship Id="rId22" Type="http://schemas.openxmlformats.org/officeDocument/2006/relationships/hyperlink" Target="https://www.flgov.com/wp-content/uploads/covid19/5.14.20%20Presentation%20-%20FINAL.pdf" TargetMode="External"/><Relationship Id="rId27" Type="http://schemas.openxmlformats.org/officeDocument/2006/relationships/hyperlink" Target="https://governor.hawaii.gov/wp-content/uploads/2020/05/2005024-ATG_Seventh-Supplementary-Proclamation-for-COVID-19-distribution-signed-1.pdf" TargetMode="External"/><Relationship Id="rId43" Type="http://schemas.openxmlformats.org/officeDocument/2006/relationships/hyperlink" Target="https://www.maine.gov/governor/mills/news/governor-mills-introduces-rural-reopening-plan-2020-05-08" TargetMode="External"/><Relationship Id="rId48" Type="http://schemas.openxmlformats.org/officeDocument/2006/relationships/hyperlink" Target="https://www.wbur.org/commonhealth/2020/05/18/massachusetts-coronavirus-reopening-plan-baker-document" TargetMode="External"/><Relationship Id="rId64" Type="http://schemas.openxmlformats.org/officeDocument/2006/relationships/hyperlink" Target="https://www.governor.nh.gov/news-media/stay-at-home/" TargetMode="External"/><Relationship Id="rId69" Type="http://schemas.openxmlformats.org/officeDocument/2006/relationships/hyperlink" Target="https://forward.ny.gov/" TargetMode="External"/><Relationship Id="rId80" Type="http://schemas.openxmlformats.org/officeDocument/2006/relationships/hyperlink" Target="https://www.koco.com/article/gov-kevin-stitt-releases-guidelines-for-phase-3-of-reopening-oklahoma-on-june-1/32713537" TargetMode="External"/><Relationship Id="rId85" Type="http://schemas.openxmlformats.org/officeDocument/2006/relationships/hyperlink" Target="https://www.usnews.com/news/world/articles/2020-06-11/puerto-rico-to-reopen-beaches-gyms-after-3-month-lockdown" TargetMode="External"/><Relationship Id="rId12" Type="http://schemas.openxmlformats.org/officeDocument/2006/relationships/hyperlink" Target="https://portal.ct.gov/-/media/Office-of-the-Governor/News/20200526-Governors-Reopen-Report.pdf?la=en" TargetMode="External"/><Relationship Id="rId17" Type="http://schemas.openxmlformats.org/officeDocument/2006/relationships/hyperlink" Target="https://governor.delaware.gov/delawares-recovery/" TargetMode="External"/><Relationship Id="rId33" Type="http://schemas.openxmlformats.org/officeDocument/2006/relationships/hyperlink" Target="https://governor.kansas.gov/wp-content/uploads/2020/05/EO-20-34-Implementing-Phase-2-Executed.pdf"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59" Type="http://schemas.openxmlformats.org/officeDocument/2006/relationships/hyperlink" Target="https://governor.mo.gov/press-releases/archive/governor-parson-announces-missouri-will-fully-reopen-enter-phase-2-recovery"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8" Type="http://schemas.openxmlformats.org/officeDocument/2006/relationships/hyperlink" Target="https://govstatus.egov.com/wi-covid-19" TargetMode="External"/><Relationship Id="rId20" Type="http://schemas.openxmlformats.org/officeDocument/2006/relationships/hyperlink" Target="https://www.orlandosentinel.com/politics/os-ne-desantis-press-conference-universal-orlando-20200603-eucgob3funcejm2ubmosjf5wme-story.html" TargetMode="External"/><Relationship Id="rId41" Type="http://schemas.openxmlformats.org/officeDocument/2006/relationships/hyperlink" Target="http://ldh.la.gov/assets/oph/Coronavirus/resources/COVID-19_Business_Guidance.pdf" TargetMode="External"/><Relationship Id="rId54" Type="http://schemas.openxmlformats.org/officeDocument/2006/relationships/hyperlink" Target="https://mn.gov/governor/assets/EO%2020-74%20Final_tcm1055-434913.pdf" TargetMode="External"/><Relationship Id="rId62" Type="http://schemas.openxmlformats.org/officeDocument/2006/relationships/hyperlink" Target="https://governor.nebraska.gov/press/steps-get-nebraska-growing" TargetMode="External"/><Relationship Id="rId70" Type="http://schemas.openxmlformats.org/officeDocument/2006/relationships/hyperlink" Target="https://www.governor.ny.gov/sites/governor.ny.gov/files/atoms/files/NYForwardReopeningGuide.pdf" TargetMode="External"/><Relationship Id="rId75" Type="http://schemas.openxmlformats.org/officeDocument/2006/relationships/hyperlink" Target="https://www.governor.nd.gov/sites/www/files/documents/executive-orders/Executive%20Order%202020-06.6.pdf" TargetMode="External"/><Relationship Id="rId83" Type="http://schemas.openxmlformats.org/officeDocument/2006/relationships/hyperlink" Target="https://www.pa.gov/guides/responding-to-covid-19/" TargetMode="External"/><Relationship Id="rId88" Type="http://schemas.openxmlformats.org/officeDocument/2006/relationships/hyperlink" Target="https://www.jdsupra.com/legalnews/puerto-rico-starts-on-the-path-to-76208/" TargetMode="External"/><Relationship Id="rId91" Type="http://schemas.openxmlformats.org/officeDocument/2006/relationships/hyperlink" Target="https://governor.sc.gov/sites/default/files/Documents/2020-06-11%20eFILED%20Executive%20Order%20No.%202020-40%20-%20State%20of%20Emergency.pdf" TargetMode="External"/><Relationship Id="rId96" Type="http://schemas.openxmlformats.org/officeDocument/2006/relationships/hyperlink" Target="https://www.dshs.state.tx.us/coronavirus/opentexas.aspx" TargetMode="External"/><Relationship Id="rId1" Type="http://schemas.openxmlformats.org/officeDocument/2006/relationships/hyperlink" Target="https://governor.alabama.gov/assets/2020/05/Safer-at-Home-Order-FINAL-5.21.2020.pdf" TargetMode="External"/><Relationship Id="rId6" Type="http://schemas.openxmlformats.org/officeDocument/2006/relationships/hyperlink" Target="https://governor.arkansas.gov/images/uploads/executiveOrders/EO_20-25._._.pdf" TargetMode="External"/><Relationship Id="rId15" Type="http://schemas.openxmlformats.org/officeDocument/2006/relationships/hyperlink" Target="https://coronavirus.dc.gov/phaseone" TargetMode="External"/><Relationship Id="rId23" Type="http://schemas.openxmlformats.org/officeDocument/2006/relationships/hyperlink" Target="https://www.flgov.com/wp-content/uploads/covid19/Taskforce%20Report.pdf"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36" Type="http://schemas.openxmlformats.org/officeDocument/2006/relationships/hyperlink" Target="https://govstatus.egov.com/ky-healthy-at-work" TargetMode="External"/><Relationship Id="rId49" Type="http://schemas.openxmlformats.org/officeDocument/2006/relationships/hyperlink" Target="https://www.mass.gov/info-details/reopening-four-phase-approach" TargetMode="External"/><Relationship Id="rId57" Type="http://schemas.openxmlformats.org/officeDocument/2006/relationships/hyperlink" Target="https://mailchi.mp/d35bf0719795/governor-tate-reeves-announces-safe-return-for-mississippi-in-final-stages-of-reopening-economy?e=af2ac1b3c1%20" TargetMode="External"/><Relationship Id="rId106" Type="http://schemas.openxmlformats.org/officeDocument/2006/relationships/hyperlink" Target="https://coronavirus.wvgovstatus.com/2%20Apr%2028%202020%20WVSTC.pdf" TargetMode="External"/><Relationship Id="rId10" Type="http://schemas.openxmlformats.org/officeDocument/2006/relationships/hyperlink" Target="https://choosecolorado.com/doing-business/governors-council-on-economic-stabilization-and-growth/" TargetMode="External"/><Relationship Id="rId31" Type="http://schemas.openxmlformats.org/officeDocument/2006/relationships/hyperlink" Target="https://www2.illinois.gov/Pages/Executive-Orders/ExecutiveOrder2020-38.aspx" TargetMode="External"/><Relationship Id="rId44" Type="http://schemas.openxmlformats.org/officeDocument/2006/relationships/hyperlink" Target="https://www.maine.gov/governor/mills/news/governor-mills-convenes-expert-committee-advise-states-economic-recovery-2020-05-06-0" TargetMode="External"/><Relationship Id="rId52" Type="http://schemas.openxmlformats.org/officeDocument/2006/relationships/hyperlink" Target="https://content.govdelivery.com/attachments/MIEOG/2020/06/01/file_attachments/1463964/EO%202020-110%20Emerg%20order%20-%20MI%20Safe%20Start.pdf" TargetMode="External"/><Relationship Id="rId60" Type="http://schemas.openxmlformats.org/officeDocument/2006/relationships/hyperlink" Target="https://governor.mo.gov/show-me-strong-recovery-plan-guidance-and-frequently-asked-questions" TargetMode="External"/><Relationship Id="rId65" Type="http://schemas.openxmlformats.org/officeDocument/2006/relationships/hyperlink" Target="https://faq.business.nj.gov/en/collections/2198378-information-for-nj-businesses-on-the-coronavirus-outbreak" TargetMode="External"/><Relationship Id="rId73" Type="http://schemas.openxmlformats.org/officeDocument/2006/relationships/hyperlink" Target="https://files.nc.gov/governor/documents/files/EO141-Phase-2.pdf" TargetMode="External"/><Relationship Id="rId78" Type="http://schemas.openxmlformats.org/officeDocument/2006/relationships/hyperlink" Target="https://coronavirus.ohio.gov/wps/portal/gov/covid-19/responsible-restart-ohio/welcome/responsible-restart-ohio"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86" Type="http://schemas.openxmlformats.org/officeDocument/2006/relationships/hyperlink" Target="https://drive.google.com/file/d/12O9VofZutommH7b2wZwP1RqgHswvJ7kf/view?usp=sharing" TargetMode="External"/><Relationship Id="rId94" Type="http://schemas.openxmlformats.org/officeDocument/2006/relationships/hyperlink" Target="https://www.tn.gov/governor/covid-19/economic-recovery/general-guidelines-for-businesses.html" TargetMode="External"/><Relationship Id="rId99" Type="http://schemas.openxmlformats.org/officeDocument/2006/relationships/hyperlink" Target="https://governor.vermont.gov/sites/scott/files/documents/ADDENDUM%2014%20TO%20EXECUTIVE%20ORDER%2001-20.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13" Type="http://schemas.openxmlformats.org/officeDocument/2006/relationships/hyperlink" Target="https://portal.ct.gov/DECD/Services/Coronavirus-Business-Recovery" TargetMode="External"/><Relationship Id="rId18" Type="http://schemas.openxmlformats.org/officeDocument/2006/relationships/hyperlink" Target="https://news.delaware.gov/2020/05/05/governor-carney-announces-interim-steps-allowing-small-businesses-universal-testing-in-nursing-homes/" TargetMode="External"/><Relationship Id="rId39" Type="http://schemas.openxmlformats.org/officeDocument/2006/relationships/hyperlink" Target="https://gov.louisiana.gov/index.cfm/newsroom/detail/2532" TargetMode="External"/><Relationship Id="rId34" Type="http://schemas.openxmlformats.org/officeDocument/2006/relationships/hyperlink" Target="https://governor.kansas.gov/wp-content/uploads/2020/04/Reopen-Kansas-Framework.pdf" TargetMode="External"/><Relationship Id="rId50" Type="http://schemas.openxmlformats.org/officeDocument/2006/relationships/hyperlink" Target="https://www.mass.gov/info-details/safety-standards-and-checklist-retail-businesses" TargetMode="External"/><Relationship Id="rId55" Type="http://schemas.openxmlformats.org/officeDocument/2006/relationships/hyperlink" Target="https://mn.gov/deed/newscenter/covid/safework/business/" TargetMode="External"/><Relationship Id="rId76" Type="http://schemas.openxmlformats.org/officeDocument/2006/relationships/hyperlink" Target="https://ndresponse.gov/covid-19-resources/covid-19-business-and-employer-resources/nd-smart-restart/nd-smart-restart-protocols" TargetMode="External"/><Relationship Id="rId97" Type="http://schemas.openxmlformats.org/officeDocument/2006/relationships/hyperlink" Target="https://drive.google.com/open?id=1FBhvzVmVKqaBvknpWXstKWDU5vpiLKVu" TargetMode="External"/><Relationship Id="rId104" Type="http://schemas.openxmlformats.org/officeDocument/2006/relationships/hyperlink" Target="https://coronavirus.wa.gov/sites/default/files/2020-05/PhasedReopeningChart.pdf" TargetMode="External"/><Relationship Id="rId7" Type="http://schemas.openxmlformats.org/officeDocument/2006/relationships/hyperlink" Target="https://arkansasready.com/resources/manufacturing/" TargetMode="External"/><Relationship Id="rId71" Type="http://schemas.openxmlformats.org/officeDocument/2006/relationships/hyperlink" Target="https://www.businessexpress.ny.gov/app/nyforward" TargetMode="External"/><Relationship Id="rId92" Type="http://schemas.openxmlformats.org/officeDocument/2006/relationships/hyperlink" Target="https://publications.tnsosfiles.com/pub/execorders/exec-orders-lee38.pdf" TargetMode="External"/><Relationship Id="rId2" Type="http://schemas.openxmlformats.org/officeDocument/2006/relationships/hyperlink" Target="https://alabamapublichealth.gov/covid19/assets/cov-sah-businesses.pdf" TargetMode="External"/><Relationship Id="rId29" Type="http://schemas.openxmlformats.org/officeDocument/2006/relationships/hyperlink" Target="https://rebound.idaho.gov/wp-content/uploads/2020/04/opening-up-guidlines.pdf" TargetMode="External"/><Relationship Id="rId24" Type="http://schemas.openxmlformats.org/officeDocument/2006/relationships/hyperlink" Target="https://www.wjcl.com/article/georgia-gov-kemp-makes-plans-to-reopen-summer-school-bars-pro-and-amateur-sports-during-pandemic/32702355" TargetMode="External"/><Relationship Id="rId40" Type="http://schemas.openxmlformats.org/officeDocument/2006/relationships/hyperlink" Target="https://opensafely.la.gov/" TargetMode="External"/><Relationship Id="rId45" Type="http://schemas.openxmlformats.org/officeDocument/2006/relationships/hyperlink" Target="https://governor.maryland.gov/recovery/" TargetMode="External"/><Relationship Id="rId66" Type="http://schemas.openxmlformats.org/officeDocument/2006/relationships/hyperlink" Target="https://www.governor.state.nm.us/april-30th-covid-19-press-conference-graphics/" TargetMode="External"/><Relationship Id="rId87" Type="http://schemas.openxmlformats.org/officeDocument/2006/relationships/hyperlink" Target="https://www.littler.com/publication-press/publication/puerto-ricos-secretary-labor-issues-guidance-new-employer-requirements" TargetMode="External"/><Relationship Id="rId61" Type="http://schemas.openxmlformats.org/officeDocument/2006/relationships/hyperlink" Target="https://governor.mo.gov/sites/gov/files/media/pdf/2020/04/Economic-Reopening-Phase-1.pdf" TargetMode="External"/><Relationship Id="rId82" Type="http://schemas.openxmlformats.org/officeDocument/2006/relationships/hyperlink" Target="https://sharedsystems.dhsoha.state.or.us/DHSForms/Served/le2342C.pdf" TargetMode="External"/><Relationship Id="rId19" Type="http://schemas.openxmlformats.org/officeDocument/2006/relationships/hyperlink" Target="https://governor.delaware.gov/wp-content/uploads/sites/24/2020/05/Delaware-Economic-Reopening-Guidance_Phase.pdf" TargetMode="External"/><Relationship Id="rId14" Type="http://schemas.openxmlformats.org/officeDocument/2006/relationships/hyperlink" Target="https://www.nbcconnecticut.com/news/local/hear-today-on-impact-of-covid-19-on-ct-business-community/2271074/" TargetMode="External"/><Relationship Id="rId30" Type="http://schemas.openxmlformats.org/officeDocument/2006/relationships/hyperlink" Target="https://coronavirus.illinois.gov/sfc/servlet.shepherd/document/download/069t000000BadS0AAJ?operationContext=S1" TargetMode="External"/><Relationship Id="rId35" Type="http://schemas.openxmlformats.org/officeDocument/2006/relationships/hyperlink" Target="https://www.fox19.com/2020/05/14/watch-live-gov-beshear-updates-kentuckys-reopening-plans/" TargetMode="External"/><Relationship Id="rId56" Type="http://schemas.openxmlformats.org/officeDocument/2006/relationships/hyperlink" Target="https://mcusercontent.com/08cb3e52aa1308600f84d49ea/files/f0aaec97-bda1-4120-9b8d-c7f77f2dbd0c/Executive_Order_1492_Safe_Return.pdf" TargetMode="External"/><Relationship Id="rId77" Type="http://schemas.openxmlformats.org/officeDocument/2006/relationships/hyperlink" Target="https://www.governor.nd.gov/sites/www/files/documents/executive-orders/Executive%20Order%202020-06.4.pdf" TargetMode="External"/><Relationship Id="rId100" Type="http://schemas.openxmlformats.org/officeDocument/2006/relationships/hyperlink" Target="https://accd.vermont.gov/covid-19/business/stay-home-stay-safe-sector-specific-guidance" TargetMode="External"/><Relationship Id="rId105" Type="http://schemas.openxmlformats.org/officeDocument/2006/relationships/hyperlink" Target="https://coronavirus.wvgovstatus.com/WV_Strong_The_Comeback.pdf" TargetMode="External"/><Relationship Id="rId8" Type="http://schemas.openxmlformats.org/officeDocument/2006/relationships/hyperlink" Target="https://www.gov.ca.gov/wp-content/uploads/2020/04/California-Roadmap-to-Modify-the-Stay-at-Home-Order.pdf" TargetMode="External"/><Relationship Id="rId51" Type="http://schemas.openxmlformats.org/officeDocument/2006/relationships/hyperlink" Target="https://www.mass.gov/info-details/reopening-massachusetts" TargetMode="External"/><Relationship Id="rId72" Type="http://schemas.openxmlformats.org/officeDocument/2006/relationships/hyperlink" Target="https://www.governor.ny.gov/sites/governor.ny.gov/files/atoms/files/MEMBERS-OF-NEW-YORK-FORWARD-RE-OPENING-ADVISORY-BOARD.pdf" TargetMode="External"/><Relationship Id="rId93" Type="http://schemas.openxmlformats.org/officeDocument/2006/relationships/hyperlink" Target="https://publications.tnsosfiles.com/pub/execorders/exec-orders-lee38.pdf" TargetMode="External"/><Relationship Id="rId98" Type="http://schemas.openxmlformats.org/officeDocument/2006/relationships/hyperlink" Target="https://coronavirus.utah.gov/utah-leads-together/" TargetMode="External"/><Relationship Id="rId3" Type="http://schemas.openxmlformats.org/officeDocument/2006/relationships/hyperlink" Target="http://dhss.alaska.gov/dph/Epi/id/SiteAssets/Pages/HumanCoV/SOA_05062020_COVID-19_Presentation_Crum.pdf" TargetMode="External"/><Relationship Id="rId25" Type="http://schemas.openxmlformats.org/officeDocument/2006/relationships/hyperlink" Target="https://drive.google.com/file/d/1Z4MVietiJ2d7Kl9Ji9902tDl3384w9Qt/view" TargetMode="External"/><Relationship Id="rId46" Type="http://schemas.openxmlformats.org/officeDocument/2006/relationships/hyperlink" Target="https://governor.maryland.gov/wp-content/uploads/2020/05/Gatherings-SIXTH-AMENDED-5.13.20.pdf" TargetMode="External"/><Relationship Id="rId67" Type="http://schemas.openxmlformats.org/officeDocument/2006/relationships/hyperlink" Target="https://kfoxtv.com/news/local/new-mexico-governor-appoints-economic-recovery-counc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onolulu.gov/rep/site/may/may_docs/Emergency_Order_No._2020-07.pdf" TargetMode="External"/><Relationship Id="rId13" Type="http://schemas.openxmlformats.org/officeDocument/2006/relationships/hyperlink" Target="https://www.michigan.gov/whitmer/0,9309,7-387-90499_90705-526894--,00.html" TargetMode="External"/><Relationship Id="rId18" Type="http://schemas.openxmlformats.org/officeDocument/2006/relationships/hyperlink" Target="https://www.theweeklyjournal.com/online_features/glove-use-will-be-required-in-puerto-rico/article_bb558074-96d1-11ea-ae5e-affa34c92eed.html"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21" Type="http://schemas.openxmlformats.org/officeDocument/2006/relationships/hyperlink" Target="https://www.bexar.org/DocumentCenter/View/26664/Judge-Executive-Order-NW-06-Supplemental-04172020?bidId=" TargetMode="External"/><Relationship Id="rId7" Type="http://schemas.openxmlformats.org/officeDocument/2006/relationships/hyperlink" Target="https://governor.hawaii.gov/wp-content/uploads/2020/05/2005024-ATG_Seventh-Supplementary-Proclamation-for-COVID-19-distribution-signed-1.pdf" TargetMode="External"/><Relationship Id="rId12" Type="http://schemas.openxmlformats.org/officeDocument/2006/relationships/hyperlink" Target="https://www.maine.gov/governor/mills/sites/maine.gov.governor.mills/files/inline-files/An%20Order%20to%20Stay%20Safer%20at%20Home.pdf" TargetMode="External"/><Relationship Id="rId17" Type="http://schemas.openxmlformats.org/officeDocument/2006/relationships/hyperlink" Target="https://www.health.pa.gov/topics/disease/coronavirus/Pages/Stop-the-Spread.aspx" TargetMode="External"/><Relationship Id="rId2" Type="http://schemas.openxmlformats.org/officeDocument/2006/relationships/hyperlink" Target="https://www.sccgov.org/sites/phd/DiseaseInformation/novel-coronavirus/Documents/04-06-20-order-disclose-inventories-ppe-ventilators.pdf" TargetMode="External"/><Relationship Id="rId16" Type="http://schemas.openxmlformats.org/officeDocument/2006/relationships/hyperlink" Target="https://coronavirus.ohio.gov/static/publicorders/Directors-Stay-Safe-Ohio-Order.pdf" TargetMode="External"/><Relationship Id="rId20" Type="http://schemas.openxmlformats.org/officeDocument/2006/relationships/hyperlink" Target="https://www.readyharris.org/Portals/60/documents/04-22-20_Order_of_County_Judge_Hidalgo_for_use_of_face_covering.pdf" TargetMode="External"/><Relationship Id="rId1" Type="http://schemas.openxmlformats.org/officeDocument/2006/relationships/pivotTable" Target="../pivotTables/pivotTable1.xml"/><Relationship Id="rId6" Type="http://schemas.openxmlformats.org/officeDocument/2006/relationships/hyperlink" Target="https://governor.delaware.gov/health-soe/thirteenth-state-of-emergency/" TargetMode="External"/><Relationship Id="rId11" Type="http://schemas.openxmlformats.org/officeDocument/2006/relationships/hyperlink" Target="https://www.mass.gov/news/baker-polito-administration-orders-use-of-mask-or-face-covering-in-public-announces-increased" TargetMode="External"/><Relationship Id="rId5" Type="http://schemas.openxmlformats.org/officeDocument/2006/relationships/hyperlink" Target="https://portal.ct.gov/DECD/Content/Coronavirus-Business-Recovery/Safe-Workplace-Rules-for-Essential-Employers" TargetMode="External"/><Relationship Id="rId15" Type="http://schemas.openxmlformats.org/officeDocument/2006/relationships/hyperlink" Target="https://www.governor.state.nm.us/2020/05/05/retailers-businesses-shall-require-employees-to-wear-face-coverings/" TargetMode="External"/><Relationship Id="rId23" Type="http://schemas.openxmlformats.org/officeDocument/2006/relationships/hyperlink" Target="https://www.politico.com/states/new-york/city-hall/story/2020/05/03/northeast-governors-banding-together-to-buy-medical-supplies-1281798" TargetMode="External"/><Relationship Id="rId10" Type="http://schemas.openxmlformats.org/officeDocument/2006/relationships/hyperlink" Target="https://www.ksla.com/2020/04/29/face-mask-mandate-workers-louisiana-starts-friday/" TargetMode="External"/><Relationship Id="rId19" Type="http://schemas.openxmlformats.org/officeDocument/2006/relationships/hyperlink" Target="https://commerceri.com/masks/"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14" Type="http://schemas.openxmlformats.org/officeDocument/2006/relationships/hyperlink" Target="https://nj.gov/governor/news/news/562020/approved/20200408e.shtml" TargetMode="External"/><Relationship Id="rId22" Type="http://schemas.openxmlformats.org/officeDocument/2006/relationships/hyperlink" Target="https://www.governor.virginia.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sherphillips.com/faqs" TargetMode="External"/><Relationship Id="rId13" Type="http://schemas.openxmlformats.org/officeDocument/2006/relationships/hyperlink" Target="https://www.nsc.org/work-safety/safety-topics/safe-actions-for-employee-returns-safer" TargetMode="External"/><Relationship Id="rId18" Type="http://schemas.openxmlformats.org/officeDocument/2006/relationships/hyperlink" Target="https://www.cushmanwakefield.com/en/netherlands/six-feet-office" TargetMode="External"/><Relationship Id="rId3" Type="http://schemas.openxmlformats.org/officeDocument/2006/relationships/hyperlink" Target="https://www.osha.gov/Publications/OSHA3989.pdf" TargetMode="External"/><Relationship Id="rId7" Type="http://schemas.openxmlformats.org/officeDocument/2006/relationships/hyperlink" Target="https://www.osha.gov/SLTC/covid-19/" TargetMode="External"/><Relationship Id="rId12" Type="http://schemas.openxmlformats.org/officeDocument/2006/relationships/hyperlink" Target="https://www.whitehouse.gov/openingamerica/" TargetMode="External"/><Relationship Id="rId17" Type="http://schemas.openxmlformats.org/officeDocument/2006/relationships/hyperlink" Target="http://documents.nam.org/LLRP/200514%20Click%20Bond%20NIOSH%20V4.pdf?_zs=XCjlh1&amp;_zl=HjTm6" TargetMode="External"/><Relationship Id="rId2" Type="http://schemas.openxmlformats.org/officeDocument/2006/relationships/hyperlink" Target="https://www.osha.gov/Publications/OSHA3990.pdf" TargetMode="External"/><Relationship Id="rId16" Type="http://schemas.openxmlformats.org/officeDocument/2006/relationships/hyperlink" Target="https://docs.google.com/spreadsheets/d/16RX8iD9t8naBoHJ_MmpFYWjSQXANZ-d8/edit" TargetMode="External"/><Relationship Id="rId20" Type="http://schemas.openxmlformats.org/officeDocument/2006/relationships/hyperlink" Target="https://www.osha.gov/Publications/OSHA3990.pdf" TargetMode="External"/><Relationship Id="rId1" Type="http://schemas.openxmlformats.org/officeDocument/2006/relationships/hyperlink" Target="https://www.centerforhealthsecurity.org/our-work/pubs_archive/pubs-pdfs/2020/200417-reopening-guidance-governors.pdf" TargetMode="External"/><Relationship Id="rId6" Type="http://schemas.openxmlformats.org/officeDocument/2006/relationships/hyperlink" Target="https://www.us-cert.gov/ncas/alerts" TargetMode="External"/><Relationship Id="rId11" Type="http://schemas.openxmlformats.org/officeDocument/2006/relationships/hyperlink" Target="https://www.cdc.gov/coronavirus/2019-ncov/downloads/Essential-Critical-Workers_Dos-and-Donts.pdf" TargetMode="External"/><Relationship Id="rId5" Type="http://schemas.openxmlformats.org/officeDocument/2006/relationships/hyperlink" Target="https://www.cdc.gov/niosh/topics/hierarchy/default.html" TargetMode="External"/><Relationship Id="rId15" Type="http://schemas.openxmlformats.org/officeDocument/2006/relationships/hyperlink" Target="https://cici.memberclicks.net/assets/docs/COVID-19/Dow%20RTW%20Playbook_051320.pdf" TargetMode="External"/><Relationship Id="rId10" Type="http://schemas.openxmlformats.org/officeDocument/2006/relationships/hyperlink" Target="https://www.cdc.gov/coronavirus/2019-ncov/community/critical-workers/implementing-safety-practices.html?campaign_id=9&amp;emc=edit_NN_p_20200409&amp;instance_id=17491&amp;nl=morning-briefing&amp;regi_id=116657351&amp;section=topNews&amp;segment_id=24428&amp;te=1&amp;user_id=0d42373fb5a62daea090093f8260accc" TargetMode="External"/><Relationship Id="rId19" Type="http://schemas.openxmlformats.org/officeDocument/2006/relationships/hyperlink" Target="https://www.osha.gov/memos/2020-05-19/updated-interim-enforcement-response-plan-coronavirus-disease-2019-covid-19" TargetMode="External"/><Relationship Id="rId4" Type="http://schemas.openxmlformats.org/officeDocument/2006/relationships/hyperlink" Target="https://www.osha.gov/Publications/OSHA4045.pdf" TargetMode="External"/><Relationship Id="rId9" Type="http://schemas.openxmlformats.org/officeDocument/2006/relationships/hyperlink" Target="https://playbook.lear.com/Safe%20Work%20Playbook.pdf" TargetMode="External"/><Relationship Id="rId14" Type="http://schemas.openxmlformats.org/officeDocument/2006/relationships/hyperlink" Target="https://www.epa.gov/sites/production/files/2020-04/documents/316485-c_reopeningamerica_guidance_4.19_6p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workbookViewId="0">
      <pane ySplit="1" topLeftCell="A2" activePane="bottomLeft" state="frozen"/>
      <selection pane="bottomLeft" activeCell="B3" sqref="B3"/>
    </sheetView>
  </sheetViews>
  <sheetFormatPr defaultColWidth="12.640625" defaultRowHeight="15" customHeight="1"/>
  <cols>
    <col min="1" max="1" width="12.140625" customWidth="1"/>
    <col min="2" max="2" width="13.140625" customWidth="1"/>
    <col min="3" max="3" width="11.640625" customWidth="1"/>
    <col min="4" max="4" width="12.640625" customWidth="1"/>
    <col min="5" max="5" width="14.2109375" customWidth="1"/>
    <col min="6" max="6" width="12.2109375" customWidth="1"/>
    <col min="7" max="7" width="10.5" customWidth="1"/>
    <col min="8" max="8" width="13.2109375" customWidth="1"/>
    <col min="9" max="9" width="12.35546875" customWidth="1"/>
    <col min="10" max="10" width="12.5" customWidth="1"/>
    <col min="11" max="11" width="16" customWidth="1"/>
    <col min="12" max="27" width="12.640625" customWidth="1"/>
    <col min="28" max="28" width="14.35546875" customWidth="1"/>
  </cols>
  <sheetData>
    <row r="1" spans="1:28" ht="71.150000000000006">
      <c r="A1" s="1" t="s">
        <v>0</v>
      </c>
      <c r="B1" s="2" t="s">
        <v>1</v>
      </c>
      <c r="C1" s="2" t="s">
        <v>2</v>
      </c>
      <c r="D1" s="2" t="s">
        <v>3</v>
      </c>
      <c r="E1" s="3" t="s">
        <v>4</v>
      </c>
      <c r="F1" s="1" t="s">
        <v>5</v>
      </c>
      <c r="G1" s="1" t="s">
        <v>6</v>
      </c>
      <c r="H1" s="1" t="s">
        <v>7</v>
      </c>
      <c r="I1" s="4" t="s">
        <v>8</v>
      </c>
      <c r="J1" s="5" t="s">
        <v>9</v>
      </c>
      <c r="K1" s="5" t="s">
        <v>10</v>
      </c>
      <c r="L1" s="6"/>
      <c r="M1" s="6"/>
      <c r="N1" s="6"/>
      <c r="O1" s="6"/>
      <c r="P1" s="6"/>
      <c r="Q1" s="6"/>
      <c r="R1" s="6"/>
      <c r="S1" s="6"/>
      <c r="T1" s="6"/>
      <c r="U1" s="6"/>
      <c r="V1" s="6"/>
      <c r="W1" s="6"/>
      <c r="X1" s="7"/>
      <c r="Y1" s="7"/>
      <c r="Z1" s="7"/>
      <c r="AA1" s="7"/>
      <c r="AB1" s="8"/>
    </row>
    <row r="2" spans="1:28" ht="99">
      <c r="A2" s="9" t="s">
        <v>11</v>
      </c>
      <c r="B2" s="10" t="s">
        <v>12</v>
      </c>
      <c r="C2" s="11" t="s">
        <v>13</v>
      </c>
      <c r="D2" s="12" t="s">
        <v>14</v>
      </c>
      <c r="E2" s="13" t="s">
        <v>15</v>
      </c>
      <c r="F2" s="14" t="s">
        <v>16</v>
      </c>
      <c r="G2" s="15" t="s">
        <v>17</v>
      </c>
      <c r="H2" s="16" t="s">
        <v>18</v>
      </c>
      <c r="I2" s="17" t="s">
        <v>19</v>
      </c>
      <c r="J2" s="18" t="s">
        <v>20</v>
      </c>
      <c r="K2" s="19" t="s">
        <v>21</v>
      </c>
      <c r="L2" s="14"/>
      <c r="M2" s="14"/>
      <c r="N2" s="14"/>
      <c r="O2" s="14"/>
      <c r="P2" s="14"/>
      <c r="Q2" s="14"/>
      <c r="R2" s="14"/>
      <c r="S2" s="14"/>
      <c r="T2" s="14"/>
      <c r="U2" s="14"/>
      <c r="V2" s="14"/>
      <c r="W2" s="14"/>
      <c r="X2" s="7"/>
      <c r="Y2" s="7"/>
      <c r="Z2" s="7"/>
      <c r="AA2" s="7"/>
      <c r="AB2" s="8"/>
    </row>
    <row r="3" spans="1:28" ht="84.9">
      <c r="A3" s="9" t="s">
        <v>22</v>
      </c>
      <c r="B3" s="15" t="s">
        <v>23</v>
      </c>
      <c r="C3" s="20" t="s">
        <v>24</v>
      </c>
      <c r="D3" s="21" t="s">
        <v>25</v>
      </c>
      <c r="E3" s="22" t="s">
        <v>26</v>
      </c>
      <c r="F3" s="13" t="s">
        <v>27</v>
      </c>
      <c r="G3" s="14" t="s">
        <v>28</v>
      </c>
      <c r="H3" s="23" t="s">
        <v>29</v>
      </c>
      <c r="I3" s="17" t="s">
        <v>30</v>
      </c>
      <c r="J3" s="24" t="s">
        <v>31</v>
      </c>
      <c r="K3" s="24" t="s">
        <v>31</v>
      </c>
      <c r="L3" s="14"/>
      <c r="M3" s="14"/>
      <c r="N3" s="14"/>
      <c r="O3" s="14"/>
      <c r="P3" s="14"/>
      <c r="Q3" s="14"/>
      <c r="R3" s="14"/>
      <c r="S3" s="14"/>
      <c r="T3" s="14"/>
      <c r="U3" s="14"/>
      <c r="V3" s="14"/>
      <c r="W3" s="14"/>
      <c r="X3" s="7"/>
      <c r="Y3" s="7"/>
      <c r="Z3" s="7"/>
      <c r="AA3" s="7"/>
      <c r="AB3" s="8"/>
    </row>
    <row r="4" spans="1:28" ht="297">
      <c r="A4" s="9" t="s">
        <v>32</v>
      </c>
      <c r="B4" s="15" t="s">
        <v>33</v>
      </c>
      <c r="C4" s="20" t="s">
        <v>13</v>
      </c>
      <c r="D4" s="21" t="s">
        <v>34</v>
      </c>
      <c r="E4" s="13" t="s">
        <v>35</v>
      </c>
      <c r="F4" s="15" t="s">
        <v>36</v>
      </c>
      <c r="G4" s="15" t="s">
        <v>37</v>
      </c>
      <c r="H4" s="13" t="s">
        <v>38</v>
      </c>
      <c r="I4" s="18" t="s">
        <v>39</v>
      </c>
      <c r="J4" s="19" t="s">
        <v>40</v>
      </c>
      <c r="K4" s="24"/>
      <c r="L4" s="14"/>
      <c r="M4" s="14"/>
      <c r="N4" s="14"/>
      <c r="O4" s="14"/>
      <c r="P4" s="14"/>
      <c r="Q4" s="14"/>
      <c r="R4" s="14"/>
      <c r="S4" s="14"/>
      <c r="T4" s="14"/>
      <c r="U4" s="14"/>
      <c r="V4" s="14"/>
      <c r="W4" s="14"/>
      <c r="X4" s="7"/>
      <c r="Y4" s="7"/>
      <c r="Z4" s="7"/>
      <c r="AA4" s="7"/>
      <c r="AB4" s="8"/>
    </row>
    <row r="5" spans="1:28" ht="113.15">
      <c r="A5" s="9" t="s">
        <v>41</v>
      </c>
      <c r="B5" s="10" t="s">
        <v>42</v>
      </c>
      <c r="C5" s="20" t="s">
        <v>13</v>
      </c>
      <c r="D5" s="21" t="s">
        <v>43</v>
      </c>
      <c r="E5" s="13" t="s">
        <v>44</v>
      </c>
      <c r="F5" s="14" t="s">
        <v>45</v>
      </c>
      <c r="G5" s="15" t="s">
        <v>17</v>
      </c>
      <c r="H5" s="25" t="s">
        <v>46</v>
      </c>
      <c r="I5" s="17" t="s">
        <v>47</v>
      </c>
      <c r="J5" s="17" t="s">
        <v>48</v>
      </c>
      <c r="K5" s="17" t="s">
        <v>49</v>
      </c>
      <c r="L5" s="14"/>
      <c r="M5" s="14"/>
      <c r="N5" s="14"/>
      <c r="O5" s="14"/>
      <c r="P5" s="14"/>
      <c r="Q5" s="14"/>
      <c r="R5" s="14"/>
      <c r="S5" s="14"/>
      <c r="T5" s="14"/>
      <c r="U5" s="14"/>
      <c r="V5" s="14"/>
      <c r="W5" s="14"/>
      <c r="X5" s="7"/>
      <c r="Y5" s="7"/>
      <c r="Z5" s="7"/>
      <c r="AA5" s="7"/>
      <c r="AB5" s="8"/>
    </row>
    <row r="6" spans="1:28" ht="268.75">
      <c r="A6" s="9" t="s">
        <v>50</v>
      </c>
      <c r="B6" s="15" t="s">
        <v>51</v>
      </c>
      <c r="C6" s="20" t="s">
        <v>52</v>
      </c>
      <c r="D6" s="21" t="s">
        <v>53</v>
      </c>
      <c r="E6" s="13" t="s">
        <v>54</v>
      </c>
      <c r="F6" s="15" t="s">
        <v>55</v>
      </c>
      <c r="G6" s="14" t="s">
        <v>56</v>
      </c>
      <c r="H6" s="16" t="s">
        <v>57</v>
      </c>
      <c r="I6" s="24" t="s">
        <v>58</v>
      </c>
      <c r="J6" s="26" t="s">
        <v>59</v>
      </c>
      <c r="K6" s="24" t="s">
        <v>60</v>
      </c>
      <c r="L6" s="14"/>
      <c r="M6" s="14"/>
      <c r="N6" s="14"/>
      <c r="O6" s="14"/>
      <c r="P6" s="14"/>
      <c r="Q6" s="14"/>
      <c r="R6" s="14"/>
      <c r="S6" s="14"/>
      <c r="T6" s="14"/>
      <c r="U6" s="14"/>
      <c r="V6" s="14"/>
      <c r="W6" s="14"/>
      <c r="X6" s="7"/>
      <c r="Y6" s="7"/>
      <c r="Z6" s="7"/>
      <c r="AA6" s="7"/>
      <c r="AB6" s="8"/>
    </row>
    <row r="7" spans="1:28" ht="84.9">
      <c r="A7" s="9" t="s">
        <v>61</v>
      </c>
      <c r="B7" s="15" t="s">
        <v>62</v>
      </c>
      <c r="C7" s="20" t="s">
        <v>24</v>
      </c>
      <c r="D7" s="21" t="s">
        <v>63</v>
      </c>
      <c r="E7" s="13" t="s">
        <v>64</v>
      </c>
      <c r="F7" s="14"/>
      <c r="G7" s="14" t="s">
        <v>56</v>
      </c>
      <c r="H7" s="27" t="s">
        <v>65</v>
      </c>
      <c r="I7" s="24"/>
      <c r="J7" s="24"/>
      <c r="K7" s="24"/>
      <c r="L7" s="14"/>
      <c r="M7" s="14"/>
      <c r="N7" s="14"/>
      <c r="O7" s="14"/>
      <c r="P7" s="14"/>
      <c r="Q7" s="14"/>
      <c r="R7" s="14"/>
      <c r="S7" s="14"/>
      <c r="T7" s="14"/>
      <c r="U7" s="14"/>
      <c r="V7" s="14"/>
      <c r="W7" s="14"/>
      <c r="X7" s="7"/>
      <c r="Y7" s="7"/>
      <c r="Z7" s="7"/>
      <c r="AA7" s="7"/>
      <c r="AB7" s="8"/>
    </row>
    <row r="8" spans="1:28" ht="141.44999999999999">
      <c r="A8" s="9" t="s">
        <v>66</v>
      </c>
      <c r="B8" s="10" t="s">
        <v>67</v>
      </c>
      <c r="C8" s="28" t="s">
        <v>24</v>
      </c>
      <c r="D8" s="21" t="s">
        <v>68</v>
      </c>
      <c r="E8" s="29" t="s">
        <v>69</v>
      </c>
      <c r="F8" s="10" t="s">
        <v>70</v>
      </c>
      <c r="G8" s="14" t="s">
        <v>56</v>
      </c>
      <c r="H8" s="16" t="s">
        <v>71</v>
      </c>
      <c r="I8" s="24" t="s">
        <v>72</v>
      </c>
      <c r="J8" s="24" t="s">
        <v>72</v>
      </c>
      <c r="K8" s="26" t="s">
        <v>73</v>
      </c>
      <c r="L8" s="14"/>
      <c r="M8" s="14"/>
      <c r="N8" s="14"/>
      <c r="O8" s="14"/>
      <c r="P8" s="14"/>
      <c r="Q8" s="14"/>
      <c r="R8" s="14"/>
      <c r="S8" s="14"/>
      <c r="T8" s="14"/>
      <c r="U8" s="14"/>
      <c r="V8" s="14"/>
      <c r="W8" s="14"/>
      <c r="X8" s="7"/>
      <c r="Y8" s="7"/>
      <c r="Z8" s="7"/>
      <c r="AA8" s="7"/>
      <c r="AB8" s="8"/>
    </row>
    <row r="9" spans="1:28" ht="56.6">
      <c r="A9" s="9" t="s">
        <v>74</v>
      </c>
      <c r="B9" s="30" t="s">
        <v>75</v>
      </c>
      <c r="C9" s="20" t="s">
        <v>24</v>
      </c>
      <c r="D9" s="21" t="s">
        <v>76</v>
      </c>
      <c r="E9" s="13" t="s">
        <v>77</v>
      </c>
      <c r="F9" s="14" t="s">
        <v>78</v>
      </c>
      <c r="G9" s="14" t="s">
        <v>56</v>
      </c>
      <c r="H9" s="23" t="s">
        <v>79</v>
      </c>
      <c r="I9" s="24"/>
      <c r="J9" s="26" t="s">
        <v>80</v>
      </c>
      <c r="K9" s="19" t="s">
        <v>72</v>
      </c>
      <c r="L9" s="14"/>
      <c r="M9" s="14"/>
      <c r="N9" s="14"/>
      <c r="O9" s="14"/>
      <c r="P9" s="14"/>
      <c r="Q9" s="14"/>
      <c r="R9" s="14"/>
      <c r="S9" s="14"/>
      <c r="T9" s="14"/>
      <c r="U9" s="14"/>
      <c r="V9" s="14"/>
      <c r="W9" s="14"/>
      <c r="X9" s="7"/>
      <c r="Y9" s="7"/>
      <c r="Z9" s="7"/>
      <c r="AA9" s="7"/>
      <c r="AB9" s="8"/>
    </row>
    <row r="10" spans="1:28" ht="141.44999999999999">
      <c r="A10" s="9" t="s">
        <v>81</v>
      </c>
      <c r="B10" s="31" t="s">
        <v>82</v>
      </c>
      <c r="C10" s="20" t="s">
        <v>83</v>
      </c>
      <c r="D10" s="21" t="s">
        <v>84</v>
      </c>
      <c r="E10" s="13" t="s">
        <v>85</v>
      </c>
      <c r="F10" s="10" t="s">
        <v>86</v>
      </c>
      <c r="G10" s="14" t="s">
        <v>56</v>
      </c>
      <c r="H10" s="16" t="s">
        <v>87</v>
      </c>
      <c r="I10" s="24"/>
      <c r="J10" s="24"/>
      <c r="K10" s="24"/>
      <c r="L10" s="14"/>
      <c r="M10" s="14"/>
      <c r="N10" s="14"/>
      <c r="O10" s="14"/>
      <c r="P10" s="14"/>
      <c r="Q10" s="14"/>
      <c r="R10" s="14"/>
      <c r="S10" s="14"/>
      <c r="T10" s="14"/>
      <c r="U10" s="14"/>
      <c r="V10" s="14"/>
      <c r="W10" s="14"/>
      <c r="X10" s="7"/>
      <c r="Y10" s="7"/>
      <c r="Z10" s="7"/>
      <c r="AA10" s="7"/>
      <c r="AB10" s="8"/>
    </row>
    <row r="11" spans="1:28" ht="127.3">
      <c r="A11" s="9" t="s">
        <v>88</v>
      </c>
      <c r="B11" s="32" t="s">
        <v>89</v>
      </c>
      <c r="C11" s="28" t="s">
        <v>52</v>
      </c>
      <c r="D11" s="21" t="s">
        <v>90</v>
      </c>
      <c r="E11" s="13" t="s">
        <v>91</v>
      </c>
      <c r="F11" s="21" t="s">
        <v>92</v>
      </c>
      <c r="G11" s="15" t="s">
        <v>93</v>
      </c>
      <c r="H11" s="16" t="s">
        <v>94</v>
      </c>
      <c r="I11" s="17" t="s">
        <v>95</v>
      </c>
      <c r="J11" s="24"/>
      <c r="K11" s="18" t="s">
        <v>96</v>
      </c>
      <c r="L11" s="14"/>
      <c r="M11" s="14"/>
      <c r="N11" s="14"/>
      <c r="O11" s="14"/>
      <c r="P11" s="14"/>
      <c r="Q11" s="14"/>
      <c r="R11" s="14"/>
      <c r="S11" s="14"/>
      <c r="T11" s="14"/>
      <c r="U11" s="14"/>
      <c r="V11" s="14"/>
      <c r="W11" s="14"/>
      <c r="X11" s="7"/>
      <c r="Y11" s="7"/>
      <c r="Z11" s="7"/>
      <c r="AA11" s="7"/>
      <c r="AB11" s="8"/>
    </row>
    <row r="12" spans="1:28" ht="141.44999999999999">
      <c r="A12" s="9" t="s">
        <v>97</v>
      </c>
      <c r="B12" s="31" t="s">
        <v>98</v>
      </c>
      <c r="C12" s="20" t="s">
        <v>24</v>
      </c>
      <c r="D12" s="10" t="s">
        <v>99</v>
      </c>
      <c r="E12" s="13" t="s">
        <v>100</v>
      </c>
      <c r="F12" s="14" t="s">
        <v>16</v>
      </c>
      <c r="G12" s="15" t="s">
        <v>93</v>
      </c>
      <c r="H12" s="25" t="s">
        <v>101</v>
      </c>
      <c r="I12" s="18" t="s">
        <v>102</v>
      </c>
      <c r="J12" s="33" t="s">
        <v>103</v>
      </c>
      <c r="K12" s="24"/>
      <c r="L12" s="14"/>
      <c r="M12" s="14"/>
      <c r="N12" s="14"/>
      <c r="O12" s="14"/>
      <c r="P12" s="14"/>
      <c r="Q12" s="14"/>
      <c r="R12" s="14"/>
      <c r="S12" s="14"/>
      <c r="T12" s="14"/>
      <c r="U12" s="14"/>
      <c r="V12" s="14"/>
      <c r="W12" s="14"/>
      <c r="X12" s="7"/>
      <c r="Y12" s="7"/>
      <c r="Z12" s="7"/>
      <c r="AA12" s="7"/>
      <c r="AB12" s="8"/>
    </row>
    <row r="13" spans="1:28" ht="127.3">
      <c r="A13" s="9" t="s">
        <v>104</v>
      </c>
      <c r="B13" s="34" t="s">
        <v>105</v>
      </c>
      <c r="C13" s="20" t="s">
        <v>52</v>
      </c>
      <c r="D13" s="21" t="s">
        <v>106</v>
      </c>
      <c r="E13" s="22" t="s">
        <v>107</v>
      </c>
      <c r="F13" s="10" t="s">
        <v>108</v>
      </c>
      <c r="G13" s="14" t="s">
        <v>56</v>
      </c>
      <c r="H13" s="13" t="s">
        <v>109</v>
      </c>
      <c r="I13" s="18" t="s">
        <v>110</v>
      </c>
      <c r="J13" s="24"/>
      <c r="K13" s="24"/>
      <c r="L13" s="14"/>
      <c r="M13" s="14"/>
      <c r="N13" s="14"/>
      <c r="O13" s="14"/>
      <c r="P13" s="14"/>
      <c r="Q13" s="14"/>
      <c r="R13" s="14"/>
      <c r="S13" s="14"/>
      <c r="T13" s="14"/>
      <c r="U13" s="14"/>
      <c r="V13" s="14"/>
      <c r="W13" s="14"/>
      <c r="X13" s="7"/>
      <c r="Y13" s="7"/>
      <c r="Z13" s="7"/>
      <c r="AA13" s="7"/>
      <c r="AB13" s="8"/>
    </row>
    <row r="14" spans="1:28" ht="212.15">
      <c r="A14" s="9" t="s">
        <v>111</v>
      </c>
      <c r="B14" s="35" t="s">
        <v>112</v>
      </c>
      <c r="C14" s="20" t="s">
        <v>13</v>
      </c>
      <c r="D14" s="21" t="s">
        <v>113</v>
      </c>
      <c r="E14" s="13" t="s">
        <v>114</v>
      </c>
      <c r="F14" s="36" t="s">
        <v>115</v>
      </c>
      <c r="G14" s="14" t="s">
        <v>28</v>
      </c>
      <c r="H14" s="23" t="s">
        <v>116</v>
      </c>
      <c r="I14" s="37" t="s">
        <v>117</v>
      </c>
      <c r="J14" s="24"/>
      <c r="K14" s="24"/>
      <c r="L14" s="14"/>
      <c r="M14" s="14"/>
      <c r="N14" s="14"/>
      <c r="O14" s="14"/>
      <c r="P14" s="14"/>
      <c r="Q14" s="14"/>
      <c r="R14" s="14"/>
      <c r="S14" s="14"/>
      <c r="T14" s="14"/>
      <c r="U14" s="14"/>
      <c r="V14" s="14"/>
      <c r="W14" s="14"/>
      <c r="X14" s="7"/>
      <c r="Y14" s="7"/>
      <c r="Z14" s="7"/>
      <c r="AA14" s="7"/>
      <c r="AB14" s="8"/>
    </row>
    <row r="15" spans="1:28" ht="127.3">
      <c r="A15" s="9" t="s">
        <v>118</v>
      </c>
      <c r="B15" s="38" t="s">
        <v>119</v>
      </c>
      <c r="C15" s="20" t="s">
        <v>120</v>
      </c>
      <c r="D15" s="10" t="s">
        <v>121</v>
      </c>
      <c r="E15" s="13" t="s">
        <v>122</v>
      </c>
      <c r="F15" s="39" t="s">
        <v>123</v>
      </c>
      <c r="G15" s="14" t="s">
        <v>56</v>
      </c>
      <c r="H15" s="40" t="s">
        <v>124</v>
      </c>
      <c r="I15" s="17" t="s">
        <v>125</v>
      </c>
      <c r="J15" s="17" t="s">
        <v>126</v>
      </c>
      <c r="K15" s="17" t="s">
        <v>127</v>
      </c>
      <c r="L15" s="14"/>
      <c r="M15" s="14"/>
      <c r="N15" s="14"/>
      <c r="O15" s="14"/>
      <c r="P15" s="14"/>
      <c r="Q15" s="14"/>
      <c r="R15" s="14"/>
      <c r="S15" s="14"/>
      <c r="T15" s="14"/>
      <c r="U15" s="14"/>
      <c r="V15" s="14"/>
      <c r="W15" s="14"/>
      <c r="X15" s="7"/>
      <c r="Y15" s="7"/>
      <c r="Z15" s="7"/>
      <c r="AA15" s="7"/>
      <c r="AB15" s="8"/>
    </row>
    <row r="16" spans="1:28" ht="84.9">
      <c r="A16" s="9" t="s">
        <v>128</v>
      </c>
      <c r="B16" s="41" t="s">
        <v>129</v>
      </c>
      <c r="C16" s="20" t="s">
        <v>13</v>
      </c>
      <c r="D16" s="10" t="s">
        <v>130</v>
      </c>
      <c r="E16" s="13" t="s">
        <v>131</v>
      </c>
      <c r="F16" s="14" t="s">
        <v>132</v>
      </c>
      <c r="G16" s="42" t="s">
        <v>56</v>
      </c>
      <c r="H16" s="43" t="s">
        <v>133</v>
      </c>
      <c r="I16" s="17" t="s">
        <v>134</v>
      </c>
      <c r="J16" s="24"/>
      <c r="K16" s="17" t="s">
        <v>135</v>
      </c>
      <c r="L16" s="14"/>
      <c r="M16" s="14"/>
      <c r="N16" s="14"/>
      <c r="O16" s="14"/>
      <c r="P16" s="14"/>
      <c r="Q16" s="14"/>
      <c r="R16" s="14"/>
      <c r="S16" s="14"/>
      <c r="T16" s="14"/>
      <c r="U16" s="14"/>
      <c r="V16" s="14"/>
      <c r="W16" s="14"/>
      <c r="X16" s="7"/>
      <c r="Y16" s="7"/>
      <c r="Z16" s="7"/>
      <c r="AA16" s="7"/>
      <c r="AB16" s="8"/>
    </row>
    <row r="17" spans="1:28" ht="39.75" customHeight="1">
      <c r="A17" s="9" t="s">
        <v>136</v>
      </c>
      <c r="B17" s="31" t="s">
        <v>137</v>
      </c>
      <c r="C17" s="20" t="s">
        <v>24</v>
      </c>
      <c r="D17" s="10" t="s">
        <v>138</v>
      </c>
      <c r="E17" s="13" t="s">
        <v>139</v>
      </c>
      <c r="F17" s="36" t="s">
        <v>140</v>
      </c>
      <c r="G17" s="14" t="s">
        <v>28</v>
      </c>
      <c r="H17" s="25" t="s">
        <v>141</v>
      </c>
      <c r="I17" s="17" t="s">
        <v>142</v>
      </c>
      <c r="J17" s="17" t="s">
        <v>143</v>
      </c>
      <c r="K17" s="24"/>
      <c r="L17" s="14"/>
      <c r="M17" s="14"/>
      <c r="N17" s="14"/>
      <c r="O17" s="14"/>
      <c r="P17" s="14"/>
      <c r="Q17" s="14"/>
      <c r="R17" s="14"/>
      <c r="S17" s="14"/>
      <c r="T17" s="14"/>
      <c r="U17" s="14"/>
      <c r="V17" s="14"/>
      <c r="W17" s="14"/>
      <c r="X17" s="7"/>
      <c r="Y17" s="7"/>
      <c r="Z17" s="7"/>
      <c r="AA17" s="7"/>
      <c r="AB17" s="8"/>
    </row>
    <row r="18" spans="1:28" ht="84.9">
      <c r="A18" s="9" t="s">
        <v>144</v>
      </c>
      <c r="B18" s="44" t="s">
        <v>145</v>
      </c>
      <c r="C18" s="28" t="s">
        <v>146</v>
      </c>
      <c r="D18" s="10" t="s">
        <v>147</v>
      </c>
      <c r="E18" s="13" t="s">
        <v>148</v>
      </c>
      <c r="F18" s="21" t="s">
        <v>149</v>
      </c>
      <c r="G18" s="43" t="s">
        <v>150</v>
      </c>
      <c r="H18" s="25" t="s">
        <v>151</v>
      </c>
      <c r="I18" s="26" t="s">
        <v>152</v>
      </c>
      <c r="J18" s="17" t="s">
        <v>153</v>
      </c>
      <c r="K18" s="33" t="s">
        <v>154</v>
      </c>
      <c r="L18" s="14"/>
      <c r="M18" s="14"/>
      <c r="N18" s="14"/>
      <c r="O18" s="14"/>
      <c r="P18" s="14"/>
      <c r="Q18" s="14"/>
      <c r="R18" s="14"/>
      <c r="S18" s="14"/>
      <c r="T18" s="14"/>
      <c r="U18" s="14"/>
      <c r="V18" s="14"/>
      <c r="W18" s="14"/>
      <c r="X18" s="7"/>
      <c r="Y18" s="7"/>
      <c r="Z18" s="7"/>
      <c r="AA18" s="7"/>
      <c r="AB18" s="8"/>
    </row>
    <row r="19" spans="1:28" ht="240.45">
      <c r="A19" s="9" t="s">
        <v>155</v>
      </c>
      <c r="B19" s="45" t="s">
        <v>156</v>
      </c>
      <c r="C19" s="20" t="s">
        <v>24</v>
      </c>
      <c r="D19" s="21" t="s">
        <v>157</v>
      </c>
      <c r="E19" s="21" t="s">
        <v>158</v>
      </c>
      <c r="F19" s="10" t="s">
        <v>159</v>
      </c>
      <c r="G19" s="15" t="s">
        <v>17</v>
      </c>
      <c r="H19" s="25" t="s">
        <v>160</v>
      </c>
      <c r="I19" s="18" t="s">
        <v>161</v>
      </c>
      <c r="J19" s="46" t="s">
        <v>162</v>
      </c>
      <c r="K19" s="18" t="s">
        <v>163</v>
      </c>
      <c r="L19" s="14"/>
      <c r="M19" s="14"/>
      <c r="N19" s="14"/>
      <c r="O19" s="14"/>
      <c r="P19" s="14"/>
      <c r="Q19" s="14"/>
      <c r="R19" s="14"/>
      <c r="S19" s="14"/>
      <c r="T19" s="14"/>
      <c r="U19" s="14"/>
      <c r="V19" s="14"/>
      <c r="W19" s="14"/>
      <c r="X19" s="7"/>
      <c r="Y19" s="7"/>
      <c r="Z19" s="7"/>
      <c r="AA19" s="7"/>
      <c r="AB19" s="8"/>
    </row>
    <row r="20" spans="1:28" ht="127.3">
      <c r="A20" s="9" t="s">
        <v>164</v>
      </c>
      <c r="B20" s="47" t="s">
        <v>165</v>
      </c>
      <c r="C20" s="28" t="s">
        <v>24</v>
      </c>
      <c r="D20" s="10" t="s">
        <v>166</v>
      </c>
      <c r="E20" s="13" t="s">
        <v>167</v>
      </c>
      <c r="F20" s="14" t="s">
        <v>168</v>
      </c>
      <c r="G20" s="15" t="s">
        <v>17</v>
      </c>
      <c r="H20" s="25" t="s">
        <v>169</v>
      </c>
      <c r="I20" s="19" t="s">
        <v>170</v>
      </c>
      <c r="J20" s="33" t="s">
        <v>171</v>
      </c>
      <c r="K20" s="46" t="s">
        <v>172</v>
      </c>
      <c r="L20" s="14"/>
      <c r="M20" s="14"/>
      <c r="N20" s="14"/>
      <c r="O20" s="14"/>
      <c r="P20" s="14"/>
      <c r="Q20" s="14"/>
      <c r="R20" s="14"/>
      <c r="S20" s="14"/>
      <c r="T20" s="14"/>
      <c r="U20" s="14"/>
      <c r="V20" s="14"/>
      <c r="W20" s="14"/>
      <c r="X20" s="7"/>
      <c r="Y20" s="7"/>
      <c r="Z20" s="7"/>
      <c r="AA20" s="7"/>
      <c r="AB20" s="8"/>
    </row>
    <row r="21" spans="1:28" ht="51" customHeight="1">
      <c r="A21" s="9" t="s">
        <v>173</v>
      </c>
      <c r="B21" s="48" t="s">
        <v>174</v>
      </c>
      <c r="C21" s="20" t="s">
        <v>52</v>
      </c>
      <c r="D21" s="21" t="s">
        <v>175</v>
      </c>
      <c r="E21" s="22" t="s">
        <v>176</v>
      </c>
      <c r="F21" s="16" t="s">
        <v>177</v>
      </c>
      <c r="G21" s="49" t="s">
        <v>56</v>
      </c>
      <c r="H21" s="40" t="s">
        <v>178</v>
      </c>
      <c r="I21" s="24" t="s">
        <v>72</v>
      </c>
      <c r="J21" s="24" t="s">
        <v>72</v>
      </c>
      <c r="K21" s="24" t="s">
        <v>72</v>
      </c>
      <c r="L21" s="14"/>
      <c r="M21" s="14"/>
      <c r="N21" s="14"/>
      <c r="O21" s="14"/>
      <c r="P21" s="14"/>
      <c r="Q21" s="14"/>
      <c r="R21" s="14"/>
      <c r="S21" s="14"/>
      <c r="T21" s="14"/>
      <c r="U21" s="14"/>
      <c r="V21" s="14"/>
      <c r="W21" s="14"/>
      <c r="X21" s="7"/>
      <c r="Y21" s="7"/>
      <c r="Z21" s="7"/>
      <c r="AA21" s="7"/>
      <c r="AB21" s="8"/>
    </row>
    <row r="22" spans="1:28" ht="66.75" customHeight="1">
      <c r="A22" s="9" t="s">
        <v>179</v>
      </c>
      <c r="B22" s="44" t="s">
        <v>75</v>
      </c>
      <c r="C22" s="20" t="s">
        <v>13</v>
      </c>
      <c r="D22" s="21" t="s">
        <v>180</v>
      </c>
      <c r="E22" s="13" t="s">
        <v>181</v>
      </c>
      <c r="F22" s="15" t="s">
        <v>182</v>
      </c>
      <c r="G22" s="14" t="s">
        <v>56</v>
      </c>
      <c r="H22" s="50" t="s">
        <v>183</v>
      </c>
      <c r="I22" s="19" t="s">
        <v>184</v>
      </c>
      <c r="J22" s="19" t="s">
        <v>72</v>
      </c>
      <c r="K22" s="19" t="s">
        <v>72</v>
      </c>
      <c r="L22" s="14"/>
      <c r="M22" s="14"/>
      <c r="N22" s="14"/>
      <c r="O22" s="14"/>
      <c r="P22" s="14"/>
      <c r="Q22" s="14"/>
      <c r="R22" s="14"/>
      <c r="S22" s="14"/>
      <c r="T22" s="14"/>
      <c r="U22" s="14"/>
      <c r="V22" s="14"/>
      <c r="W22" s="14"/>
      <c r="X22" s="7"/>
      <c r="Y22" s="7"/>
      <c r="Z22" s="7"/>
      <c r="AA22" s="7"/>
      <c r="AB22" s="8"/>
    </row>
    <row r="23" spans="1:28" ht="59.25" customHeight="1">
      <c r="A23" s="9" t="s">
        <v>185</v>
      </c>
      <c r="B23" s="48" t="s">
        <v>186</v>
      </c>
      <c r="C23" s="20" t="s">
        <v>52</v>
      </c>
      <c r="D23" s="21" t="s">
        <v>187</v>
      </c>
      <c r="E23" s="22" t="s">
        <v>188</v>
      </c>
      <c r="F23" s="10" t="s">
        <v>189</v>
      </c>
      <c r="G23" s="14" t="s">
        <v>56</v>
      </c>
      <c r="H23" s="13" t="s">
        <v>190</v>
      </c>
      <c r="I23" s="18" t="s">
        <v>191</v>
      </c>
      <c r="J23" s="51" t="s">
        <v>192</v>
      </c>
      <c r="K23" s="46" t="s">
        <v>193</v>
      </c>
      <c r="L23" s="14"/>
      <c r="M23" s="14"/>
      <c r="N23" s="14"/>
      <c r="O23" s="14"/>
      <c r="P23" s="14"/>
      <c r="Q23" s="14"/>
      <c r="R23" s="14"/>
      <c r="S23" s="14"/>
      <c r="T23" s="14"/>
      <c r="U23" s="14"/>
      <c r="V23" s="14"/>
      <c r="W23" s="14"/>
      <c r="X23" s="7"/>
      <c r="Y23" s="7"/>
      <c r="Z23" s="7"/>
      <c r="AA23" s="7"/>
      <c r="AB23" s="8"/>
    </row>
    <row r="24" spans="1:28" ht="83.25" customHeight="1">
      <c r="A24" s="9" t="s">
        <v>194</v>
      </c>
      <c r="B24" s="52" t="s">
        <v>195</v>
      </c>
      <c r="C24" s="28" t="s">
        <v>196</v>
      </c>
      <c r="D24" s="10" t="s">
        <v>197</v>
      </c>
      <c r="E24" s="13" t="s">
        <v>198</v>
      </c>
      <c r="F24" s="10" t="s">
        <v>199</v>
      </c>
      <c r="G24" s="43" t="s">
        <v>200</v>
      </c>
      <c r="H24" s="25" t="s">
        <v>201</v>
      </c>
      <c r="I24" s="17" t="s">
        <v>202</v>
      </c>
      <c r="J24" s="24"/>
      <c r="K24" s="26" t="s">
        <v>203</v>
      </c>
      <c r="L24" s="14"/>
      <c r="M24" s="14"/>
      <c r="N24" s="14"/>
      <c r="O24" s="14"/>
      <c r="P24" s="14"/>
      <c r="Q24" s="14"/>
      <c r="R24" s="14"/>
      <c r="S24" s="14"/>
      <c r="T24" s="14"/>
      <c r="U24" s="14"/>
      <c r="V24" s="14"/>
      <c r="W24" s="14"/>
      <c r="X24" s="7"/>
      <c r="Y24" s="7"/>
      <c r="Z24" s="7"/>
      <c r="AA24" s="7"/>
      <c r="AB24" s="8"/>
    </row>
    <row r="25" spans="1:28" ht="62.25" customHeight="1">
      <c r="A25" s="9" t="s">
        <v>204</v>
      </c>
      <c r="B25" s="31" t="s">
        <v>205</v>
      </c>
      <c r="C25" s="20" t="s">
        <v>13</v>
      </c>
      <c r="D25" s="21" t="s">
        <v>206</v>
      </c>
      <c r="E25" s="13" t="s">
        <v>207</v>
      </c>
      <c r="F25" s="15" t="s">
        <v>208</v>
      </c>
      <c r="G25" s="15" t="s">
        <v>209</v>
      </c>
      <c r="H25" s="53" t="s">
        <v>210</v>
      </c>
      <c r="I25" s="17" t="s">
        <v>211</v>
      </c>
      <c r="J25" s="19" t="s">
        <v>212</v>
      </c>
      <c r="K25" s="18" t="s">
        <v>213</v>
      </c>
      <c r="L25" s="14"/>
      <c r="M25" s="14"/>
      <c r="N25" s="14"/>
      <c r="O25" s="14"/>
      <c r="P25" s="14"/>
      <c r="Q25" s="14"/>
      <c r="R25" s="14"/>
      <c r="S25" s="14"/>
      <c r="T25" s="14"/>
      <c r="U25" s="14"/>
      <c r="V25" s="14"/>
      <c r="W25" s="14"/>
      <c r="X25" s="7"/>
      <c r="Y25" s="7"/>
      <c r="Z25" s="7"/>
      <c r="AA25" s="7"/>
      <c r="AB25" s="8"/>
    </row>
    <row r="26" spans="1:28" ht="141.44999999999999">
      <c r="A26" s="9" t="s">
        <v>214</v>
      </c>
      <c r="B26" s="32" t="s">
        <v>215</v>
      </c>
      <c r="C26" s="20" t="s">
        <v>13</v>
      </c>
      <c r="D26" s="10" t="s">
        <v>216</v>
      </c>
      <c r="E26" s="21" t="s">
        <v>217</v>
      </c>
      <c r="F26" s="14" t="s">
        <v>16</v>
      </c>
      <c r="G26" s="15" t="s">
        <v>218</v>
      </c>
      <c r="H26" s="25" t="s">
        <v>219</v>
      </c>
      <c r="I26" s="18" t="s">
        <v>220</v>
      </c>
      <c r="J26" s="26" t="s">
        <v>221</v>
      </c>
      <c r="K26" s="24"/>
      <c r="L26" s="14"/>
      <c r="M26" s="14"/>
      <c r="N26" s="14"/>
      <c r="O26" s="14"/>
      <c r="P26" s="14"/>
      <c r="Q26" s="14"/>
      <c r="R26" s="14"/>
      <c r="S26" s="14"/>
      <c r="T26" s="14"/>
      <c r="U26" s="14"/>
      <c r="V26" s="14"/>
      <c r="W26" s="14"/>
      <c r="X26" s="7"/>
      <c r="Y26" s="7"/>
      <c r="Z26" s="7"/>
      <c r="AA26" s="7"/>
      <c r="AB26" s="8"/>
    </row>
    <row r="27" spans="1:28" ht="70.5" customHeight="1">
      <c r="A27" s="9" t="s">
        <v>222</v>
      </c>
      <c r="B27" s="54" t="s">
        <v>98</v>
      </c>
      <c r="C27" s="20" t="s">
        <v>13</v>
      </c>
      <c r="D27" s="13" t="s">
        <v>223</v>
      </c>
      <c r="E27" s="13" t="s">
        <v>224</v>
      </c>
      <c r="F27" s="14" t="s">
        <v>16</v>
      </c>
      <c r="G27" s="14" t="s">
        <v>28</v>
      </c>
      <c r="H27" s="15" t="s">
        <v>225</v>
      </c>
      <c r="I27" s="19" t="s">
        <v>226</v>
      </c>
      <c r="J27" s="24"/>
      <c r="K27" s="24"/>
      <c r="L27" s="14"/>
      <c r="M27" s="14"/>
      <c r="N27" s="14"/>
      <c r="O27" s="14"/>
      <c r="P27" s="14"/>
      <c r="Q27" s="14"/>
      <c r="R27" s="14"/>
      <c r="S27" s="14"/>
      <c r="T27" s="14"/>
      <c r="U27" s="14"/>
      <c r="V27" s="14"/>
      <c r="W27" s="14"/>
      <c r="X27" s="7"/>
      <c r="Y27" s="7"/>
      <c r="Z27" s="7"/>
      <c r="AA27" s="7"/>
      <c r="AB27" s="8"/>
    </row>
    <row r="28" spans="1:28" ht="155.6">
      <c r="A28" s="9" t="s">
        <v>227</v>
      </c>
      <c r="B28" s="35" t="s">
        <v>228</v>
      </c>
      <c r="C28" s="20" t="s">
        <v>13</v>
      </c>
      <c r="D28" s="21" t="s">
        <v>229</v>
      </c>
      <c r="E28" s="13" t="s">
        <v>230</v>
      </c>
      <c r="F28" s="15" t="s">
        <v>231</v>
      </c>
      <c r="G28" s="14" t="s">
        <v>56</v>
      </c>
      <c r="H28" s="15" t="s">
        <v>232</v>
      </c>
      <c r="I28" s="24"/>
      <c r="J28" s="24"/>
      <c r="K28" s="24"/>
      <c r="L28" s="14"/>
      <c r="M28" s="14"/>
      <c r="N28" s="14"/>
      <c r="O28" s="14"/>
      <c r="P28" s="14"/>
      <c r="Q28" s="14"/>
      <c r="R28" s="14"/>
      <c r="S28" s="14"/>
      <c r="T28" s="14"/>
      <c r="U28" s="14"/>
      <c r="V28" s="14"/>
      <c r="W28" s="14"/>
      <c r="X28" s="7"/>
      <c r="Y28" s="7"/>
      <c r="Z28" s="7"/>
      <c r="AA28" s="7"/>
      <c r="AB28" s="8"/>
    </row>
    <row r="29" spans="1:28" ht="50.25" customHeight="1">
      <c r="A29" s="9" t="s">
        <v>233</v>
      </c>
      <c r="B29" s="31" t="s">
        <v>205</v>
      </c>
      <c r="C29" s="20" t="s">
        <v>52</v>
      </c>
      <c r="D29" s="10" t="s">
        <v>234</v>
      </c>
      <c r="E29" s="55" t="s">
        <v>235</v>
      </c>
      <c r="F29" s="21" t="s">
        <v>236</v>
      </c>
      <c r="G29" s="15" t="s">
        <v>232</v>
      </c>
      <c r="H29" s="16" t="s">
        <v>237</v>
      </c>
      <c r="I29" s="19" t="s">
        <v>238</v>
      </c>
      <c r="J29" s="24"/>
      <c r="K29" s="18" t="s">
        <v>239</v>
      </c>
      <c r="L29" s="14"/>
      <c r="M29" s="14"/>
      <c r="N29" s="14"/>
      <c r="O29" s="14"/>
      <c r="P29" s="14"/>
      <c r="Q29" s="14"/>
      <c r="R29" s="14"/>
      <c r="S29" s="14"/>
      <c r="T29" s="14"/>
      <c r="U29" s="14"/>
      <c r="V29" s="14"/>
      <c r="W29" s="14"/>
      <c r="X29" s="7"/>
      <c r="Y29" s="7"/>
      <c r="Z29" s="7"/>
      <c r="AA29" s="7"/>
      <c r="AB29" s="8"/>
    </row>
    <row r="30" spans="1:28" ht="53.25" customHeight="1">
      <c r="A30" s="9" t="s">
        <v>240</v>
      </c>
      <c r="B30" s="35" t="s">
        <v>62</v>
      </c>
      <c r="C30" s="20" t="s">
        <v>13</v>
      </c>
      <c r="D30" s="21" t="s">
        <v>241</v>
      </c>
      <c r="E30" s="13" t="s">
        <v>242</v>
      </c>
      <c r="F30" s="15" t="s">
        <v>243</v>
      </c>
      <c r="G30" s="14" t="s">
        <v>232</v>
      </c>
      <c r="H30" s="25" t="s">
        <v>244</v>
      </c>
      <c r="I30" s="37" t="s">
        <v>245</v>
      </c>
      <c r="J30" s="24"/>
      <c r="K30" s="24"/>
      <c r="L30" s="14"/>
      <c r="M30" s="14"/>
      <c r="N30" s="14"/>
      <c r="O30" s="14"/>
      <c r="P30" s="14"/>
      <c r="Q30" s="14"/>
      <c r="R30" s="14"/>
      <c r="S30" s="14"/>
      <c r="T30" s="14"/>
      <c r="U30" s="14"/>
      <c r="V30" s="14"/>
      <c r="W30" s="14"/>
      <c r="X30" s="7"/>
      <c r="Y30" s="7"/>
      <c r="Z30" s="7"/>
      <c r="AA30" s="7"/>
      <c r="AB30" s="8"/>
    </row>
    <row r="31" spans="1:28" ht="35.25" customHeight="1">
      <c r="A31" s="9" t="s">
        <v>246</v>
      </c>
      <c r="B31" s="48" t="s">
        <v>247</v>
      </c>
      <c r="C31" s="20" t="s">
        <v>52</v>
      </c>
      <c r="D31" s="21" t="s">
        <v>248</v>
      </c>
      <c r="E31" s="13" t="s">
        <v>249</v>
      </c>
      <c r="F31" s="10" t="s">
        <v>250</v>
      </c>
      <c r="G31" s="14" t="s">
        <v>232</v>
      </c>
      <c r="H31" s="56" t="s">
        <v>251</v>
      </c>
      <c r="I31" s="24" t="s">
        <v>72</v>
      </c>
      <c r="J31" s="24" t="s">
        <v>72</v>
      </c>
      <c r="K31" s="24" t="s">
        <v>72</v>
      </c>
      <c r="L31" s="14"/>
      <c r="M31" s="14"/>
      <c r="N31" s="14"/>
      <c r="O31" s="14"/>
      <c r="P31" s="14"/>
      <c r="Q31" s="14"/>
      <c r="R31" s="14"/>
      <c r="S31" s="14"/>
      <c r="T31" s="14"/>
      <c r="U31" s="14"/>
      <c r="V31" s="14"/>
      <c r="W31" s="14"/>
      <c r="X31" s="7"/>
      <c r="Y31" s="7"/>
      <c r="Z31" s="7"/>
      <c r="AA31" s="7"/>
      <c r="AB31" s="8"/>
    </row>
    <row r="32" spans="1:28" ht="150.75" customHeight="1">
      <c r="A32" s="9" t="s">
        <v>252</v>
      </c>
      <c r="B32" s="41" t="s">
        <v>253</v>
      </c>
      <c r="C32" s="28" t="s">
        <v>24</v>
      </c>
      <c r="D32" s="21" t="s">
        <v>254</v>
      </c>
      <c r="E32" s="13" t="s">
        <v>255</v>
      </c>
      <c r="F32" s="10" t="s">
        <v>70</v>
      </c>
      <c r="G32" s="14" t="s">
        <v>232</v>
      </c>
      <c r="H32" s="25" t="s">
        <v>256</v>
      </c>
      <c r="I32" s="26" t="s">
        <v>257</v>
      </c>
      <c r="J32" s="57" t="s">
        <v>258</v>
      </c>
      <c r="K32" s="24" t="s">
        <v>72</v>
      </c>
      <c r="L32" s="14"/>
      <c r="M32" s="14"/>
      <c r="N32" s="14"/>
      <c r="O32" s="14"/>
      <c r="P32" s="14"/>
      <c r="Q32" s="14"/>
      <c r="R32" s="14"/>
      <c r="S32" s="14"/>
      <c r="T32" s="14"/>
      <c r="U32" s="14"/>
      <c r="V32" s="14"/>
      <c r="W32" s="14"/>
      <c r="X32" s="7"/>
      <c r="Y32" s="7"/>
      <c r="Z32" s="7"/>
      <c r="AA32" s="7"/>
      <c r="AB32" s="8"/>
    </row>
    <row r="33" spans="1:28" ht="127.3">
      <c r="A33" s="9" t="s">
        <v>259</v>
      </c>
      <c r="B33" s="34" t="s">
        <v>260</v>
      </c>
      <c r="C33" s="20" t="s">
        <v>13</v>
      </c>
      <c r="D33" s="21" t="s">
        <v>261</v>
      </c>
      <c r="E33" s="13" t="s">
        <v>262</v>
      </c>
      <c r="F33" s="10" t="s">
        <v>263</v>
      </c>
      <c r="G33" s="14" t="s">
        <v>232</v>
      </c>
      <c r="H33" s="13" t="s">
        <v>264</v>
      </c>
      <c r="I33" s="37" t="s">
        <v>265</v>
      </c>
      <c r="J33" s="19" t="s">
        <v>266</v>
      </c>
      <c r="K33" s="24"/>
      <c r="L33" s="14"/>
      <c r="M33" s="14"/>
      <c r="N33" s="14"/>
      <c r="O33" s="14"/>
      <c r="P33" s="14"/>
      <c r="Q33" s="14"/>
      <c r="R33" s="14"/>
      <c r="S33" s="14"/>
      <c r="T33" s="14"/>
      <c r="U33" s="14"/>
      <c r="V33" s="14"/>
      <c r="W33" s="14"/>
      <c r="X33" s="7"/>
      <c r="Y33" s="7"/>
      <c r="Z33" s="7"/>
      <c r="AA33" s="7"/>
      <c r="AB33" s="8"/>
    </row>
    <row r="34" spans="1:28" ht="282.89999999999998">
      <c r="A34" s="9" t="s">
        <v>267</v>
      </c>
      <c r="B34" s="58" t="s">
        <v>268</v>
      </c>
      <c r="C34" s="28" t="s">
        <v>52</v>
      </c>
      <c r="D34" s="21" t="s">
        <v>269</v>
      </c>
      <c r="E34" s="22" t="s">
        <v>270</v>
      </c>
      <c r="F34" s="10" t="s">
        <v>271</v>
      </c>
      <c r="G34" s="14" t="s">
        <v>56</v>
      </c>
      <c r="H34" s="25" t="s">
        <v>272</v>
      </c>
      <c r="I34" s="18" t="s">
        <v>273</v>
      </c>
      <c r="J34" s="26" t="s">
        <v>274</v>
      </c>
      <c r="K34" s="59" t="s">
        <v>275</v>
      </c>
      <c r="L34" s="14"/>
      <c r="M34" s="14"/>
      <c r="N34" s="14"/>
      <c r="O34" s="14"/>
      <c r="P34" s="14"/>
      <c r="Q34" s="14"/>
      <c r="R34" s="14"/>
      <c r="S34" s="14"/>
      <c r="T34" s="14"/>
      <c r="U34" s="14"/>
      <c r="V34" s="14"/>
      <c r="W34" s="14"/>
      <c r="X34" s="7"/>
      <c r="Y34" s="7"/>
      <c r="Z34" s="7"/>
      <c r="AA34" s="7"/>
      <c r="AB34" s="8"/>
    </row>
    <row r="35" spans="1:28" ht="113.15">
      <c r="A35" s="9" t="s">
        <v>276</v>
      </c>
      <c r="B35" s="54" t="s">
        <v>277</v>
      </c>
      <c r="C35" s="20" t="s">
        <v>24</v>
      </c>
      <c r="D35" s="60" t="s">
        <v>278</v>
      </c>
      <c r="E35" s="13" t="s">
        <v>279</v>
      </c>
      <c r="F35" s="14" t="s">
        <v>16</v>
      </c>
      <c r="G35" s="15" t="s">
        <v>280</v>
      </c>
      <c r="H35" s="16" t="s">
        <v>281</v>
      </c>
      <c r="I35" s="24" t="s">
        <v>282</v>
      </c>
      <c r="J35" s="57" t="s">
        <v>283</v>
      </c>
      <c r="K35" s="33" t="s">
        <v>284</v>
      </c>
      <c r="L35" s="14"/>
      <c r="M35" s="14"/>
      <c r="N35" s="14"/>
      <c r="O35" s="14"/>
      <c r="P35" s="14"/>
      <c r="Q35" s="14"/>
      <c r="R35" s="14"/>
      <c r="S35" s="14"/>
      <c r="T35" s="14"/>
      <c r="U35" s="14"/>
      <c r="V35" s="14"/>
      <c r="W35" s="14"/>
      <c r="X35" s="7"/>
      <c r="Y35" s="7"/>
      <c r="Z35" s="7"/>
      <c r="AA35" s="7"/>
      <c r="AB35" s="8"/>
    </row>
    <row r="36" spans="1:28" ht="51.75" customHeight="1">
      <c r="A36" s="9" t="s">
        <v>285</v>
      </c>
      <c r="B36" s="44" t="s">
        <v>98</v>
      </c>
      <c r="C36" s="28" t="s">
        <v>24</v>
      </c>
      <c r="D36" s="21" t="s">
        <v>286</v>
      </c>
      <c r="E36" s="13" t="s">
        <v>287</v>
      </c>
      <c r="F36" s="14"/>
      <c r="G36" s="14" t="s">
        <v>56</v>
      </c>
      <c r="H36" s="61" t="s">
        <v>28</v>
      </c>
      <c r="I36" s="24"/>
      <c r="J36" s="24"/>
      <c r="K36" s="24"/>
      <c r="L36" s="14"/>
      <c r="M36" s="14"/>
      <c r="N36" s="14"/>
      <c r="O36" s="14"/>
      <c r="P36" s="14"/>
      <c r="Q36" s="14"/>
      <c r="R36" s="14"/>
      <c r="S36" s="14"/>
      <c r="T36" s="14"/>
      <c r="U36" s="14"/>
      <c r="V36" s="14"/>
      <c r="W36" s="14"/>
      <c r="X36" s="7"/>
      <c r="Y36" s="7"/>
      <c r="Z36" s="7"/>
      <c r="AA36" s="7"/>
      <c r="AB36" s="8"/>
    </row>
    <row r="37" spans="1:28" ht="51.75" customHeight="1">
      <c r="A37" s="9" t="s">
        <v>288</v>
      </c>
      <c r="B37" s="62" t="s">
        <v>289</v>
      </c>
      <c r="C37" s="20" t="s">
        <v>13</v>
      </c>
      <c r="D37" s="21" t="s">
        <v>290</v>
      </c>
      <c r="E37" s="22" t="s">
        <v>291</v>
      </c>
      <c r="F37" s="10" t="s">
        <v>292</v>
      </c>
      <c r="G37" s="15" t="s">
        <v>293</v>
      </c>
      <c r="H37" s="16" t="s">
        <v>294</v>
      </c>
      <c r="I37" s="24" t="s">
        <v>295</v>
      </c>
      <c r="J37" s="18" t="s">
        <v>296</v>
      </c>
      <c r="K37" s="24" t="s">
        <v>297</v>
      </c>
      <c r="L37" s="14"/>
      <c r="M37" s="14"/>
      <c r="N37" s="14"/>
      <c r="O37" s="14"/>
      <c r="P37" s="14"/>
      <c r="Q37" s="14"/>
      <c r="R37" s="14"/>
      <c r="S37" s="14"/>
      <c r="T37" s="14"/>
      <c r="U37" s="14"/>
      <c r="V37" s="14"/>
      <c r="W37" s="14"/>
      <c r="X37" s="7"/>
      <c r="Y37" s="7"/>
      <c r="Z37" s="7"/>
      <c r="AA37" s="7"/>
      <c r="AB37" s="8"/>
    </row>
    <row r="38" spans="1:28" ht="99" customHeight="1">
      <c r="A38" s="9" t="s">
        <v>298</v>
      </c>
      <c r="B38" s="32" t="s">
        <v>205</v>
      </c>
      <c r="C38" s="28" t="s">
        <v>52</v>
      </c>
      <c r="D38" s="21" t="s">
        <v>299</v>
      </c>
      <c r="E38" s="22" t="s">
        <v>300</v>
      </c>
      <c r="F38" s="14" t="s">
        <v>301</v>
      </c>
      <c r="G38" s="15" t="s">
        <v>93</v>
      </c>
      <c r="H38" s="63" t="s">
        <v>302</v>
      </c>
      <c r="I38" s="18" t="s">
        <v>303</v>
      </c>
      <c r="J38" s="33" t="s">
        <v>304</v>
      </c>
      <c r="K38" s="24"/>
      <c r="L38" s="14"/>
      <c r="M38" s="14"/>
      <c r="N38" s="14"/>
      <c r="O38" s="14"/>
      <c r="P38" s="14"/>
      <c r="Q38" s="14"/>
      <c r="R38" s="14"/>
      <c r="S38" s="14"/>
      <c r="T38" s="14"/>
      <c r="U38" s="14"/>
      <c r="V38" s="14"/>
      <c r="W38" s="14"/>
      <c r="X38" s="7"/>
      <c r="Y38" s="7"/>
      <c r="Z38" s="7"/>
      <c r="AA38" s="7"/>
      <c r="AB38" s="8"/>
    </row>
    <row r="39" spans="1:28" ht="45.75" customHeight="1">
      <c r="A39" s="9" t="s">
        <v>305</v>
      </c>
      <c r="B39" s="34" t="s">
        <v>62</v>
      </c>
      <c r="C39" s="20" t="s">
        <v>52</v>
      </c>
      <c r="D39" s="21" t="s">
        <v>306</v>
      </c>
      <c r="E39" s="13" t="s">
        <v>307</v>
      </c>
      <c r="F39" s="14"/>
      <c r="G39" s="14" t="s">
        <v>56</v>
      </c>
      <c r="H39" s="13" t="s">
        <v>308</v>
      </c>
      <c r="I39" s="64" t="s">
        <v>309</v>
      </c>
      <c r="J39" s="24"/>
      <c r="K39" s="24"/>
      <c r="L39" s="14"/>
      <c r="M39" s="14"/>
      <c r="N39" s="14"/>
      <c r="O39" s="14"/>
      <c r="P39" s="14"/>
      <c r="Q39" s="14"/>
      <c r="R39" s="14"/>
      <c r="S39" s="14"/>
      <c r="T39" s="14"/>
      <c r="U39" s="14"/>
      <c r="V39" s="14"/>
      <c r="W39" s="14"/>
      <c r="X39" s="7"/>
      <c r="Y39" s="7"/>
      <c r="Z39" s="7"/>
      <c r="AA39" s="7"/>
      <c r="AB39" s="8"/>
    </row>
    <row r="40" spans="1:28" ht="311.14999999999998">
      <c r="A40" s="9" t="s">
        <v>310</v>
      </c>
      <c r="B40" s="32" t="s">
        <v>289</v>
      </c>
      <c r="C40" s="28" t="s">
        <v>52</v>
      </c>
      <c r="D40" s="21" t="s">
        <v>311</v>
      </c>
      <c r="E40" s="13" t="s">
        <v>312</v>
      </c>
      <c r="F40" s="10" t="s">
        <v>313</v>
      </c>
      <c r="G40" s="14" t="s">
        <v>56</v>
      </c>
      <c r="H40" s="25" t="s">
        <v>314</v>
      </c>
      <c r="I40" s="24" t="s">
        <v>315</v>
      </c>
      <c r="J40" s="57" t="s">
        <v>316</v>
      </c>
      <c r="K40" s="24"/>
      <c r="L40" s="14"/>
      <c r="M40" s="14"/>
      <c r="N40" s="14"/>
      <c r="O40" s="14"/>
      <c r="P40" s="14"/>
      <c r="Q40" s="14"/>
      <c r="R40" s="14"/>
      <c r="S40" s="14"/>
      <c r="T40" s="14"/>
      <c r="U40" s="14"/>
      <c r="V40" s="14"/>
      <c r="W40" s="14"/>
      <c r="X40" s="7"/>
      <c r="Y40" s="7"/>
      <c r="Z40" s="7"/>
      <c r="AA40" s="7"/>
      <c r="AB40" s="8"/>
    </row>
    <row r="41" spans="1:28" ht="240.45">
      <c r="A41" s="9" t="s">
        <v>317</v>
      </c>
      <c r="B41" s="54" t="s">
        <v>318</v>
      </c>
      <c r="C41" s="20" t="s">
        <v>319</v>
      </c>
      <c r="D41" s="10" t="s">
        <v>320</v>
      </c>
      <c r="E41" s="13" t="s">
        <v>321</v>
      </c>
      <c r="F41" s="10" t="s">
        <v>322</v>
      </c>
      <c r="G41" s="15" t="s">
        <v>323</v>
      </c>
      <c r="H41" s="65" t="s">
        <v>324</v>
      </c>
      <c r="I41" s="24"/>
      <c r="J41" s="24"/>
      <c r="K41" s="46" t="s">
        <v>325</v>
      </c>
      <c r="L41" s="14"/>
      <c r="M41" s="14"/>
      <c r="N41" s="14"/>
      <c r="O41" s="14"/>
      <c r="P41" s="14"/>
      <c r="Q41" s="14"/>
      <c r="R41" s="14"/>
      <c r="S41" s="14"/>
      <c r="T41" s="14"/>
      <c r="U41" s="14"/>
      <c r="V41" s="14"/>
      <c r="W41" s="14"/>
      <c r="X41" s="7"/>
      <c r="Y41" s="7"/>
      <c r="Z41" s="7"/>
      <c r="AA41" s="7"/>
      <c r="AB41" s="8"/>
    </row>
    <row r="42" spans="1:28" ht="409.6">
      <c r="A42" s="9" t="s">
        <v>326</v>
      </c>
      <c r="B42" s="66" t="s">
        <v>327</v>
      </c>
      <c r="C42" s="28" t="s">
        <v>24</v>
      </c>
      <c r="D42" s="21" t="s">
        <v>328</v>
      </c>
      <c r="E42" s="13" t="s">
        <v>329</v>
      </c>
      <c r="F42" s="10" t="s">
        <v>330</v>
      </c>
      <c r="G42" s="14" t="s">
        <v>232</v>
      </c>
      <c r="H42" s="10" t="s">
        <v>331</v>
      </c>
      <c r="I42" s="24" t="s">
        <v>72</v>
      </c>
      <c r="J42" s="24" t="s">
        <v>72</v>
      </c>
      <c r="K42" s="24" t="s">
        <v>72</v>
      </c>
      <c r="L42" s="14"/>
      <c r="M42" s="14"/>
      <c r="N42" s="14"/>
      <c r="O42" s="14"/>
      <c r="P42" s="14"/>
      <c r="Q42" s="14"/>
      <c r="R42" s="14"/>
      <c r="S42" s="14"/>
      <c r="T42" s="14"/>
      <c r="U42" s="14"/>
      <c r="V42" s="14"/>
      <c r="W42" s="14"/>
      <c r="X42" s="7"/>
      <c r="Y42" s="7"/>
      <c r="Z42" s="7"/>
      <c r="AA42" s="7"/>
      <c r="AB42" s="8"/>
    </row>
    <row r="43" spans="1:28" ht="141.44999999999999">
      <c r="A43" s="9" t="s">
        <v>332</v>
      </c>
      <c r="B43" s="54" t="s">
        <v>98</v>
      </c>
      <c r="C43" s="20" t="s">
        <v>24</v>
      </c>
      <c r="D43" s="21" t="s">
        <v>333</v>
      </c>
      <c r="E43" s="13" t="s">
        <v>334</v>
      </c>
      <c r="F43" s="15" t="s">
        <v>335</v>
      </c>
      <c r="G43" s="15" t="s">
        <v>336</v>
      </c>
      <c r="H43" s="16" t="s">
        <v>337</v>
      </c>
      <c r="I43" s="17" t="s">
        <v>338</v>
      </c>
      <c r="J43" s="46" t="s">
        <v>339</v>
      </c>
      <c r="K43" s="46" t="s">
        <v>340</v>
      </c>
      <c r="L43" s="14"/>
      <c r="M43" s="14"/>
      <c r="N43" s="14"/>
      <c r="O43" s="14"/>
      <c r="P43" s="14"/>
      <c r="Q43" s="14"/>
      <c r="R43" s="14"/>
      <c r="S43" s="14"/>
      <c r="T43" s="14"/>
      <c r="U43" s="14"/>
      <c r="V43" s="14"/>
      <c r="W43" s="14"/>
      <c r="X43" s="7"/>
      <c r="Y43" s="7"/>
      <c r="Z43" s="7"/>
      <c r="AA43" s="7"/>
      <c r="AB43" s="8"/>
    </row>
    <row r="44" spans="1:28" ht="141.44999999999999">
      <c r="A44" s="9" t="s">
        <v>341</v>
      </c>
      <c r="B44" s="44" t="s">
        <v>98</v>
      </c>
      <c r="C44" s="28" t="s">
        <v>24</v>
      </c>
      <c r="D44" s="21" t="s">
        <v>342</v>
      </c>
      <c r="E44" s="56" t="s">
        <v>343</v>
      </c>
      <c r="F44" s="14"/>
      <c r="G44" s="14" t="s">
        <v>28</v>
      </c>
      <c r="H44" s="15" t="s">
        <v>344</v>
      </c>
      <c r="I44" s="24"/>
      <c r="J44" s="24"/>
      <c r="K44" s="24"/>
      <c r="L44" s="14"/>
      <c r="M44" s="14"/>
      <c r="N44" s="14"/>
      <c r="O44" s="14"/>
      <c r="P44" s="14"/>
      <c r="Q44" s="14"/>
      <c r="R44" s="14"/>
      <c r="S44" s="14"/>
      <c r="T44" s="14"/>
      <c r="U44" s="14"/>
      <c r="V44" s="14"/>
      <c r="W44" s="14"/>
      <c r="X44" s="7"/>
      <c r="Y44" s="7"/>
      <c r="Z44" s="7"/>
      <c r="AA44" s="7"/>
      <c r="AB44" s="8"/>
    </row>
    <row r="45" spans="1:28" ht="84.9">
      <c r="A45" s="9" t="s">
        <v>345</v>
      </c>
      <c r="B45" s="45" t="s">
        <v>346</v>
      </c>
      <c r="C45" s="20" t="s">
        <v>13</v>
      </c>
      <c r="D45" s="21" t="s">
        <v>347</v>
      </c>
      <c r="E45" s="13" t="s">
        <v>348</v>
      </c>
      <c r="F45" s="14" t="s">
        <v>16</v>
      </c>
      <c r="G45" s="15" t="s">
        <v>93</v>
      </c>
      <c r="H45" s="25" t="s">
        <v>71</v>
      </c>
      <c r="I45" s="17" t="s">
        <v>349</v>
      </c>
      <c r="J45" s="46" t="s">
        <v>350</v>
      </c>
      <c r="K45" s="24"/>
      <c r="L45" s="14"/>
      <c r="M45" s="14"/>
      <c r="N45" s="14"/>
      <c r="O45" s="14"/>
      <c r="P45" s="14"/>
      <c r="Q45" s="14"/>
      <c r="R45" s="14"/>
      <c r="S45" s="14"/>
      <c r="T45" s="14"/>
      <c r="U45" s="14"/>
      <c r="V45" s="14"/>
      <c r="W45" s="14"/>
      <c r="X45" s="7"/>
      <c r="Y45" s="7"/>
      <c r="Z45" s="7"/>
      <c r="AA45" s="7"/>
      <c r="AB45" s="8"/>
    </row>
    <row r="46" spans="1:28" ht="127.3">
      <c r="A46" s="9" t="s">
        <v>351</v>
      </c>
      <c r="B46" s="32" t="s">
        <v>352</v>
      </c>
      <c r="C46" s="20" t="s">
        <v>13</v>
      </c>
      <c r="D46" s="10" t="s">
        <v>353</v>
      </c>
      <c r="E46" s="16" t="s">
        <v>354</v>
      </c>
      <c r="F46" s="14" t="s">
        <v>355</v>
      </c>
      <c r="G46" s="15" t="s">
        <v>356</v>
      </c>
      <c r="H46" s="16" t="s">
        <v>357</v>
      </c>
      <c r="I46" s="17" t="s">
        <v>358</v>
      </c>
      <c r="J46" s="24"/>
      <c r="K46" s="24"/>
      <c r="L46" s="14"/>
      <c r="M46" s="14"/>
      <c r="N46" s="14"/>
      <c r="O46" s="14"/>
      <c r="P46" s="14"/>
      <c r="Q46" s="14"/>
      <c r="R46" s="14"/>
      <c r="S46" s="14"/>
      <c r="T46" s="14"/>
      <c r="U46" s="14"/>
      <c r="V46" s="14"/>
      <c r="W46" s="14"/>
      <c r="X46" s="7"/>
      <c r="Y46" s="7"/>
      <c r="Z46" s="7"/>
      <c r="AA46" s="7"/>
      <c r="AB46" s="8"/>
    </row>
    <row r="47" spans="1:28" ht="84.9">
      <c r="A47" s="9" t="s">
        <v>359</v>
      </c>
      <c r="B47" s="34" t="s">
        <v>360</v>
      </c>
      <c r="C47" s="20" t="s">
        <v>52</v>
      </c>
      <c r="D47" s="21" t="s">
        <v>361</v>
      </c>
      <c r="E47" s="13" t="s">
        <v>362</v>
      </c>
      <c r="F47" s="14" t="s">
        <v>363</v>
      </c>
      <c r="G47" s="14" t="s">
        <v>28</v>
      </c>
      <c r="H47" s="61" t="s">
        <v>364</v>
      </c>
      <c r="I47" s="24"/>
      <c r="J47" s="24"/>
      <c r="K47" s="24"/>
      <c r="L47" s="14"/>
      <c r="M47" s="14"/>
      <c r="N47" s="14"/>
      <c r="O47" s="14"/>
      <c r="P47" s="14"/>
      <c r="Q47" s="14"/>
      <c r="R47" s="14"/>
      <c r="S47" s="14"/>
      <c r="T47" s="14"/>
      <c r="U47" s="14"/>
      <c r="V47" s="14"/>
      <c r="W47" s="14"/>
      <c r="X47" s="7"/>
      <c r="Y47" s="7"/>
      <c r="Z47" s="7"/>
      <c r="AA47" s="7"/>
      <c r="AB47" s="8"/>
    </row>
    <row r="48" spans="1:28" ht="70.75">
      <c r="A48" s="9" t="s">
        <v>365</v>
      </c>
      <c r="B48" s="67"/>
      <c r="C48" s="20" t="s">
        <v>13</v>
      </c>
      <c r="D48" s="21" t="s">
        <v>366</v>
      </c>
      <c r="E48" s="22" t="s">
        <v>367</v>
      </c>
      <c r="F48" s="10" t="s">
        <v>368</v>
      </c>
      <c r="G48" s="14" t="s">
        <v>56</v>
      </c>
      <c r="H48" s="13" t="s">
        <v>369</v>
      </c>
      <c r="I48" s="24" t="s">
        <v>72</v>
      </c>
      <c r="J48" s="24" t="s">
        <v>72</v>
      </c>
      <c r="K48" s="18" t="s">
        <v>370</v>
      </c>
      <c r="L48" s="14"/>
      <c r="M48" s="14"/>
      <c r="N48" s="14"/>
      <c r="O48" s="14"/>
      <c r="P48" s="14"/>
      <c r="Q48" s="14"/>
      <c r="R48" s="14"/>
      <c r="S48" s="14"/>
      <c r="T48" s="14"/>
      <c r="U48" s="14"/>
      <c r="V48" s="14"/>
      <c r="W48" s="14"/>
      <c r="X48" s="7"/>
      <c r="Y48" s="7"/>
      <c r="Z48" s="7"/>
      <c r="AA48" s="7"/>
      <c r="AB48" s="8"/>
    </row>
    <row r="49" spans="1:28" ht="84.9">
      <c r="A49" s="9" t="s">
        <v>371</v>
      </c>
      <c r="B49" s="44" t="s">
        <v>372</v>
      </c>
      <c r="C49" s="28" t="s">
        <v>24</v>
      </c>
      <c r="D49" s="21" t="s">
        <v>373</v>
      </c>
      <c r="E49" s="13" t="s">
        <v>374</v>
      </c>
      <c r="F49" s="14" t="s">
        <v>78</v>
      </c>
      <c r="G49" s="14" t="s">
        <v>56</v>
      </c>
      <c r="H49" s="68" t="s">
        <v>375</v>
      </c>
      <c r="I49" s="18" t="s">
        <v>376</v>
      </c>
      <c r="J49" s="24" t="s">
        <v>72</v>
      </c>
      <c r="K49" s="24" t="s">
        <v>72</v>
      </c>
      <c r="L49" s="14"/>
      <c r="M49" s="14"/>
      <c r="N49" s="14"/>
      <c r="O49" s="14"/>
      <c r="P49" s="14"/>
      <c r="Q49" s="14"/>
      <c r="R49" s="14"/>
      <c r="S49" s="14"/>
      <c r="T49" s="14"/>
      <c r="U49" s="14"/>
      <c r="V49" s="14"/>
      <c r="W49" s="14"/>
      <c r="X49" s="7"/>
      <c r="Y49" s="7"/>
      <c r="Z49" s="7"/>
      <c r="AA49" s="7"/>
      <c r="AB49" s="8"/>
    </row>
    <row r="50" spans="1:28" ht="141.9">
      <c r="A50" s="9" t="s">
        <v>377</v>
      </c>
      <c r="B50" s="34" t="s">
        <v>378</v>
      </c>
      <c r="C50" s="20" t="s">
        <v>52</v>
      </c>
      <c r="D50" s="21" t="s">
        <v>379</v>
      </c>
      <c r="E50" s="29" t="s">
        <v>380</v>
      </c>
      <c r="F50" s="14"/>
      <c r="G50" s="14" t="s">
        <v>56</v>
      </c>
      <c r="H50" s="69" t="s">
        <v>381</v>
      </c>
      <c r="I50" s="18" t="s">
        <v>382</v>
      </c>
      <c r="J50" s="24"/>
      <c r="K50" s="24"/>
      <c r="L50" s="14"/>
      <c r="M50" s="14"/>
      <c r="N50" s="14"/>
      <c r="O50" s="14"/>
      <c r="P50" s="14"/>
      <c r="Q50" s="14"/>
      <c r="R50" s="14"/>
      <c r="S50" s="14"/>
      <c r="T50" s="14"/>
      <c r="U50" s="14"/>
      <c r="V50" s="14"/>
      <c r="W50" s="14"/>
      <c r="X50" s="7"/>
      <c r="Y50" s="7"/>
      <c r="Z50" s="7"/>
      <c r="AA50" s="7"/>
      <c r="AB50" s="8"/>
    </row>
    <row r="51" spans="1:28" ht="99">
      <c r="A51" s="9" t="s">
        <v>383</v>
      </c>
      <c r="B51" s="15" t="s">
        <v>289</v>
      </c>
      <c r="C51" s="70" t="s">
        <v>384</v>
      </c>
      <c r="D51" s="21" t="s">
        <v>385</v>
      </c>
      <c r="E51" s="13" t="s">
        <v>386</v>
      </c>
      <c r="F51" s="14"/>
      <c r="G51" s="15" t="s">
        <v>56</v>
      </c>
      <c r="H51" s="10" t="s">
        <v>387</v>
      </c>
      <c r="I51" s="24"/>
      <c r="J51" s="26" t="s">
        <v>388</v>
      </c>
      <c r="K51" s="24"/>
      <c r="L51" s="14"/>
      <c r="M51" s="14"/>
      <c r="N51" s="14"/>
      <c r="O51" s="14"/>
      <c r="P51" s="14"/>
      <c r="Q51" s="14"/>
      <c r="R51" s="14"/>
      <c r="S51" s="14"/>
      <c r="T51" s="14"/>
      <c r="U51" s="14"/>
      <c r="V51" s="14"/>
      <c r="W51" s="14"/>
      <c r="X51" s="7"/>
      <c r="Y51" s="7"/>
      <c r="Z51" s="7"/>
      <c r="AA51" s="7"/>
      <c r="AB51" s="8"/>
    </row>
    <row r="52" spans="1:28" ht="84.9">
      <c r="A52" s="9" t="s">
        <v>389</v>
      </c>
      <c r="B52" s="15" t="s">
        <v>98</v>
      </c>
      <c r="C52" s="70" t="s">
        <v>390</v>
      </c>
      <c r="D52" s="21" t="s">
        <v>391</v>
      </c>
      <c r="E52" s="16" t="s">
        <v>392</v>
      </c>
      <c r="F52" s="10" t="s">
        <v>393</v>
      </c>
      <c r="G52" s="43" t="s">
        <v>394</v>
      </c>
      <c r="H52" s="71" t="s">
        <v>395</v>
      </c>
      <c r="I52" s="26" t="s">
        <v>396</v>
      </c>
      <c r="J52" s="24"/>
      <c r="K52" s="24"/>
      <c r="L52" s="14"/>
      <c r="M52" s="14"/>
      <c r="N52" s="14"/>
      <c r="O52" s="14"/>
      <c r="P52" s="14"/>
      <c r="Q52" s="14"/>
      <c r="R52" s="14"/>
      <c r="S52" s="14"/>
      <c r="T52" s="14"/>
      <c r="U52" s="14"/>
      <c r="V52" s="14"/>
      <c r="W52" s="14"/>
      <c r="X52" s="7"/>
      <c r="Y52" s="7"/>
      <c r="Z52" s="7"/>
      <c r="AA52" s="7"/>
      <c r="AB52" s="8"/>
    </row>
    <row r="53" spans="1:28" ht="155.6">
      <c r="A53" s="9" t="s">
        <v>397</v>
      </c>
      <c r="B53" s="10" t="s">
        <v>398</v>
      </c>
      <c r="C53" s="20" t="s">
        <v>13</v>
      </c>
      <c r="D53" s="21" t="s">
        <v>399</v>
      </c>
      <c r="E53" s="13" t="s">
        <v>400</v>
      </c>
      <c r="F53" s="14"/>
      <c r="G53" s="14" t="s">
        <v>56</v>
      </c>
      <c r="H53" s="56" t="s">
        <v>401</v>
      </c>
      <c r="I53" s="19" t="s">
        <v>402</v>
      </c>
      <c r="J53" s="19"/>
      <c r="K53" s="19"/>
      <c r="L53" s="14"/>
      <c r="M53" s="14"/>
      <c r="N53" s="14"/>
      <c r="O53" s="14"/>
      <c r="P53" s="14"/>
      <c r="Q53" s="14"/>
      <c r="R53" s="14"/>
      <c r="S53" s="14"/>
      <c r="T53" s="14"/>
      <c r="U53" s="14"/>
      <c r="V53" s="14"/>
      <c r="W53" s="14"/>
      <c r="X53" s="7"/>
      <c r="Y53" s="7"/>
      <c r="Z53" s="7"/>
      <c r="AA53" s="7"/>
      <c r="AB53" s="8"/>
    </row>
    <row r="54" spans="1:28" ht="15.75" customHeight="1">
      <c r="A54" s="9"/>
      <c r="B54" s="14"/>
      <c r="C54" s="72"/>
      <c r="D54" s="14"/>
      <c r="E54" s="56"/>
      <c r="F54" s="14"/>
      <c r="G54" s="14"/>
      <c r="H54" s="61"/>
      <c r="I54" s="73"/>
      <c r="J54" s="73"/>
      <c r="K54" s="73"/>
      <c r="L54" s="14"/>
      <c r="M54" s="14"/>
      <c r="N54" s="14"/>
      <c r="O54" s="14"/>
      <c r="P54" s="14"/>
      <c r="Q54" s="14"/>
      <c r="R54" s="14"/>
      <c r="S54" s="14"/>
      <c r="T54" s="14"/>
      <c r="U54" s="14"/>
      <c r="V54" s="14"/>
      <c r="W54" s="14"/>
      <c r="X54" s="7"/>
      <c r="Y54" s="7"/>
      <c r="Z54" s="7"/>
      <c r="AA54" s="7"/>
      <c r="AB54" s="8"/>
    </row>
    <row r="55" spans="1:28" ht="15.75" customHeight="1">
      <c r="A55" s="9"/>
      <c r="B55" s="14"/>
      <c r="C55" s="72"/>
      <c r="D55" s="14"/>
      <c r="E55" s="56"/>
      <c r="F55" s="14"/>
      <c r="G55" s="14"/>
      <c r="H55" s="14"/>
      <c r="I55" s="73"/>
      <c r="J55" s="73"/>
      <c r="K55" s="73"/>
      <c r="L55" s="14"/>
      <c r="M55" s="14"/>
      <c r="N55" s="14"/>
      <c r="O55" s="14"/>
      <c r="P55" s="14"/>
      <c r="Q55" s="14"/>
      <c r="R55" s="14"/>
      <c r="S55" s="14"/>
      <c r="T55" s="14"/>
      <c r="U55" s="14"/>
      <c r="V55" s="14"/>
      <c r="W55" s="14"/>
      <c r="X55" s="7"/>
      <c r="Y55" s="7"/>
      <c r="Z55" s="7"/>
      <c r="AA55" s="7"/>
      <c r="AB55" s="8"/>
    </row>
    <row r="56" spans="1:28" ht="15.75" customHeight="1">
      <c r="A56" s="9"/>
      <c r="B56" s="14"/>
      <c r="C56" s="72"/>
      <c r="D56" s="14"/>
      <c r="E56" s="56"/>
      <c r="F56" s="14"/>
      <c r="G56" s="14"/>
      <c r="H56" s="14"/>
      <c r="I56" s="73"/>
      <c r="J56" s="73"/>
      <c r="K56" s="73"/>
      <c r="L56" s="14"/>
      <c r="M56" s="14"/>
      <c r="N56" s="14"/>
      <c r="O56" s="14"/>
      <c r="P56" s="14"/>
      <c r="Q56" s="14"/>
      <c r="R56" s="14"/>
      <c r="S56" s="14"/>
      <c r="T56" s="14"/>
      <c r="U56" s="14"/>
      <c r="V56" s="14"/>
      <c r="W56" s="14"/>
      <c r="X56" s="7"/>
      <c r="Y56" s="7"/>
      <c r="Z56" s="7"/>
      <c r="AA56" s="7"/>
      <c r="AB56" s="8"/>
    </row>
    <row r="57" spans="1:28" ht="15.75" customHeight="1">
      <c r="A57" s="9"/>
      <c r="B57" s="14"/>
      <c r="C57" s="72"/>
      <c r="D57" s="14"/>
      <c r="E57" s="56"/>
      <c r="F57" s="14"/>
      <c r="G57" s="14"/>
      <c r="H57" s="14"/>
      <c r="I57" s="73"/>
      <c r="J57" s="73"/>
      <c r="K57" s="73"/>
      <c r="L57" s="14"/>
      <c r="M57" s="14"/>
      <c r="N57" s="14"/>
      <c r="O57" s="14"/>
      <c r="P57" s="14"/>
      <c r="Q57" s="14"/>
      <c r="R57" s="14"/>
      <c r="S57" s="14"/>
      <c r="T57" s="14"/>
      <c r="U57" s="14"/>
      <c r="V57" s="14"/>
      <c r="W57" s="14"/>
      <c r="X57" s="7"/>
      <c r="Y57" s="7"/>
      <c r="Z57" s="7"/>
      <c r="AA57" s="7"/>
      <c r="AB57" s="8"/>
    </row>
    <row r="58" spans="1:28" ht="15.75" customHeight="1">
      <c r="A58" s="9"/>
      <c r="B58" s="14"/>
      <c r="C58" s="72"/>
      <c r="D58" s="14"/>
      <c r="E58" s="56"/>
      <c r="F58" s="14"/>
      <c r="G58" s="14"/>
      <c r="H58" s="14"/>
      <c r="I58" s="73"/>
      <c r="J58" s="73"/>
      <c r="K58" s="73"/>
      <c r="L58" s="14"/>
      <c r="M58" s="14"/>
      <c r="N58" s="14"/>
      <c r="O58" s="14"/>
      <c r="P58" s="14"/>
      <c r="Q58" s="14"/>
      <c r="R58" s="14"/>
      <c r="S58" s="14"/>
      <c r="T58" s="14"/>
      <c r="U58" s="14"/>
      <c r="V58" s="14"/>
      <c r="W58" s="14"/>
      <c r="X58" s="7"/>
      <c r="Y58" s="7"/>
      <c r="Z58" s="7"/>
      <c r="AA58" s="7"/>
      <c r="AB58" s="8"/>
    </row>
    <row r="59" spans="1:28" ht="15.75" customHeight="1">
      <c r="A59" s="9"/>
      <c r="B59" s="14"/>
      <c r="C59" s="72"/>
      <c r="D59" s="14"/>
      <c r="E59" s="56"/>
      <c r="F59" s="14"/>
      <c r="G59" s="14"/>
      <c r="H59" s="14"/>
      <c r="I59" s="73"/>
      <c r="J59" s="73"/>
      <c r="K59" s="73"/>
      <c r="L59" s="14"/>
      <c r="M59" s="14"/>
      <c r="N59" s="14"/>
      <c r="O59" s="14"/>
      <c r="P59" s="14"/>
      <c r="Q59" s="14"/>
      <c r="R59" s="14"/>
      <c r="S59" s="14"/>
      <c r="T59" s="14"/>
      <c r="U59" s="14"/>
      <c r="V59" s="14"/>
      <c r="W59" s="14"/>
      <c r="X59" s="7"/>
      <c r="Y59" s="7"/>
      <c r="Z59" s="7"/>
      <c r="AA59" s="7"/>
      <c r="AB59" s="8"/>
    </row>
    <row r="60" spans="1:28" ht="15.75" customHeight="1">
      <c r="A60" s="9"/>
      <c r="B60" s="14"/>
      <c r="C60" s="72"/>
      <c r="D60" s="14"/>
      <c r="E60" s="56"/>
      <c r="F60" s="14"/>
      <c r="G60" s="14"/>
      <c r="H60" s="14"/>
      <c r="I60" s="73"/>
      <c r="J60" s="73"/>
      <c r="K60" s="73"/>
      <c r="L60" s="14"/>
      <c r="M60" s="14"/>
      <c r="N60" s="14"/>
      <c r="O60" s="14"/>
      <c r="P60" s="14"/>
      <c r="Q60" s="14"/>
      <c r="R60" s="14"/>
      <c r="S60" s="14"/>
      <c r="T60" s="14"/>
      <c r="U60" s="14"/>
      <c r="V60" s="14"/>
      <c r="W60" s="14"/>
      <c r="X60" s="7"/>
      <c r="Y60" s="7"/>
      <c r="Z60" s="7"/>
      <c r="AA60" s="7"/>
      <c r="AB60" s="8"/>
    </row>
    <row r="61" spans="1:28" ht="15.75" customHeight="1">
      <c r="A61" s="9"/>
      <c r="B61" s="14"/>
      <c r="C61" s="72"/>
      <c r="D61" s="14"/>
      <c r="E61" s="56"/>
      <c r="F61" s="14"/>
      <c r="G61" s="14"/>
      <c r="H61" s="14"/>
      <c r="I61" s="73"/>
      <c r="J61" s="73"/>
      <c r="K61" s="73"/>
      <c r="L61" s="14"/>
      <c r="M61" s="14"/>
      <c r="N61" s="14"/>
      <c r="O61" s="14"/>
      <c r="P61" s="14"/>
      <c r="Q61" s="14"/>
      <c r="R61" s="14"/>
      <c r="S61" s="14"/>
      <c r="T61" s="14"/>
      <c r="U61" s="14"/>
      <c r="V61" s="14"/>
      <c r="W61" s="14"/>
      <c r="X61" s="7"/>
      <c r="Y61" s="7"/>
      <c r="Z61" s="7"/>
      <c r="AA61" s="7"/>
      <c r="AB61" s="8"/>
    </row>
    <row r="62" spans="1:28" ht="15.75" customHeight="1">
      <c r="A62" s="14"/>
      <c r="B62" s="14"/>
      <c r="C62" s="72"/>
      <c r="D62" s="14"/>
      <c r="E62" s="56"/>
      <c r="F62" s="14"/>
      <c r="G62" s="14"/>
      <c r="H62" s="14"/>
      <c r="I62" s="73"/>
      <c r="J62" s="73"/>
      <c r="K62" s="73"/>
      <c r="L62" s="14"/>
      <c r="M62" s="14"/>
      <c r="N62" s="14"/>
      <c r="O62" s="14"/>
      <c r="P62" s="14"/>
      <c r="Q62" s="14"/>
      <c r="R62" s="14"/>
      <c r="S62" s="14"/>
      <c r="T62" s="14"/>
      <c r="U62" s="14"/>
      <c r="V62" s="14"/>
      <c r="W62" s="14"/>
      <c r="X62" s="7"/>
      <c r="Y62" s="7"/>
      <c r="Z62" s="7"/>
      <c r="AA62" s="7"/>
      <c r="AB62" s="8"/>
    </row>
    <row r="63" spans="1:28" ht="15.75" customHeight="1">
      <c r="A63" s="14"/>
      <c r="B63" s="14"/>
      <c r="C63" s="72"/>
      <c r="D63" s="14"/>
      <c r="E63" s="56"/>
      <c r="F63" s="14"/>
      <c r="G63" s="14"/>
      <c r="H63" s="14"/>
      <c r="I63" s="73"/>
      <c r="J63" s="73"/>
      <c r="K63" s="73"/>
      <c r="L63" s="14"/>
      <c r="M63" s="14"/>
      <c r="N63" s="14"/>
      <c r="O63" s="14"/>
      <c r="P63" s="14"/>
      <c r="Q63" s="14"/>
      <c r="R63" s="14"/>
      <c r="S63" s="14"/>
      <c r="T63" s="14"/>
      <c r="U63" s="14"/>
      <c r="V63" s="14"/>
      <c r="W63" s="14"/>
      <c r="X63" s="7"/>
      <c r="Y63" s="7"/>
      <c r="Z63" s="7"/>
      <c r="AA63" s="7"/>
      <c r="AB63" s="8"/>
    </row>
    <row r="64" spans="1:28" ht="15.75" customHeight="1">
      <c r="A64" s="14"/>
      <c r="B64" s="14"/>
      <c r="C64" s="72"/>
      <c r="D64" s="14"/>
      <c r="E64" s="56"/>
      <c r="F64" s="14"/>
      <c r="G64" s="14"/>
      <c r="H64" s="14"/>
      <c r="I64" s="73"/>
      <c r="J64" s="73"/>
      <c r="K64" s="73"/>
      <c r="L64" s="14"/>
      <c r="M64" s="14"/>
      <c r="N64" s="14"/>
      <c r="O64" s="14"/>
      <c r="P64" s="14"/>
      <c r="Q64" s="14"/>
      <c r="R64" s="14"/>
      <c r="S64" s="14"/>
      <c r="T64" s="14"/>
      <c r="U64" s="14"/>
      <c r="V64" s="14"/>
      <c r="W64" s="14"/>
      <c r="X64" s="7"/>
      <c r="Y64" s="7"/>
      <c r="Z64" s="7"/>
      <c r="AA64" s="7"/>
      <c r="AB64" s="8"/>
    </row>
    <row r="65" spans="1:28" ht="15.75" customHeight="1">
      <c r="A65" s="14"/>
      <c r="B65" s="14"/>
      <c r="C65" s="72"/>
      <c r="D65" s="14"/>
      <c r="E65" s="56"/>
      <c r="F65" s="14"/>
      <c r="G65" s="14"/>
      <c r="H65" s="14"/>
      <c r="I65" s="73"/>
      <c r="J65" s="73"/>
      <c r="K65" s="73"/>
      <c r="L65" s="14"/>
      <c r="M65" s="14"/>
      <c r="N65" s="14"/>
      <c r="O65" s="14"/>
      <c r="P65" s="14"/>
      <c r="Q65" s="14"/>
      <c r="R65" s="14"/>
      <c r="S65" s="14"/>
      <c r="T65" s="14"/>
      <c r="U65" s="14"/>
      <c r="V65" s="14"/>
      <c r="W65" s="14"/>
      <c r="X65" s="7"/>
      <c r="Y65" s="7"/>
      <c r="Z65" s="7"/>
      <c r="AA65" s="7"/>
      <c r="AB65" s="8"/>
    </row>
    <row r="66" spans="1:28" ht="15.75" customHeight="1">
      <c r="A66" s="14"/>
      <c r="B66" s="14"/>
      <c r="C66" s="72"/>
      <c r="D66" s="14"/>
      <c r="E66" s="56"/>
      <c r="F66" s="14"/>
      <c r="G66" s="14"/>
      <c r="H66" s="14"/>
      <c r="I66" s="73"/>
      <c r="J66" s="73"/>
      <c r="K66" s="73"/>
      <c r="L66" s="14"/>
      <c r="M66" s="14"/>
      <c r="N66" s="14"/>
      <c r="O66" s="14"/>
      <c r="P66" s="14"/>
      <c r="Q66" s="14"/>
      <c r="R66" s="14"/>
      <c r="S66" s="14"/>
      <c r="T66" s="14"/>
      <c r="U66" s="14"/>
      <c r="V66" s="14"/>
      <c r="W66" s="14"/>
      <c r="X66" s="7"/>
      <c r="Y66" s="7"/>
      <c r="Z66" s="7"/>
      <c r="AA66" s="7"/>
      <c r="AB66" s="8"/>
    </row>
    <row r="67" spans="1:28" ht="15.75" customHeight="1">
      <c r="A67" s="14"/>
      <c r="B67" s="14"/>
      <c r="C67" s="72"/>
      <c r="D67" s="14"/>
      <c r="E67" s="56"/>
      <c r="F67" s="14"/>
      <c r="G67" s="14"/>
      <c r="H67" s="14"/>
      <c r="I67" s="73"/>
      <c r="J67" s="73"/>
      <c r="K67" s="73"/>
      <c r="L67" s="14"/>
      <c r="M67" s="14"/>
      <c r="N67" s="14"/>
      <c r="O67" s="14"/>
      <c r="P67" s="14"/>
      <c r="Q67" s="14"/>
      <c r="R67" s="14"/>
      <c r="S67" s="14"/>
      <c r="T67" s="14"/>
      <c r="U67" s="14"/>
      <c r="V67" s="14"/>
      <c r="W67" s="14"/>
      <c r="X67" s="7"/>
      <c r="Y67" s="7"/>
      <c r="Z67" s="7"/>
      <c r="AA67" s="7"/>
      <c r="AB67" s="8"/>
    </row>
    <row r="68" spans="1:28" ht="15.75" customHeight="1">
      <c r="A68" s="14"/>
      <c r="B68" s="14"/>
      <c r="C68" s="72"/>
      <c r="D68" s="14"/>
      <c r="E68" s="56"/>
      <c r="F68" s="14"/>
      <c r="G68" s="14"/>
      <c r="H68" s="14"/>
      <c r="I68" s="73"/>
      <c r="J68" s="73"/>
      <c r="K68" s="73"/>
      <c r="L68" s="14"/>
      <c r="M68" s="14"/>
      <c r="N68" s="14"/>
      <c r="O68" s="14"/>
      <c r="P68" s="14"/>
      <c r="Q68" s="14"/>
      <c r="R68" s="14"/>
      <c r="S68" s="14"/>
      <c r="T68" s="14"/>
      <c r="U68" s="14"/>
      <c r="V68" s="14"/>
      <c r="W68" s="14"/>
      <c r="X68" s="7"/>
      <c r="Y68" s="7"/>
      <c r="Z68" s="7"/>
      <c r="AA68" s="7"/>
      <c r="AB68" s="8"/>
    </row>
    <row r="69" spans="1:28" ht="15.75" customHeight="1">
      <c r="A69" s="14"/>
      <c r="B69" s="14"/>
      <c r="C69" s="72"/>
      <c r="D69" s="14"/>
      <c r="E69" s="56"/>
      <c r="F69" s="14"/>
      <c r="G69" s="14"/>
      <c r="H69" s="14"/>
      <c r="I69" s="73"/>
      <c r="J69" s="73"/>
      <c r="K69" s="73"/>
      <c r="L69" s="14"/>
      <c r="M69" s="14"/>
      <c r="N69" s="14"/>
      <c r="O69" s="14"/>
      <c r="P69" s="14"/>
      <c r="Q69" s="14"/>
      <c r="R69" s="14"/>
      <c r="S69" s="14"/>
      <c r="T69" s="14"/>
      <c r="U69" s="14"/>
      <c r="V69" s="14"/>
      <c r="W69" s="14"/>
      <c r="X69" s="7"/>
      <c r="Y69" s="7"/>
      <c r="Z69" s="7"/>
      <c r="AA69" s="7"/>
      <c r="AB69" s="8"/>
    </row>
    <row r="70" spans="1:28" ht="15.75" customHeight="1">
      <c r="A70" s="14"/>
      <c r="B70" s="14"/>
      <c r="C70" s="72"/>
      <c r="D70" s="14"/>
      <c r="E70" s="56"/>
      <c r="F70" s="14"/>
      <c r="G70" s="14"/>
      <c r="H70" s="14"/>
      <c r="I70" s="73"/>
      <c r="J70" s="73"/>
      <c r="K70" s="73"/>
      <c r="L70" s="14"/>
      <c r="M70" s="14"/>
      <c r="N70" s="14"/>
      <c r="O70" s="14"/>
      <c r="P70" s="14"/>
      <c r="Q70" s="14"/>
      <c r="R70" s="14"/>
      <c r="S70" s="14"/>
      <c r="T70" s="14"/>
      <c r="U70" s="14"/>
      <c r="V70" s="14"/>
      <c r="W70" s="14"/>
      <c r="X70" s="7"/>
      <c r="Y70" s="7"/>
      <c r="Z70" s="7"/>
      <c r="AA70" s="7"/>
      <c r="AB70" s="8"/>
    </row>
    <row r="71" spans="1:28" ht="15.75" customHeight="1">
      <c r="A71" s="14"/>
      <c r="B71" s="14"/>
      <c r="C71" s="72"/>
      <c r="D71" s="14"/>
      <c r="E71" s="56"/>
      <c r="F71" s="14"/>
      <c r="G71" s="14"/>
      <c r="H71" s="14"/>
      <c r="I71" s="73"/>
      <c r="J71" s="73"/>
      <c r="K71" s="73"/>
      <c r="L71" s="14"/>
      <c r="M71" s="14"/>
      <c r="N71" s="14"/>
      <c r="O71" s="14"/>
      <c r="P71" s="14"/>
      <c r="Q71" s="14"/>
      <c r="R71" s="14"/>
      <c r="S71" s="14"/>
      <c r="T71" s="14"/>
      <c r="U71" s="14"/>
      <c r="V71" s="14"/>
      <c r="W71" s="14"/>
      <c r="X71" s="7"/>
      <c r="Y71" s="7"/>
      <c r="Z71" s="7"/>
      <c r="AA71" s="7"/>
      <c r="AB71" s="8"/>
    </row>
    <row r="72" spans="1:28" ht="15.75" customHeight="1">
      <c r="A72" s="14"/>
      <c r="B72" s="14"/>
      <c r="C72" s="72"/>
      <c r="D72" s="14"/>
      <c r="E72" s="56"/>
      <c r="F72" s="14"/>
      <c r="G72" s="14"/>
      <c r="H72" s="14"/>
      <c r="I72" s="73"/>
      <c r="J72" s="73"/>
      <c r="K72" s="73"/>
      <c r="L72" s="14"/>
      <c r="M72" s="14"/>
      <c r="N72" s="14"/>
      <c r="O72" s="14"/>
      <c r="P72" s="14"/>
      <c r="Q72" s="14"/>
      <c r="R72" s="14"/>
      <c r="S72" s="14"/>
      <c r="T72" s="14"/>
      <c r="U72" s="14"/>
      <c r="V72" s="14"/>
      <c r="W72" s="14"/>
      <c r="X72" s="7"/>
      <c r="Y72" s="7"/>
      <c r="Z72" s="7"/>
      <c r="AA72" s="7"/>
      <c r="AB72" s="8"/>
    </row>
    <row r="73" spans="1:28" ht="15.75" customHeight="1">
      <c r="A73" s="14"/>
      <c r="B73" s="14"/>
      <c r="C73" s="72"/>
      <c r="D73" s="14"/>
      <c r="E73" s="56"/>
      <c r="F73" s="14"/>
      <c r="G73" s="14"/>
      <c r="H73" s="14"/>
      <c r="I73" s="73"/>
      <c r="J73" s="73"/>
      <c r="K73" s="73"/>
      <c r="L73" s="14"/>
      <c r="M73" s="14"/>
      <c r="N73" s="14"/>
      <c r="O73" s="14"/>
      <c r="P73" s="14"/>
      <c r="Q73" s="14"/>
      <c r="R73" s="14"/>
      <c r="S73" s="14"/>
      <c r="T73" s="14"/>
      <c r="U73" s="14"/>
      <c r="V73" s="14"/>
      <c r="W73" s="14"/>
      <c r="X73" s="7"/>
      <c r="Y73" s="7"/>
      <c r="Z73" s="7"/>
      <c r="AA73" s="7"/>
      <c r="AB73" s="8"/>
    </row>
    <row r="74" spans="1:28" ht="15.75" customHeight="1">
      <c r="A74" s="14"/>
      <c r="B74" s="14"/>
      <c r="C74" s="72"/>
      <c r="D74" s="14"/>
      <c r="E74" s="56"/>
      <c r="F74" s="14"/>
      <c r="G74" s="14"/>
      <c r="H74" s="14"/>
      <c r="I74" s="73"/>
      <c r="J74" s="73"/>
      <c r="K74" s="73"/>
      <c r="L74" s="14"/>
      <c r="M74" s="14"/>
      <c r="N74" s="14"/>
      <c r="O74" s="14"/>
      <c r="P74" s="14"/>
      <c r="Q74" s="14"/>
      <c r="R74" s="14"/>
      <c r="S74" s="14"/>
      <c r="T74" s="14"/>
      <c r="U74" s="14"/>
      <c r="V74" s="14"/>
      <c r="W74" s="14"/>
      <c r="X74" s="7"/>
      <c r="Y74" s="7"/>
      <c r="Z74" s="7"/>
      <c r="AA74" s="7"/>
      <c r="AB74" s="8"/>
    </row>
    <row r="75" spans="1:28" ht="15.75" customHeight="1">
      <c r="A75" s="14"/>
      <c r="B75" s="14"/>
      <c r="C75" s="72"/>
      <c r="D75" s="14"/>
      <c r="E75" s="56"/>
      <c r="F75" s="14"/>
      <c r="G75" s="14"/>
      <c r="H75" s="14"/>
      <c r="I75" s="73"/>
      <c r="J75" s="73"/>
      <c r="K75" s="73"/>
      <c r="L75" s="14"/>
      <c r="M75" s="14"/>
      <c r="N75" s="14"/>
      <c r="O75" s="14"/>
      <c r="P75" s="14"/>
      <c r="Q75" s="14"/>
      <c r="R75" s="14"/>
      <c r="S75" s="14"/>
      <c r="T75" s="14"/>
      <c r="U75" s="14"/>
      <c r="V75" s="14"/>
      <c r="W75" s="14"/>
      <c r="X75" s="7"/>
      <c r="Y75" s="7"/>
      <c r="Z75" s="7"/>
      <c r="AA75" s="7"/>
      <c r="AB75" s="8"/>
    </row>
    <row r="76" spans="1:28" ht="15.75" customHeight="1">
      <c r="A76" s="14"/>
      <c r="B76" s="14"/>
      <c r="C76" s="72"/>
      <c r="D76" s="14"/>
      <c r="E76" s="56"/>
      <c r="F76" s="14"/>
      <c r="G76" s="14"/>
      <c r="H76" s="14"/>
      <c r="I76" s="73"/>
      <c r="J76" s="73"/>
      <c r="K76" s="73"/>
      <c r="L76" s="14"/>
      <c r="M76" s="14"/>
      <c r="N76" s="14"/>
      <c r="O76" s="14"/>
      <c r="P76" s="14"/>
      <c r="Q76" s="14"/>
      <c r="R76" s="14"/>
      <c r="S76" s="14"/>
      <c r="T76" s="14"/>
      <c r="U76" s="14"/>
      <c r="V76" s="14"/>
      <c r="W76" s="14"/>
      <c r="X76" s="7"/>
      <c r="Y76" s="7"/>
      <c r="Z76" s="7"/>
      <c r="AA76" s="7"/>
      <c r="AB76" s="8"/>
    </row>
    <row r="77" spans="1:28" ht="15.75" customHeight="1">
      <c r="A77" s="14"/>
      <c r="B77" s="14"/>
      <c r="C77" s="72"/>
      <c r="D77" s="14"/>
      <c r="E77" s="56"/>
      <c r="F77" s="14"/>
      <c r="G77" s="14"/>
      <c r="H77" s="14"/>
      <c r="I77" s="73"/>
      <c r="J77" s="73"/>
      <c r="K77" s="73"/>
      <c r="L77" s="14"/>
      <c r="M77" s="14"/>
      <c r="N77" s="14"/>
      <c r="O77" s="14"/>
      <c r="P77" s="14"/>
      <c r="Q77" s="14"/>
      <c r="R77" s="14"/>
      <c r="S77" s="14"/>
      <c r="T77" s="14"/>
      <c r="U77" s="14"/>
      <c r="V77" s="14"/>
      <c r="W77" s="14"/>
      <c r="X77" s="7"/>
      <c r="Y77" s="7"/>
      <c r="Z77" s="7"/>
      <c r="AA77" s="7"/>
      <c r="AB77" s="8"/>
    </row>
    <row r="78" spans="1:28" ht="15.75" customHeight="1">
      <c r="A78" s="14"/>
      <c r="B78" s="14"/>
      <c r="C78" s="72"/>
      <c r="D78" s="14"/>
      <c r="E78" s="56"/>
      <c r="F78" s="14"/>
      <c r="G78" s="14"/>
      <c r="H78" s="14"/>
      <c r="I78" s="73"/>
      <c r="J78" s="73"/>
      <c r="K78" s="73"/>
      <c r="L78" s="14"/>
      <c r="M78" s="14"/>
      <c r="N78" s="14"/>
      <c r="O78" s="14"/>
      <c r="P78" s="14"/>
      <c r="Q78" s="14"/>
      <c r="R78" s="14"/>
      <c r="S78" s="14"/>
      <c r="T78" s="14"/>
      <c r="U78" s="14"/>
      <c r="V78" s="14"/>
      <c r="W78" s="14"/>
      <c r="X78" s="7"/>
      <c r="Y78" s="7"/>
      <c r="Z78" s="7"/>
      <c r="AA78" s="7"/>
      <c r="AB78" s="8"/>
    </row>
    <row r="79" spans="1:28" ht="15.75" customHeight="1">
      <c r="A79" s="14"/>
      <c r="B79" s="14"/>
      <c r="C79" s="14"/>
      <c r="D79" s="14"/>
      <c r="E79" s="56"/>
      <c r="F79" s="14"/>
      <c r="G79" s="14"/>
      <c r="H79" s="14"/>
      <c r="I79" s="73"/>
      <c r="J79" s="73"/>
      <c r="K79" s="73"/>
      <c r="L79" s="14"/>
      <c r="M79" s="14"/>
      <c r="N79" s="14"/>
      <c r="O79" s="14"/>
      <c r="P79" s="14"/>
      <c r="Q79" s="14"/>
      <c r="R79" s="14"/>
      <c r="S79" s="14"/>
      <c r="T79" s="14"/>
      <c r="U79" s="14"/>
      <c r="V79" s="14"/>
      <c r="W79" s="14"/>
      <c r="X79" s="7"/>
      <c r="Y79" s="7"/>
      <c r="Z79" s="7"/>
      <c r="AA79" s="7"/>
      <c r="AB79" s="8"/>
    </row>
    <row r="80" spans="1:28" ht="15.75" customHeight="1">
      <c r="A80" s="14"/>
      <c r="B80" s="14"/>
      <c r="C80" s="14"/>
      <c r="D80" s="14"/>
      <c r="E80" s="56"/>
      <c r="F80" s="14"/>
      <c r="G80" s="14"/>
      <c r="H80" s="14"/>
      <c r="I80" s="74"/>
      <c r="J80" s="73"/>
      <c r="K80" s="73"/>
      <c r="L80" s="14"/>
      <c r="M80" s="14"/>
      <c r="N80" s="14"/>
      <c r="O80" s="14"/>
      <c r="P80" s="14"/>
      <c r="Q80" s="14"/>
      <c r="R80" s="14"/>
      <c r="S80" s="14"/>
      <c r="T80" s="14"/>
      <c r="U80" s="14"/>
      <c r="V80" s="14"/>
      <c r="W80" s="14"/>
      <c r="X80" s="7"/>
      <c r="Y80" s="7"/>
      <c r="Z80" s="7"/>
      <c r="AA80" s="7"/>
      <c r="AB80" s="8"/>
    </row>
    <row r="81" spans="1:28" ht="15.75" customHeight="1">
      <c r="A81" s="14"/>
      <c r="B81" s="14"/>
      <c r="C81" s="14"/>
      <c r="D81" s="14"/>
      <c r="E81" s="56"/>
      <c r="F81" s="14"/>
      <c r="G81" s="14"/>
      <c r="H81" s="14"/>
      <c r="I81" s="74"/>
      <c r="J81" s="73"/>
      <c r="K81" s="73"/>
      <c r="L81" s="14"/>
      <c r="M81" s="14"/>
      <c r="N81" s="14"/>
      <c r="O81" s="14"/>
      <c r="P81" s="14"/>
      <c r="Q81" s="14"/>
      <c r="R81" s="14"/>
      <c r="S81" s="14"/>
      <c r="T81" s="14"/>
      <c r="U81" s="14"/>
      <c r="V81" s="14"/>
      <c r="W81" s="14"/>
      <c r="X81" s="7"/>
      <c r="Y81" s="7"/>
      <c r="Z81" s="7"/>
      <c r="AA81" s="7"/>
      <c r="AB81" s="8"/>
    </row>
    <row r="82" spans="1:28" ht="15.75" customHeight="1">
      <c r="A82" s="14"/>
      <c r="B82" s="14"/>
      <c r="C82" s="14"/>
      <c r="D82" s="14"/>
      <c r="E82" s="56"/>
      <c r="F82" s="14"/>
      <c r="G82" s="14"/>
      <c r="H82" s="14"/>
      <c r="I82" s="74"/>
      <c r="J82" s="73"/>
      <c r="K82" s="73"/>
      <c r="L82" s="14"/>
      <c r="M82" s="14"/>
      <c r="N82" s="14"/>
      <c r="O82" s="14"/>
      <c r="P82" s="14"/>
      <c r="Q82" s="14"/>
      <c r="R82" s="14"/>
      <c r="S82" s="14"/>
      <c r="T82" s="14"/>
      <c r="U82" s="14"/>
      <c r="V82" s="14"/>
      <c r="W82" s="14"/>
      <c r="X82" s="7"/>
      <c r="Y82" s="7"/>
      <c r="Z82" s="7"/>
      <c r="AA82" s="7"/>
      <c r="AB82" s="8"/>
    </row>
    <row r="83" spans="1:28" ht="15.75" customHeight="1">
      <c r="A83" s="14"/>
      <c r="B83" s="14"/>
      <c r="C83" s="14"/>
      <c r="D83" s="14"/>
      <c r="E83" s="56"/>
      <c r="F83" s="14"/>
      <c r="G83" s="14"/>
      <c r="H83" s="14"/>
      <c r="I83" s="74"/>
      <c r="J83" s="73"/>
      <c r="K83" s="73"/>
      <c r="L83" s="14"/>
      <c r="M83" s="14"/>
      <c r="N83" s="14"/>
      <c r="O83" s="14"/>
      <c r="P83" s="14"/>
      <c r="Q83" s="14"/>
      <c r="R83" s="14"/>
      <c r="S83" s="14"/>
      <c r="T83" s="14"/>
      <c r="U83" s="14"/>
      <c r="V83" s="14"/>
      <c r="W83" s="14"/>
      <c r="X83" s="7"/>
      <c r="Y83" s="7"/>
      <c r="Z83" s="7"/>
      <c r="AA83" s="7"/>
      <c r="AB83" s="8"/>
    </row>
    <row r="84" spans="1:28" ht="15.75" customHeight="1">
      <c r="A84" s="14"/>
      <c r="B84" s="14"/>
      <c r="C84" s="14"/>
      <c r="D84" s="14"/>
      <c r="E84" s="56"/>
      <c r="F84" s="14"/>
      <c r="G84" s="14"/>
      <c r="H84" s="14"/>
      <c r="I84" s="74"/>
      <c r="J84" s="73"/>
      <c r="K84" s="73"/>
      <c r="L84" s="14"/>
      <c r="M84" s="14"/>
      <c r="N84" s="14"/>
      <c r="O84" s="14"/>
      <c r="P84" s="14"/>
      <c r="Q84" s="14"/>
      <c r="R84" s="14"/>
      <c r="S84" s="14"/>
      <c r="T84" s="14"/>
      <c r="U84" s="14"/>
      <c r="V84" s="14"/>
      <c r="W84" s="14"/>
      <c r="X84" s="7"/>
      <c r="Y84" s="7"/>
      <c r="Z84" s="7"/>
      <c r="AA84" s="7"/>
      <c r="AB84" s="8"/>
    </row>
    <row r="85" spans="1:28" ht="15.75" customHeight="1">
      <c r="A85" s="14"/>
      <c r="B85" s="14"/>
      <c r="C85" s="14"/>
      <c r="D85" s="14"/>
      <c r="E85" s="56"/>
      <c r="F85" s="14"/>
      <c r="G85" s="14"/>
      <c r="H85" s="14"/>
      <c r="I85" s="74"/>
      <c r="J85" s="73"/>
      <c r="K85" s="73"/>
      <c r="L85" s="14"/>
      <c r="M85" s="14"/>
      <c r="N85" s="14"/>
      <c r="O85" s="14"/>
      <c r="P85" s="14"/>
      <c r="Q85" s="14"/>
      <c r="R85" s="14"/>
      <c r="S85" s="14"/>
      <c r="T85" s="14"/>
      <c r="U85" s="14"/>
      <c r="V85" s="14"/>
      <c r="W85" s="14"/>
      <c r="X85" s="7"/>
      <c r="Y85" s="7"/>
      <c r="Z85" s="7"/>
      <c r="AA85" s="7"/>
      <c r="AB85" s="8"/>
    </row>
    <row r="86" spans="1:28" ht="15.75" customHeight="1">
      <c r="A86" s="14"/>
      <c r="B86" s="14"/>
      <c r="C86" s="14"/>
      <c r="D86" s="14"/>
      <c r="E86" s="56"/>
      <c r="F86" s="14"/>
      <c r="G86" s="14"/>
      <c r="H86" s="14"/>
      <c r="I86" s="74"/>
      <c r="J86" s="73"/>
      <c r="K86" s="73"/>
      <c r="L86" s="14"/>
      <c r="M86" s="14"/>
      <c r="N86" s="14"/>
      <c r="O86" s="14"/>
      <c r="P86" s="14"/>
      <c r="Q86" s="14"/>
      <c r="R86" s="14"/>
      <c r="S86" s="14"/>
      <c r="T86" s="14"/>
      <c r="U86" s="14"/>
      <c r="V86" s="14"/>
      <c r="W86" s="14"/>
      <c r="X86" s="7"/>
      <c r="Y86" s="7"/>
      <c r="Z86" s="7"/>
      <c r="AA86" s="7"/>
      <c r="AB86" s="8"/>
    </row>
    <row r="87" spans="1:28" ht="15.75" customHeight="1">
      <c r="A87" s="14"/>
      <c r="B87" s="14"/>
      <c r="C87" s="14"/>
      <c r="D87" s="14"/>
      <c r="E87" s="56"/>
      <c r="F87" s="14"/>
      <c r="G87" s="14"/>
      <c r="H87" s="14"/>
      <c r="I87" s="74"/>
      <c r="J87" s="73"/>
      <c r="K87" s="73"/>
      <c r="L87" s="14"/>
      <c r="M87" s="14"/>
      <c r="N87" s="14"/>
      <c r="O87" s="14"/>
      <c r="P87" s="14"/>
      <c r="Q87" s="14"/>
      <c r="R87" s="14"/>
      <c r="S87" s="14"/>
      <c r="T87" s="14"/>
      <c r="U87" s="14"/>
      <c r="V87" s="14"/>
      <c r="W87" s="14"/>
      <c r="X87" s="7"/>
      <c r="Y87" s="7"/>
      <c r="Z87" s="7"/>
      <c r="AA87" s="7"/>
      <c r="AB87" s="8"/>
    </row>
    <row r="88" spans="1:28" ht="15.75" customHeight="1">
      <c r="A88" s="14"/>
      <c r="B88" s="14"/>
      <c r="C88" s="14"/>
      <c r="D88" s="14"/>
      <c r="E88" s="56"/>
      <c r="F88" s="14"/>
      <c r="G88" s="14"/>
      <c r="H88" s="14"/>
      <c r="I88" s="74"/>
      <c r="J88" s="73"/>
      <c r="K88" s="73"/>
      <c r="L88" s="14"/>
      <c r="M88" s="14"/>
      <c r="N88" s="14"/>
      <c r="O88" s="14"/>
      <c r="P88" s="14"/>
      <c r="Q88" s="14"/>
      <c r="R88" s="14"/>
      <c r="S88" s="14"/>
      <c r="T88" s="14"/>
      <c r="U88" s="14"/>
      <c r="V88" s="14"/>
      <c r="W88" s="14"/>
      <c r="X88" s="7"/>
      <c r="Y88" s="7"/>
      <c r="Z88" s="7"/>
      <c r="AA88" s="7"/>
      <c r="AB88" s="8"/>
    </row>
    <row r="89" spans="1:28" ht="15.75" customHeight="1">
      <c r="A89" s="14"/>
      <c r="B89" s="14"/>
      <c r="C89" s="14"/>
      <c r="D89" s="14"/>
      <c r="E89" s="56"/>
      <c r="F89" s="14"/>
      <c r="G89" s="14"/>
      <c r="H89" s="14"/>
      <c r="I89" s="74"/>
      <c r="J89" s="73"/>
      <c r="K89" s="73"/>
      <c r="L89" s="14"/>
      <c r="M89" s="14"/>
      <c r="N89" s="14"/>
      <c r="O89" s="14"/>
      <c r="P89" s="14"/>
      <c r="Q89" s="14"/>
      <c r="R89" s="14"/>
      <c r="S89" s="14"/>
      <c r="T89" s="14"/>
      <c r="U89" s="14"/>
      <c r="V89" s="14"/>
      <c r="W89" s="14"/>
      <c r="X89" s="7"/>
      <c r="Y89" s="7"/>
      <c r="Z89" s="7"/>
      <c r="AA89" s="7"/>
      <c r="AB89" s="8"/>
    </row>
    <row r="90" spans="1:28" ht="15.75" customHeight="1">
      <c r="A90" s="14"/>
      <c r="B90" s="14"/>
      <c r="C90" s="14"/>
      <c r="D90" s="14"/>
      <c r="E90" s="56"/>
      <c r="F90" s="14"/>
      <c r="G90" s="14"/>
      <c r="H90" s="14"/>
      <c r="I90" s="74"/>
      <c r="J90" s="73"/>
      <c r="K90" s="73"/>
      <c r="L90" s="14"/>
      <c r="M90" s="14"/>
      <c r="N90" s="14"/>
      <c r="O90" s="14"/>
      <c r="P90" s="14"/>
      <c r="Q90" s="14"/>
      <c r="R90" s="14"/>
      <c r="S90" s="14"/>
      <c r="T90" s="14"/>
      <c r="U90" s="14"/>
      <c r="V90" s="14"/>
      <c r="W90" s="14"/>
      <c r="X90" s="7"/>
      <c r="Y90" s="7"/>
      <c r="Z90" s="7"/>
      <c r="AA90" s="7"/>
      <c r="AB90" s="8"/>
    </row>
    <row r="91" spans="1:28" ht="15.75" customHeight="1">
      <c r="A91" s="14"/>
      <c r="B91" s="14"/>
      <c r="C91" s="14"/>
      <c r="D91" s="14"/>
      <c r="E91" s="56"/>
      <c r="F91" s="14"/>
      <c r="G91" s="14"/>
      <c r="H91" s="14"/>
      <c r="I91" s="74"/>
      <c r="J91" s="73"/>
      <c r="K91" s="73"/>
      <c r="L91" s="14"/>
      <c r="M91" s="14"/>
      <c r="N91" s="14"/>
      <c r="O91" s="14"/>
      <c r="P91" s="14"/>
      <c r="Q91" s="14"/>
      <c r="R91" s="14"/>
      <c r="S91" s="14"/>
      <c r="T91" s="14"/>
      <c r="U91" s="14"/>
      <c r="V91" s="14"/>
      <c r="W91" s="14"/>
      <c r="X91" s="7"/>
      <c r="Y91" s="7"/>
      <c r="Z91" s="7"/>
      <c r="AA91" s="7"/>
      <c r="AB91" s="8"/>
    </row>
    <row r="92" spans="1:28" ht="15.75" customHeight="1">
      <c r="A92" s="14"/>
      <c r="B92" s="14"/>
      <c r="C92" s="14"/>
      <c r="D92" s="14"/>
      <c r="E92" s="56"/>
      <c r="F92" s="14"/>
      <c r="G92" s="14"/>
      <c r="H92" s="14"/>
      <c r="I92" s="74"/>
      <c r="J92" s="73"/>
      <c r="K92" s="73"/>
      <c r="L92" s="14"/>
      <c r="M92" s="14"/>
      <c r="N92" s="14"/>
      <c r="O92" s="14"/>
      <c r="P92" s="14"/>
      <c r="Q92" s="14"/>
      <c r="R92" s="14"/>
      <c r="S92" s="14"/>
      <c r="T92" s="14"/>
      <c r="U92" s="14"/>
      <c r="V92" s="14"/>
      <c r="W92" s="14"/>
      <c r="X92" s="7"/>
      <c r="Y92" s="7"/>
      <c r="Z92" s="7"/>
      <c r="AA92" s="7"/>
      <c r="AB92" s="8"/>
    </row>
    <row r="93" spans="1:28" ht="15.75" customHeight="1">
      <c r="A93" s="14"/>
      <c r="B93" s="14"/>
      <c r="C93" s="14"/>
      <c r="D93" s="14"/>
      <c r="E93" s="56"/>
      <c r="F93" s="14"/>
      <c r="G93" s="14"/>
      <c r="H93" s="14"/>
      <c r="I93" s="74"/>
      <c r="J93" s="73"/>
      <c r="K93" s="73"/>
      <c r="L93" s="14"/>
      <c r="M93" s="14"/>
      <c r="N93" s="14"/>
      <c r="O93" s="14"/>
      <c r="P93" s="14"/>
      <c r="Q93" s="14"/>
      <c r="R93" s="14"/>
      <c r="S93" s="14"/>
      <c r="T93" s="14"/>
      <c r="U93" s="14"/>
      <c r="V93" s="14"/>
      <c r="W93" s="14"/>
      <c r="X93" s="7"/>
      <c r="Y93" s="7"/>
      <c r="Z93" s="7"/>
      <c r="AA93" s="7"/>
      <c r="AB93" s="8"/>
    </row>
    <row r="94" spans="1:28" ht="15.75" customHeight="1">
      <c r="A94" s="14"/>
      <c r="B94" s="14"/>
      <c r="C94" s="14"/>
      <c r="D94" s="14"/>
      <c r="E94" s="56"/>
      <c r="F94" s="14"/>
      <c r="G94" s="14"/>
      <c r="H94" s="14"/>
      <c r="I94" s="74"/>
      <c r="J94" s="73"/>
      <c r="K94" s="73"/>
      <c r="L94" s="14"/>
      <c r="M94" s="14"/>
      <c r="N94" s="14"/>
      <c r="O94" s="14"/>
      <c r="P94" s="14"/>
      <c r="Q94" s="14"/>
      <c r="R94" s="14"/>
      <c r="S94" s="14"/>
      <c r="T94" s="14"/>
      <c r="U94" s="14"/>
      <c r="V94" s="14"/>
      <c r="W94" s="14"/>
      <c r="X94" s="7"/>
      <c r="Y94" s="7"/>
      <c r="Z94" s="7"/>
      <c r="AA94" s="7"/>
      <c r="AB94" s="8"/>
    </row>
    <row r="95" spans="1:28" ht="15.75" customHeight="1">
      <c r="A95" s="14"/>
      <c r="B95" s="14"/>
      <c r="C95" s="14"/>
      <c r="D95" s="14"/>
      <c r="E95" s="56"/>
      <c r="F95" s="14"/>
      <c r="G95" s="14"/>
      <c r="H95" s="14"/>
      <c r="I95" s="74"/>
      <c r="J95" s="73"/>
      <c r="K95" s="73"/>
      <c r="L95" s="14"/>
      <c r="M95" s="14"/>
      <c r="N95" s="14"/>
      <c r="O95" s="14"/>
      <c r="P95" s="14"/>
      <c r="Q95" s="14"/>
      <c r="R95" s="14"/>
      <c r="S95" s="14"/>
      <c r="T95" s="14"/>
      <c r="U95" s="14"/>
      <c r="V95" s="14"/>
      <c r="W95" s="14"/>
      <c r="X95" s="7"/>
      <c r="Y95" s="7"/>
      <c r="Z95" s="7"/>
      <c r="AA95" s="7"/>
      <c r="AB95" s="8"/>
    </row>
    <row r="96" spans="1:28" ht="15.75" customHeight="1">
      <c r="A96" s="14"/>
      <c r="B96" s="14"/>
      <c r="C96" s="14"/>
      <c r="D96" s="14"/>
      <c r="E96" s="56"/>
      <c r="F96" s="14"/>
      <c r="G96" s="14"/>
      <c r="H96" s="14"/>
      <c r="I96" s="74"/>
      <c r="J96" s="73"/>
      <c r="K96" s="73"/>
      <c r="L96" s="14"/>
      <c r="M96" s="14"/>
      <c r="N96" s="14"/>
      <c r="O96" s="14"/>
      <c r="P96" s="14"/>
      <c r="Q96" s="14"/>
      <c r="R96" s="14"/>
      <c r="S96" s="14"/>
      <c r="T96" s="14"/>
      <c r="U96" s="14"/>
      <c r="V96" s="14"/>
      <c r="W96" s="14"/>
      <c r="X96" s="7"/>
      <c r="Y96" s="7"/>
      <c r="Z96" s="7"/>
      <c r="AA96" s="7"/>
      <c r="AB96" s="8"/>
    </row>
    <row r="97" spans="1:28" ht="15.75" customHeight="1">
      <c r="A97" s="14"/>
      <c r="B97" s="14"/>
      <c r="C97" s="14"/>
      <c r="D97" s="14"/>
      <c r="E97" s="56"/>
      <c r="F97" s="14"/>
      <c r="G97" s="14"/>
      <c r="H97" s="14"/>
      <c r="I97" s="74"/>
      <c r="J97" s="73"/>
      <c r="K97" s="73"/>
      <c r="L97" s="14"/>
      <c r="M97" s="14"/>
      <c r="N97" s="14"/>
      <c r="O97" s="14"/>
      <c r="P97" s="14"/>
      <c r="Q97" s="14"/>
      <c r="R97" s="14"/>
      <c r="S97" s="14"/>
      <c r="T97" s="14"/>
      <c r="U97" s="14"/>
      <c r="V97" s="14"/>
      <c r="W97" s="14"/>
      <c r="X97" s="7"/>
      <c r="Y97" s="7"/>
      <c r="Z97" s="7"/>
      <c r="AA97" s="7"/>
      <c r="AB97" s="8"/>
    </row>
    <row r="98" spans="1:28" ht="15.75" customHeight="1">
      <c r="A98" s="14"/>
      <c r="B98" s="14"/>
      <c r="C98" s="14"/>
      <c r="D98" s="14"/>
      <c r="E98" s="56"/>
      <c r="F98" s="14"/>
      <c r="G98" s="14"/>
      <c r="H98" s="14"/>
      <c r="I98" s="74"/>
      <c r="J98" s="73"/>
      <c r="K98" s="73"/>
      <c r="L98" s="14"/>
      <c r="M98" s="14"/>
      <c r="N98" s="14"/>
      <c r="O98" s="14"/>
      <c r="P98" s="14"/>
      <c r="Q98" s="14"/>
      <c r="R98" s="14"/>
      <c r="S98" s="14"/>
      <c r="T98" s="14"/>
      <c r="U98" s="14"/>
      <c r="V98" s="14"/>
      <c r="W98" s="14"/>
      <c r="X98" s="7"/>
      <c r="Y98" s="7"/>
      <c r="Z98" s="7"/>
      <c r="AA98" s="7"/>
      <c r="AB98" s="8"/>
    </row>
    <row r="99" spans="1:28" ht="15.75" customHeight="1">
      <c r="A99" s="14"/>
      <c r="B99" s="14"/>
      <c r="C99" s="14"/>
      <c r="D99" s="14"/>
      <c r="E99" s="56"/>
      <c r="F99" s="14"/>
      <c r="G99" s="14"/>
      <c r="H99" s="14"/>
      <c r="I99" s="74"/>
      <c r="J99" s="73"/>
      <c r="K99" s="73"/>
      <c r="L99" s="14"/>
      <c r="M99" s="14"/>
      <c r="N99" s="14"/>
      <c r="O99" s="14"/>
      <c r="P99" s="14"/>
      <c r="Q99" s="14"/>
      <c r="R99" s="14"/>
      <c r="S99" s="14"/>
      <c r="T99" s="14"/>
      <c r="U99" s="14"/>
      <c r="V99" s="14"/>
      <c r="W99" s="14"/>
      <c r="X99" s="7"/>
      <c r="Y99" s="7"/>
      <c r="Z99" s="7"/>
      <c r="AA99" s="7"/>
      <c r="AB99" s="8"/>
    </row>
    <row r="100" spans="1:28" ht="15.75" customHeight="1">
      <c r="A100" s="14"/>
      <c r="B100" s="14"/>
      <c r="C100" s="14"/>
      <c r="D100" s="14"/>
      <c r="E100" s="56"/>
      <c r="F100" s="14"/>
      <c r="G100" s="14"/>
      <c r="H100" s="14"/>
      <c r="I100" s="74"/>
      <c r="J100" s="73"/>
      <c r="K100" s="73"/>
      <c r="L100" s="14"/>
      <c r="M100" s="14"/>
      <c r="N100" s="14"/>
      <c r="O100" s="14"/>
      <c r="P100" s="14"/>
      <c r="Q100" s="14"/>
      <c r="R100" s="14"/>
      <c r="S100" s="14"/>
      <c r="T100" s="14"/>
      <c r="U100" s="14"/>
      <c r="V100" s="14"/>
      <c r="W100" s="14"/>
      <c r="X100" s="7"/>
      <c r="Y100" s="7"/>
      <c r="Z100" s="7"/>
      <c r="AA100" s="7"/>
      <c r="AB100" s="8"/>
    </row>
    <row r="101" spans="1:28" ht="15.75" customHeight="1">
      <c r="A101" s="14"/>
      <c r="B101" s="14"/>
      <c r="C101" s="14"/>
      <c r="D101" s="14"/>
      <c r="E101" s="56"/>
      <c r="F101" s="14"/>
      <c r="G101" s="14"/>
      <c r="H101" s="14"/>
      <c r="I101" s="74"/>
      <c r="J101" s="73"/>
      <c r="K101" s="73"/>
      <c r="L101" s="14"/>
      <c r="M101" s="14"/>
      <c r="N101" s="14"/>
      <c r="O101" s="14"/>
      <c r="P101" s="14"/>
      <c r="Q101" s="14"/>
      <c r="R101" s="14"/>
      <c r="S101" s="14"/>
      <c r="T101" s="14"/>
      <c r="U101" s="14"/>
      <c r="V101" s="14"/>
      <c r="W101" s="14"/>
      <c r="X101" s="7"/>
      <c r="Y101" s="7"/>
      <c r="Z101" s="7"/>
      <c r="AA101" s="7"/>
      <c r="AB101" s="8"/>
    </row>
    <row r="102" spans="1:28" ht="15.75" customHeight="1">
      <c r="A102" s="14"/>
      <c r="B102" s="14"/>
      <c r="C102" s="14"/>
      <c r="D102" s="14"/>
      <c r="E102" s="56"/>
      <c r="F102" s="14"/>
      <c r="G102" s="14"/>
      <c r="H102" s="14"/>
      <c r="I102" s="74"/>
      <c r="J102" s="73"/>
      <c r="K102" s="73"/>
      <c r="L102" s="14"/>
      <c r="M102" s="14"/>
      <c r="N102" s="14"/>
      <c r="O102" s="14"/>
      <c r="P102" s="14"/>
      <c r="Q102" s="14"/>
      <c r="R102" s="14"/>
      <c r="S102" s="14"/>
      <c r="T102" s="14"/>
      <c r="U102" s="14"/>
      <c r="V102" s="14"/>
      <c r="W102" s="14"/>
      <c r="X102" s="7"/>
      <c r="Y102" s="7"/>
      <c r="Z102" s="7"/>
      <c r="AA102" s="7"/>
      <c r="AB102" s="8"/>
    </row>
    <row r="103" spans="1:28" ht="15.75" customHeight="1">
      <c r="A103" s="14"/>
      <c r="B103" s="14"/>
      <c r="C103" s="14"/>
      <c r="D103" s="14"/>
      <c r="E103" s="56"/>
      <c r="F103" s="14"/>
      <c r="G103" s="14"/>
      <c r="H103" s="14"/>
      <c r="I103" s="74"/>
      <c r="J103" s="73"/>
      <c r="K103" s="73"/>
      <c r="L103" s="14"/>
      <c r="M103" s="14"/>
      <c r="N103" s="14"/>
      <c r="O103" s="14"/>
      <c r="P103" s="14"/>
      <c r="Q103" s="14"/>
      <c r="R103" s="14"/>
      <c r="S103" s="14"/>
      <c r="T103" s="14"/>
      <c r="U103" s="14"/>
      <c r="V103" s="14"/>
      <c r="W103" s="14"/>
      <c r="X103" s="7"/>
      <c r="Y103" s="7"/>
      <c r="Z103" s="7"/>
      <c r="AA103" s="7"/>
      <c r="AB103" s="8"/>
    </row>
    <row r="104" spans="1:28" ht="15.75" customHeight="1">
      <c r="A104" s="14"/>
      <c r="B104" s="14"/>
      <c r="C104" s="14"/>
      <c r="D104" s="14"/>
      <c r="E104" s="56"/>
      <c r="F104" s="14"/>
      <c r="G104" s="14"/>
      <c r="H104" s="14"/>
      <c r="I104" s="74"/>
      <c r="J104" s="73"/>
      <c r="K104" s="73"/>
      <c r="L104" s="14"/>
      <c r="M104" s="14"/>
      <c r="N104" s="14"/>
      <c r="O104" s="14"/>
      <c r="P104" s="14"/>
      <c r="Q104" s="14"/>
      <c r="R104" s="14"/>
      <c r="S104" s="14"/>
      <c r="T104" s="14"/>
      <c r="U104" s="14"/>
      <c r="V104" s="14"/>
      <c r="W104" s="14"/>
      <c r="X104" s="7"/>
      <c r="Y104" s="7"/>
      <c r="Z104" s="7"/>
      <c r="AA104" s="7"/>
      <c r="AB104" s="8"/>
    </row>
    <row r="105" spans="1:28" ht="15.75" customHeight="1">
      <c r="A105" s="14"/>
      <c r="B105" s="14"/>
      <c r="C105" s="14"/>
      <c r="D105" s="14"/>
      <c r="E105" s="56"/>
      <c r="F105" s="14"/>
      <c r="G105" s="14"/>
      <c r="H105" s="14"/>
      <c r="I105" s="74"/>
      <c r="J105" s="73"/>
      <c r="K105" s="73"/>
      <c r="L105" s="14"/>
      <c r="M105" s="14"/>
      <c r="N105" s="14"/>
      <c r="O105" s="14"/>
      <c r="P105" s="14"/>
      <c r="Q105" s="14"/>
      <c r="R105" s="14"/>
      <c r="S105" s="14"/>
      <c r="T105" s="14"/>
      <c r="U105" s="14"/>
      <c r="V105" s="14"/>
      <c r="W105" s="14"/>
      <c r="X105" s="7"/>
      <c r="Y105" s="7"/>
      <c r="Z105" s="7"/>
      <c r="AA105" s="7"/>
      <c r="AB105" s="8"/>
    </row>
    <row r="106" spans="1:28" ht="15.75" customHeight="1">
      <c r="A106" s="14"/>
      <c r="B106" s="14"/>
      <c r="C106" s="14"/>
      <c r="D106" s="14"/>
      <c r="E106" s="56"/>
      <c r="F106" s="14"/>
      <c r="G106" s="14"/>
      <c r="H106" s="14"/>
      <c r="I106" s="74"/>
      <c r="J106" s="73"/>
      <c r="K106" s="73"/>
      <c r="L106" s="14"/>
      <c r="M106" s="14"/>
      <c r="N106" s="14"/>
      <c r="O106" s="14"/>
      <c r="P106" s="14"/>
      <c r="Q106" s="14"/>
      <c r="R106" s="14"/>
      <c r="S106" s="14"/>
      <c r="T106" s="14"/>
      <c r="U106" s="14"/>
      <c r="V106" s="14"/>
      <c r="W106" s="14"/>
      <c r="X106" s="7"/>
      <c r="Y106" s="7"/>
      <c r="Z106" s="7"/>
      <c r="AA106" s="7"/>
      <c r="AB106" s="8"/>
    </row>
    <row r="107" spans="1:28" ht="15.75" customHeight="1">
      <c r="A107" s="14"/>
      <c r="B107" s="14"/>
      <c r="C107" s="14"/>
      <c r="D107" s="14"/>
      <c r="E107" s="56"/>
      <c r="F107" s="14"/>
      <c r="G107" s="14"/>
      <c r="H107" s="14"/>
      <c r="I107" s="74"/>
      <c r="J107" s="73"/>
      <c r="K107" s="73"/>
      <c r="L107" s="14"/>
      <c r="M107" s="14"/>
      <c r="N107" s="14"/>
      <c r="O107" s="14"/>
      <c r="P107" s="14"/>
      <c r="Q107" s="14"/>
      <c r="R107" s="14"/>
      <c r="S107" s="14"/>
      <c r="T107" s="14"/>
      <c r="U107" s="14"/>
      <c r="V107" s="14"/>
      <c r="W107" s="14"/>
      <c r="X107" s="7"/>
      <c r="Y107" s="7"/>
      <c r="Z107" s="7"/>
      <c r="AA107" s="7"/>
      <c r="AB107" s="8"/>
    </row>
    <row r="108" spans="1:28" ht="15.75" customHeight="1">
      <c r="A108" s="14"/>
      <c r="B108" s="14"/>
      <c r="C108" s="14"/>
      <c r="D108" s="14"/>
      <c r="E108" s="56"/>
      <c r="F108" s="14"/>
      <c r="G108" s="14"/>
      <c r="H108" s="14"/>
      <c r="I108" s="74"/>
      <c r="J108" s="73"/>
      <c r="K108" s="73"/>
      <c r="L108" s="14"/>
      <c r="M108" s="14"/>
      <c r="N108" s="14"/>
      <c r="O108" s="14"/>
      <c r="P108" s="14"/>
      <c r="Q108" s="14"/>
      <c r="R108" s="14"/>
      <c r="S108" s="14"/>
      <c r="T108" s="14"/>
      <c r="U108" s="14"/>
      <c r="V108" s="14"/>
      <c r="W108" s="14"/>
      <c r="X108" s="7"/>
      <c r="Y108" s="7"/>
      <c r="Z108" s="7"/>
      <c r="AA108" s="7"/>
      <c r="AB108" s="8"/>
    </row>
    <row r="109" spans="1:28" ht="15.75" customHeight="1">
      <c r="A109" s="14"/>
      <c r="B109" s="14"/>
      <c r="C109" s="14"/>
      <c r="D109" s="14"/>
      <c r="E109" s="56"/>
      <c r="F109" s="14"/>
      <c r="G109" s="14"/>
      <c r="H109" s="14"/>
      <c r="I109" s="74"/>
      <c r="J109" s="73"/>
      <c r="K109" s="73"/>
      <c r="L109" s="14"/>
      <c r="M109" s="14"/>
      <c r="N109" s="14"/>
      <c r="O109" s="14"/>
      <c r="P109" s="14"/>
      <c r="Q109" s="14"/>
      <c r="R109" s="14"/>
      <c r="S109" s="14"/>
      <c r="T109" s="14"/>
      <c r="U109" s="14"/>
      <c r="V109" s="14"/>
      <c r="W109" s="14"/>
      <c r="X109" s="7"/>
      <c r="Y109" s="7"/>
      <c r="Z109" s="7"/>
      <c r="AA109" s="7"/>
      <c r="AB109" s="8"/>
    </row>
    <row r="110" spans="1:28" ht="15.75" customHeight="1">
      <c r="A110" s="14"/>
      <c r="B110" s="14"/>
      <c r="C110" s="14"/>
      <c r="D110" s="14"/>
      <c r="E110" s="56"/>
      <c r="F110" s="14"/>
      <c r="G110" s="14"/>
      <c r="H110" s="14"/>
      <c r="I110" s="74"/>
      <c r="J110" s="73"/>
      <c r="K110" s="73"/>
      <c r="L110" s="14"/>
      <c r="M110" s="14"/>
      <c r="N110" s="14"/>
      <c r="O110" s="14"/>
      <c r="P110" s="14"/>
      <c r="Q110" s="14"/>
      <c r="R110" s="14"/>
      <c r="S110" s="14"/>
      <c r="T110" s="14"/>
      <c r="U110" s="14"/>
      <c r="V110" s="14"/>
      <c r="W110" s="14"/>
      <c r="X110" s="7"/>
      <c r="Y110" s="7"/>
      <c r="Z110" s="7"/>
      <c r="AA110" s="7"/>
      <c r="AB110" s="8"/>
    </row>
    <row r="111" spans="1:28" ht="15.75" customHeight="1">
      <c r="A111" s="14"/>
      <c r="B111" s="14"/>
      <c r="C111" s="14"/>
      <c r="D111" s="14"/>
      <c r="E111" s="56"/>
      <c r="F111" s="14"/>
      <c r="G111" s="14"/>
      <c r="H111" s="14"/>
      <c r="I111" s="74"/>
      <c r="J111" s="73"/>
      <c r="K111" s="73"/>
      <c r="L111" s="14"/>
      <c r="M111" s="14"/>
      <c r="N111" s="14"/>
      <c r="O111" s="14"/>
      <c r="P111" s="14"/>
      <c r="Q111" s="14"/>
      <c r="R111" s="14"/>
      <c r="S111" s="14"/>
      <c r="T111" s="14"/>
      <c r="U111" s="14"/>
      <c r="V111" s="14"/>
      <c r="W111" s="14"/>
      <c r="X111" s="7"/>
      <c r="Y111" s="7"/>
      <c r="Z111" s="7"/>
      <c r="AA111" s="7"/>
      <c r="AB111" s="8"/>
    </row>
    <row r="112" spans="1:28" ht="15.75" customHeight="1">
      <c r="A112" s="14"/>
      <c r="B112" s="14"/>
      <c r="C112" s="14"/>
      <c r="D112" s="14"/>
      <c r="E112" s="56"/>
      <c r="F112" s="14"/>
      <c r="G112" s="14"/>
      <c r="H112" s="14"/>
      <c r="I112" s="74"/>
      <c r="J112" s="73"/>
      <c r="K112" s="73"/>
      <c r="L112" s="14"/>
      <c r="M112" s="14"/>
      <c r="N112" s="14"/>
      <c r="O112" s="14"/>
      <c r="P112" s="14"/>
      <c r="Q112" s="14"/>
      <c r="R112" s="14"/>
      <c r="S112" s="14"/>
      <c r="T112" s="14"/>
      <c r="U112" s="14"/>
      <c r="V112" s="14"/>
      <c r="W112" s="14"/>
      <c r="X112" s="7"/>
      <c r="Y112" s="7"/>
      <c r="Z112" s="7"/>
      <c r="AA112" s="7"/>
      <c r="AB112" s="8"/>
    </row>
    <row r="113" spans="1:28" ht="15.75" customHeight="1">
      <c r="A113" s="14"/>
      <c r="B113" s="14"/>
      <c r="C113" s="14"/>
      <c r="D113" s="14"/>
      <c r="E113" s="56"/>
      <c r="F113" s="14"/>
      <c r="G113" s="14"/>
      <c r="H113" s="14"/>
      <c r="I113" s="74"/>
      <c r="J113" s="73"/>
      <c r="K113" s="73"/>
      <c r="L113" s="14"/>
      <c r="M113" s="14"/>
      <c r="N113" s="14"/>
      <c r="O113" s="14"/>
      <c r="P113" s="14"/>
      <c r="Q113" s="14"/>
      <c r="R113" s="14"/>
      <c r="S113" s="14"/>
      <c r="T113" s="14"/>
      <c r="U113" s="14"/>
      <c r="V113" s="14"/>
      <c r="W113" s="14"/>
      <c r="X113" s="7"/>
      <c r="Y113" s="7"/>
      <c r="Z113" s="7"/>
      <c r="AA113" s="7"/>
      <c r="AB113" s="8"/>
    </row>
    <row r="114" spans="1:28" ht="15.75" customHeight="1">
      <c r="A114" s="14"/>
      <c r="B114" s="14"/>
      <c r="C114" s="14"/>
      <c r="D114" s="14"/>
      <c r="E114" s="56"/>
      <c r="F114" s="14"/>
      <c r="G114" s="14"/>
      <c r="H114" s="14"/>
      <c r="I114" s="74"/>
      <c r="J114" s="73"/>
      <c r="K114" s="73"/>
      <c r="L114" s="14"/>
      <c r="M114" s="14"/>
      <c r="N114" s="14"/>
      <c r="O114" s="14"/>
      <c r="P114" s="14"/>
      <c r="Q114" s="14"/>
      <c r="R114" s="14"/>
      <c r="S114" s="14"/>
      <c r="T114" s="14"/>
      <c r="U114" s="14"/>
      <c r="V114" s="14"/>
      <c r="W114" s="14"/>
      <c r="X114" s="7"/>
      <c r="Y114" s="7"/>
      <c r="Z114" s="7"/>
      <c r="AA114" s="7"/>
      <c r="AB114" s="8"/>
    </row>
    <row r="115" spans="1:28" ht="15.75" customHeight="1">
      <c r="A115" s="14"/>
      <c r="B115" s="14"/>
      <c r="C115" s="14"/>
      <c r="D115" s="14"/>
      <c r="E115" s="56"/>
      <c r="F115" s="14"/>
      <c r="G115" s="14"/>
      <c r="H115" s="14"/>
      <c r="I115" s="74"/>
      <c r="J115" s="73"/>
      <c r="K115" s="73"/>
      <c r="L115" s="14"/>
      <c r="M115" s="14"/>
      <c r="N115" s="14"/>
      <c r="O115" s="14"/>
      <c r="P115" s="14"/>
      <c r="Q115" s="14"/>
      <c r="R115" s="14"/>
      <c r="S115" s="14"/>
      <c r="T115" s="14"/>
      <c r="U115" s="14"/>
      <c r="V115" s="14"/>
      <c r="W115" s="14"/>
      <c r="X115" s="7"/>
      <c r="Y115" s="7"/>
      <c r="Z115" s="7"/>
      <c r="AA115" s="7"/>
      <c r="AB115" s="8"/>
    </row>
    <row r="116" spans="1:28" ht="15.75" customHeight="1">
      <c r="A116" s="14"/>
      <c r="B116" s="14"/>
      <c r="C116" s="14"/>
      <c r="D116" s="14"/>
      <c r="E116" s="56"/>
      <c r="F116" s="14"/>
      <c r="G116" s="14"/>
      <c r="H116" s="14"/>
      <c r="I116" s="74"/>
      <c r="J116" s="73"/>
      <c r="K116" s="73"/>
      <c r="L116" s="14"/>
      <c r="M116" s="14"/>
      <c r="N116" s="14"/>
      <c r="O116" s="14"/>
      <c r="P116" s="14"/>
      <c r="Q116" s="14"/>
      <c r="R116" s="14"/>
      <c r="S116" s="14"/>
      <c r="T116" s="14"/>
      <c r="U116" s="14"/>
      <c r="V116" s="14"/>
      <c r="W116" s="14"/>
      <c r="X116" s="7"/>
      <c r="Y116" s="7"/>
      <c r="Z116" s="7"/>
      <c r="AA116" s="7"/>
      <c r="AB116" s="8"/>
    </row>
    <row r="117" spans="1:28" ht="15.75" customHeight="1">
      <c r="A117" s="14"/>
      <c r="B117" s="14"/>
      <c r="C117" s="14"/>
      <c r="D117" s="14"/>
      <c r="E117" s="56"/>
      <c r="F117" s="14"/>
      <c r="G117" s="14"/>
      <c r="H117" s="14"/>
      <c r="I117" s="74"/>
      <c r="J117" s="73"/>
      <c r="K117" s="73"/>
      <c r="L117" s="14"/>
      <c r="M117" s="14"/>
      <c r="N117" s="14"/>
      <c r="O117" s="14"/>
      <c r="P117" s="14"/>
      <c r="Q117" s="14"/>
      <c r="R117" s="14"/>
      <c r="S117" s="14"/>
      <c r="T117" s="14"/>
      <c r="U117" s="14"/>
      <c r="V117" s="14"/>
      <c r="W117" s="14"/>
      <c r="X117" s="7"/>
      <c r="Y117" s="7"/>
      <c r="Z117" s="7"/>
      <c r="AA117" s="7"/>
      <c r="AB117" s="8"/>
    </row>
    <row r="118" spans="1:28" ht="15.75" customHeight="1">
      <c r="A118" s="14"/>
      <c r="B118" s="14"/>
      <c r="C118" s="14"/>
      <c r="D118" s="14"/>
      <c r="E118" s="56"/>
      <c r="F118" s="14"/>
      <c r="G118" s="14"/>
      <c r="H118" s="14"/>
      <c r="I118" s="74"/>
      <c r="J118" s="73"/>
      <c r="K118" s="73"/>
      <c r="L118" s="14"/>
      <c r="M118" s="14"/>
      <c r="N118" s="14"/>
      <c r="O118" s="14"/>
      <c r="P118" s="14"/>
      <c r="Q118" s="14"/>
      <c r="R118" s="14"/>
      <c r="S118" s="14"/>
      <c r="T118" s="14"/>
      <c r="U118" s="14"/>
      <c r="V118" s="14"/>
      <c r="W118" s="14"/>
      <c r="X118" s="7"/>
      <c r="Y118" s="7"/>
      <c r="Z118" s="7"/>
      <c r="AA118" s="7"/>
      <c r="AB118" s="8"/>
    </row>
    <row r="119" spans="1:28" ht="15.75" customHeight="1">
      <c r="A119" s="14"/>
      <c r="B119" s="14"/>
      <c r="C119" s="14"/>
      <c r="D119" s="14"/>
      <c r="E119" s="56"/>
      <c r="F119" s="14"/>
      <c r="G119" s="14"/>
      <c r="H119" s="14"/>
      <c r="I119" s="74"/>
      <c r="J119" s="73"/>
      <c r="K119" s="73"/>
      <c r="L119" s="14"/>
      <c r="M119" s="14"/>
      <c r="N119" s="14"/>
      <c r="O119" s="14"/>
      <c r="P119" s="14"/>
      <c r="Q119" s="14"/>
      <c r="R119" s="14"/>
      <c r="S119" s="14"/>
      <c r="T119" s="14"/>
      <c r="U119" s="14"/>
      <c r="V119" s="14"/>
      <c r="W119" s="14"/>
      <c r="X119" s="7"/>
      <c r="Y119" s="7"/>
      <c r="Z119" s="7"/>
      <c r="AA119" s="7"/>
      <c r="AB119" s="8"/>
    </row>
    <row r="120" spans="1:28" ht="15.75" customHeight="1">
      <c r="A120" s="14"/>
      <c r="B120" s="14"/>
      <c r="C120" s="14"/>
      <c r="D120" s="14"/>
      <c r="E120" s="56"/>
      <c r="F120" s="14"/>
      <c r="G120" s="14"/>
      <c r="H120" s="14"/>
      <c r="I120" s="74"/>
      <c r="J120" s="73"/>
      <c r="K120" s="73"/>
      <c r="L120" s="14"/>
      <c r="M120" s="14"/>
      <c r="N120" s="14"/>
      <c r="O120" s="14"/>
      <c r="P120" s="14"/>
      <c r="Q120" s="14"/>
      <c r="R120" s="14"/>
      <c r="S120" s="14"/>
      <c r="T120" s="14"/>
      <c r="U120" s="14"/>
      <c r="V120" s="14"/>
      <c r="W120" s="14"/>
      <c r="X120" s="7"/>
      <c r="Y120" s="7"/>
      <c r="Z120" s="7"/>
      <c r="AA120" s="7"/>
      <c r="AB120" s="8"/>
    </row>
    <row r="121" spans="1:28" ht="15.75" customHeight="1">
      <c r="A121" s="14"/>
      <c r="B121" s="14"/>
      <c r="C121" s="14"/>
      <c r="D121" s="14"/>
      <c r="E121" s="56"/>
      <c r="F121" s="14"/>
      <c r="G121" s="14"/>
      <c r="H121" s="14"/>
      <c r="I121" s="74"/>
      <c r="J121" s="73"/>
      <c r="K121" s="73"/>
      <c r="L121" s="14"/>
      <c r="M121" s="14"/>
      <c r="N121" s="14"/>
      <c r="O121" s="14"/>
      <c r="P121" s="14"/>
      <c r="Q121" s="14"/>
      <c r="R121" s="14"/>
      <c r="S121" s="14"/>
      <c r="T121" s="14"/>
      <c r="U121" s="14"/>
      <c r="V121" s="14"/>
      <c r="W121" s="14"/>
      <c r="X121" s="7"/>
      <c r="Y121" s="7"/>
      <c r="Z121" s="7"/>
      <c r="AA121" s="7"/>
      <c r="AB121" s="8"/>
    </row>
    <row r="122" spans="1:28" ht="15.75" customHeight="1">
      <c r="A122" s="14"/>
      <c r="B122" s="14"/>
      <c r="C122" s="14"/>
      <c r="D122" s="14"/>
      <c r="E122" s="56"/>
      <c r="F122" s="14"/>
      <c r="G122" s="14"/>
      <c r="H122" s="14"/>
      <c r="I122" s="74"/>
      <c r="J122" s="73"/>
      <c r="K122" s="73"/>
      <c r="L122" s="14"/>
      <c r="M122" s="14"/>
      <c r="N122" s="14"/>
      <c r="O122" s="14"/>
      <c r="P122" s="14"/>
      <c r="Q122" s="14"/>
      <c r="R122" s="14"/>
      <c r="S122" s="14"/>
      <c r="T122" s="14"/>
      <c r="U122" s="14"/>
      <c r="V122" s="14"/>
      <c r="W122" s="14"/>
      <c r="X122" s="7"/>
      <c r="Y122" s="7"/>
      <c r="Z122" s="7"/>
      <c r="AA122" s="7"/>
      <c r="AB122" s="8"/>
    </row>
    <row r="123" spans="1:28" ht="15.75" customHeight="1">
      <c r="A123" s="14"/>
      <c r="B123" s="14"/>
      <c r="C123" s="14"/>
      <c r="D123" s="14"/>
      <c r="E123" s="56"/>
      <c r="F123" s="14"/>
      <c r="G123" s="14"/>
      <c r="H123" s="14"/>
      <c r="I123" s="74"/>
      <c r="J123" s="73"/>
      <c r="K123" s="73"/>
      <c r="L123" s="14"/>
      <c r="M123" s="14"/>
      <c r="N123" s="14"/>
      <c r="O123" s="14"/>
      <c r="P123" s="14"/>
      <c r="Q123" s="14"/>
      <c r="R123" s="14"/>
      <c r="S123" s="14"/>
      <c r="T123" s="14"/>
      <c r="U123" s="14"/>
      <c r="V123" s="14"/>
      <c r="W123" s="14"/>
      <c r="X123" s="7"/>
      <c r="Y123" s="7"/>
      <c r="Z123" s="7"/>
      <c r="AA123" s="7"/>
      <c r="AB123" s="8"/>
    </row>
    <row r="124" spans="1:28" ht="15.75" customHeight="1">
      <c r="A124" s="14"/>
      <c r="B124" s="14"/>
      <c r="C124" s="14"/>
      <c r="D124" s="14"/>
      <c r="E124" s="56"/>
      <c r="F124" s="14"/>
      <c r="G124" s="14"/>
      <c r="H124" s="14"/>
      <c r="I124" s="74"/>
      <c r="J124" s="73"/>
      <c r="K124" s="73"/>
      <c r="L124" s="14"/>
      <c r="M124" s="14"/>
      <c r="N124" s="14"/>
      <c r="O124" s="14"/>
      <c r="P124" s="14"/>
      <c r="Q124" s="14"/>
      <c r="R124" s="14"/>
      <c r="S124" s="14"/>
      <c r="T124" s="14"/>
      <c r="U124" s="14"/>
      <c r="V124" s="14"/>
      <c r="W124" s="14"/>
      <c r="X124" s="7"/>
      <c r="Y124" s="7"/>
      <c r="Z124" s="7"/>
      <c r="AA124" s="7"/>
      <c r="AB124" s="8"/>
    </row>
    <row r="125" spans="1:28" ht="15.75" customHeight="1">
      <c r="A125" s="14"/>
      <c r="B125" s="14"/>
      <c r="C125" s="14"/>
      <c r="D125" s="14"/>
      <c r="E125" s="56"/>
      <c r="F125" s="14"/>
      <c r="G125" s="14"/>
      <c r="H125" s="14"/>
      <c r="I125" s="74"/>
      <c r="J125" s="73"/>
      <c r="K125" s="73"/>
      <c r="L125" s="14"/>
      <c r="M125" s="14"/>
      <c r="N125" s="14"/>
      <c r="O125" s="14"/>
      <c r="P125" s="14"/>
      <c r="Q125" s="14"/>
      <c r="R125" s="14"/>
      <c r="S125" s="14"/>
      <c r="T125" s="14"/>
      <c r="U125" s="14"/>
      <c r="V125" s="14"/>
      <c r="W125" s="14"/>
      <c r="X125" s="7"/>
      <c r="Y125" s="7"/>
      <c r="Z125" s="7"/>
      <c r="AA125" s="7"/>
      <c r="AB125" s="8"/>
    </row>
    <row r="126" spans="1:28" ht="15.75" customHeight="1">
      <c r="A126" s="14"/>
      <c r="B126" s="14"/>
      <c r="C126" s="14"/>
      <c r="D126" s="14"/>
      <c r="E126" s="56"/>
      <c r="F126" s="14"/>
      <c r="G126" s="14"/>
      <c r="H126" s="14"/>
      <c r="I126" s="74"/>
      <c r="J126" s="73"/>
      <c r="K126" s="73"/>
      <c r="L126" s="14"/>
      <c r="M126" s="14"/>
      <c r="N126" s="14"/>
      <c r="O126" s="14"/>
      <c r="P126" s="14"/>
      <c r="Q126" s="14"/>
      <c r="R126" s="14"/>
      <c r="S126" s="14"/>
      <c r="T126" s="14"/>
      <c r="U126" s="14"/>
      <c r="V126" s="14"/>
      <c r="W126" s="14"/>
      <c r="X126" s="7"/>
      <c r="Y126" s="7"/>
      <c r="Z126" s="7"/>
      <c r="AA126" s="7"/>
      <c r="AB126" s="8"/>
    </row>
    <row r="127" spans="1:28" ht="15.75" customHeight="1">
      <c r="A127" s="14"/>
      <c r="B127" s="14"/>
      <c r="C127" s="14"/>
      <c r="D127" s="14"/>
      <c r="E127" s="56"/>
      <c r="F127" s="14"/>
      <c r="G127" s="14"/>
      <c r="H127" s="14"/>
      <c r="I127" s="74"/>
      <c r="J127" s="73"/>
      <c r="K127" s="73"/>
      <c r="L127" s="14"/>
      <c r="M127" s="14"/>
      <c r="N127" s="14"/>
      <c r="O127" s="14"/>
      <c r="P127" s="14"/>
      <c r="Q127" s="14"/>
      <c r="R127" s="14"/>
      <c r="S127" s="14"/>
      <c r="T127" s="14"/>
      <c r="U127" s="14"/>
      <c r="V127" s="14"/>
      <c r="W127" s="14"/>
      <c r="X127" s="7"/>
      <c r="Y127" s="7"/>
      <c r="Z127" s="7"/>
      <c r="AA127" s="7"/>
      <c r="AB127" s="8"/>
    </row>
    <row r="128" spans="1:28" ht="15.75" customHeight="1">
      <c r="A128" s="14"/>
      <c r="B128" s="14"/>
      <c r="C128" s="14"/>
      <c r="D128" s="14"/>
      <c r="E128" s="56"/>
      <c r="F128" s="14"/>
      <c r="G128" s="14"/>
      <c r="H128" s="14"/>
      <c r="I128" s="74"/>
      <c r="J128" s="73"/>
      <c r="K128" s="73"/>
      <c r="L128" s="14"/>
      <c r="M128" s="14"/>
      <c r="N128" s="14"/>
      <c r="O128" s="14"/>
      <c r="P128" s="14"/>
      <c r="Q128" s="14"/>
      <c r="R128" s="14"/>
      <c r="S128" s="14"/>
      <c r="T128" s="14"/>
      <c r="U128" s="14"/>
      <c r="V128" s="14"/>
      <c r="W128" s="14"/>
      <c r="X128" s="7"/>
      <c r="Y128" s="7"/>
      <c r="Z128" s="7"/>
      <c r="AA128" s="7"/>
      <c r="AB128" s="8"/>
    </row>
    <row r="129" spans="1:28" ht="15.75" customHeight="1">
      <c r="A129" s="14"/>
      <c r="B129" s="14"/>
      <c r="C129" s="14"/>
      <c r="D129" s="14"/>
      <c r="E129" s="56"/>
      <c r="F129" s="14"/>
      <c r="G129" s="14"/>
      <c r="H129" s="14"/>
      <c r="I129" s="74"/>
      <c r="J129" s="73"/>
      <c r="K129" s="73"/>
      <c r="L129" s="14"/>
      <c r="M129" s="14"/>
      <c r="N129" s="14"/>
      <c r="O129" s="14"/>
      <c r="P129" s="14"/>
      <c r="Q129" s="14"/>
      <c r="R129" s="14"/>
      <c r="S129" s="14"/>
      <c r="T129" s="14"/>
      <c r="U129" s="14"/>
      <c r="V129" s="14"/>
      <c r="W129" s="14"/>
      <c r="X129" s="7"/>
      <c r="Y129" s="7"/>
      <c r="Z129" s="7"/>
      <c r="AA129" s="7"/>
      <c r="AB129" s="8"/>
    </row>
    <row r="130" spans="1:28" ht="15.75" customHeight="1">
      <c r="A130" s="14"/>
      <c r="B130" s="14"/>
      <c r="C130" s="14"/>
      <c r="D130" s="14"/>
      <c r="E130" s="56"/>
      <c r="F130" s="14"/>
      <c r="G130" s="14"/>
      <c r="H130" s="14"/>
      <c r="I130" s="74"/>
      <c r="J130" s="73"/>
      <c r="K130" s="73"/>
      <c r="L130" s="14"/>
      <c r="M130" s="14"/>
      <c r="N130" s="14"/>
      <c r="O130" s="14"/>
      <c r="P130" s="14"/>
      <c r="Q130" s="14"/>
      <c r="R130" s="14"/>
      <c r="S130" s="14"/>
      <c r="T130" s="14"/>
      <c r="U130" s="14"/>
      <c r="V130" s="14"/>
      <c r="W130" s="14"/>
      <c r="X130" s="7"/>
      <c r="Y130" s="7"/>
      <c r="Z130" s="7"/>
      <c r="AA130" s="7"/>
      <c r="AB130" s="8"/>
    </row>
    <row r="131" spans="1:28" ht="15.75" customHeight="1">
      <c r="A131" s="14"/>
      <c r="B131" s="14"/>
      <c r="C131" s="14"/>
      <c r="D131" s="14"/>
      <c r="E131" s="56"/>
      <c r="F131" s="14"/>
      <c r="G131" s="14"/>
      <c r="H131" s="14"/>
      <c r="I131" s="74"/>
      <c r="J131" s="73"/>
      <c r="K131" s="73"/>
      <c r="L131" s="14"/>
      <c r="M131" s="14"/>
      <c r="N131" s="14"/>
      <c r="O131" s="14"/>
      <c r="P131" s="14"/>
      <c r="Q131" s="14"/>
      <c r="R131" s="14"/>
      <c r="S131" s="14"/>
      <c r="T131" s="14"/>
      <c r="U131" s="14"/>
      <c r="V131" s="14"/>
      <c r="W131" s="14"/>
      <c r="X131" s="7"/>
      <c r="Y131" s="7"/>
      <c r="Z131" s="7"/>
      <c r="AA131" s="7"/>
      <c r="AB131" s="8"/>
    </row>
    <row r="132" spans="1:28" ht="15.75" customHeight="1">
      <c r="A132" s="14"/>
      <c r="B132" s="14"/>
      <c r="C132" s="14"/>
      <c r="D132" s="14"/>
      <c r="E132" s="56"/>
      <c r="F132" s="14"/>
      <c r="G132" s="14"/>
      <c r="H132" s="14"/>
      <c r="I132" s="74"/>
      <c r="J132" s="73"/>
      <c r="K132" s="73"/>
      <c r="L132" s="14"/>
      <c r="M132" s="14"/>
      <c r="N132" s="14"/>
      <c r="O132" s="14"/>
      <c r="P132" s="14"/>
      <c r="Q132" s="14"/>
      <c r="R132" s="14"/>
      <c r="S132" s="14"/>
      <c r="T132" s="14"/>
      <c r="U132" s="14"/>
      <c r="V132" s="14"/>
      <c r="W132" s="14"/>
      <c r="X132" s="7"/>
      <c r="Y132" s="7"/>
      <c r="Z132" s="7"/>
      <c r="AA132" s="7"/>
      <c r="AB132" s="8"/>
    </row>
    <row r="133" spans="1:28" ht="15.75" customHeight="1">
      <c r="A133" s="14"/>
      <c r="B133" s="14"/>
      <c r="C133" s="14"/>
      <c r="D133" s="14"/>
      <c r="E133" s="56"/>
      <c r="F133" s="14"/>
      <c r="G133" s="14"/>
      <c r="H133" s="14"/>
      <c r="I133" s="74"/>
      <c r="J133" s="73"/>
      <c r="K133" s="73"/>
      <c r="L133" s="14"/>
      <c r="M133" s="14"/>
      <c r="N133" s="14"/>
      <c r="O133" s="14"/>
      <c r="P133" s="14"/>
      <c r="Q133" s="14"/>
      <c r="R133" s="14"/>
      <c r="S133" s="14"/>
      <c r="T133" s="14"/>
      <c r="U133" s="14"/>
      <c r="V133" s="14"/>
      <c r="W133" s="14"/>
      <c r="X133" s="7"/>
      <c r="Y133" s="7"/>
      <c r="Z133" s="7"/>
      <c r="AA133" s="7"/>
      <c r="AB133" s="8"/>
    </row>
    <row r="134" spans="1:28" ht="15.75" customHeight="1">
      <c r="A134" s="14"/>
      <c r="B134" s="14"/>
      <c r="C134" s="14"/>
      <c r="D134" s="14"/>
      <c r="E134" s="56"/>
      <c r="F134" s="14"/>
      <c r="G134" s="14"/>
      <c r="H134" s="14"/>
      <c r="I134" s="74"/>
      <c r="J134" s="73"/>
      <c r="K134" s="73"/>
      <c r="L134" s="14"/>
      <c r="M134" s="14"/>
      <c r="N134" s="14"/>
      <c r="O134" s="14"/>
      <c r="P134" s="14"/>
      <c r="Q134" s="14"/>
      <c r="R134" s="14"/>
      <c r="S134" s="14"/>
      <c r="T134" s="14"/>
      <c r="U134" s="14"/>
      <c r="V134" s="14"/>
      <c r="W134" s="14"/>
      <c r="X134" s="7"/>
      <c r="Y134" s="7"/>
      <c r="Z134" s="7"/>
      <c r="AA134" s="7"/>
      <c r="AB134" s="8"/>
    </row>
    <row r="135" spans="1:28" ht="15.75" customHeight="1">
      <c r="A135" s="14"/>
      <c r="B135" s="14"/>
      <c r="C135" s="14"/>
      <c r="D135" s="14"/>
      <c r="E135" s="56"/>
      <c r="F135" s="14"/>
      <c r="G135" s="14"/>
      <c r="H135" s="14"/>
      <c r="I135" s="74"/>
      <c r="J135" s="73"/>
      <c r="K135" s="73"/>
      <c r="L135" s="14"/>
      <c r="M135" s="14"/>
      <c r="N135" s="14"/>
      <c r="O135" s="14"/>
      <c r="P135" s="14"/>
      <c r="Q135" s="14"/>
      <c r="R135" s="14"/>
      <c r="S135" s="14"/>
      <c r="T135" s="14"/>
      <c r="U135" s="14"/>
      <c r="V135" s="14"/>
      <c r="W135" s="14"/>
      <c r="X135" s="7"/>
      <c r="Y135" s="7"/>
      <c r="Z135" s="7"/>
      <c r="AA135" s="7"/>
      <c r="AB135" s="8"/>
    </row>
    <row r="136" spans="1:28" ht="15.75" customHeight="1">
      <c r="A136" s="14"/>
      <c r="B136" s="14"/>
      <c r="C136" s="14"/>
      <c r="D136" s="14"/>
      <c r="E136" s="56"/>
      <c r="F136" s="14"/>
      <c r="G136" s="14"/>
      <c r="H136" s="14"/>
      <c r="I136" s="74"/>
      <c r="J136" s="73"/>
      <c r="K136" s="73"/>
      <c r="L136" s="14"/>
      <c r="M136" s="14"/>
      <c r="N136" s="14"/>
      <c r="O136" s="14"/>
      <c r="P136" s="14"/>
      <c r="Q136" s="14"/>
      <c r="R136" s="14"/>
      <c r="S136" s="14"/>
      <c r="T136" s="14"/>
      <c r="U136" s="14"/>
      <c r="V136" s="14"/>
      <c r="W136" s="14"/>
      <c r="X136" s="7"/>
      <c r="Y136" s="7"/>
      <c r="Z136" s="7"/>
      <c r="AA136" s="7"/>
      <c r="AB136" s="8"/>
    </row>
    <row r="137" spans="1:28" ht="15.75" customHeight="1">
      <c r="A137" s="14"/>
      <c r="B137" s="14"/>
      <c r="C137" s="14"/>
      <c r="D137" s="14"/>
      <c r="E137" s="56"/>
      <c r="F137" s="14"/>
      <c r="G137" s="14"/>
      <c r="H137" s="14"/>
      <c r="I137" s="74"/>
      <c r="J137" s="73"/>
      <c r="K137" s="73"/>
      <c r="L137" s="14"/>
      <c r="M137" s="14"/>
      <c r="N137" s="14"/>
      <c r="O137" s="14"/>
      <c r="P137" s="14"/>
      <c r="Q137" s="14"/>
      <c r="R137" s="14"/>
      <c r="S137" s="14"/>
      <c r="T137" s="14"/>
      <c r="U137" s="14"/>
      <c r="V137" s="14"/>
      <c r="W137" s="14"/>
      <c r="X137" s="7"/>
      <c r="Y137" s="7"/>
      <c r="Z137" s="7"/>
      <c r="AA137" s="7"/>
      <c r="AB137" s="8"/>
    </row>
    <row r="138" spans="1:28" ht="15.75" customHeight="1">
      <c r="A138" s="14"/>
      <c r="B138" s="14"/>
      <c r="C138" s="14"/>
      <c r="D138" s="14"/>
      <c r="E138" s="56"/>
      <c r="F138" s="14"/>
      <c r="G138" s="14"/>
      <c r="H138" s="14"/>
      <c r="I138" s="74"/>
      <c r="J138" s="73"/>
      <c r="K138" s="73"/>
      <c r="L138" s="14"/>
      <c r="M138" s="14"/>
      <c r="N138" s="14"/>
      <c r="O138" s="14"/>
      <c r="P138" s="14"/>
      <c r="Q138" s="14"/>
      <c r="R138" s="14"/>
      <c r="S138" s="14"/>
      <c r="T138" s="14"/>
      <c r="U138" s="14"/>
      <c r="V138" s="14"/>
      <c r="W138" s="14"/>
      <c r="X138" s="7"/>
      <c r="Y138" s="7"/>
      <c r="Z138" s="7"/>
      <c r="AA138" s="7"/>
      <c r="AB138" s="8"/>
    </row>
    <row r="139" spans="1:28" ht="15.75" customHeight="1">
      <c r="A139" s="14"/>
      <c r="B139" s="14"/>
      <c r="C139" s="14"/>
      <c r="D139" s="14"/>
      <c r="E139" s="56"/>
      <c r="F139" s="14"/>
      <c r="G139" s="14"/>
      <c r="H139" s="14"/>
      <c r="I139" s="74"/>
      <c r="J139" s="73"/>
      <c r="K139" s="73"/>
      <c r="L139" s="14"/>
      <c r="M139" s="14"/>
      <c r="N139" s="14"/>
      <c r="O139" s="14"/>
      <c r="P139" s="14"/>
      <c r="Q139" s="14"/>
      <c r="R139" s="14"/>
      <c r="S139" s="14"/>
      <c r="T139" s="14"/>
      <c r="U139" s="14"/>
      <c r="V139" s="14"/>
      <c r="W139" s="14"/>
      <c r="X139" s="7"/>
      <c r="Y139" s="7"/>
      <c r="Z139" s="7"/>
      <c r="AA139" s="7"/>
      <c r="AB139" s="8"/>
    </row>
    <row r="140" spans="1:28" ht="15.75" customHeight="1">
      <c r="A140" s="14"/>
      <c r="B140" s="14"/>
      <c r="C140" s="14"/>
      <c r="D140" s="14"/>
      <c r="E140" s="56"/>
      <c r="F140" s="14"/>
      <c r="G140" s="14"/>
      <c r="H140" s="14"/>
      <c r="I140" s="74"/>
      <c r="J140" s="73"/>
      <c r="K140" s="73"/>
      <c r="L140" s="14"/>
      <c r="M140" s="14"/>
      <c r="N140" s="14"/>
      <c r="O140" s="14"/>
      <c r="P140" s="14"/>
      <c r="Q140" s="14"/>
      <c r="R140" s="14"/>
      <c r="S140" s="14"/>
      <c r="T140" s="14"/>
      <c r="U140" s="14"/>
      <c r="V140" s="14"/>
      <c r="W140" s="14"/>
      <c r="X140" s="7"/>
      <c r="Y140" s="7"/>
      <c r="Z140" s="7"/>
      <c r="AA140" s="7"/>
      <c r="AB140" s="8"/>
    </row>
    <row r="141" spans="1:28" ht="15.75" customHeight="1">
      <c r="A141" s="14"/>
      <c r="B141" s="14"/>
      <c r="C141" s="14"/>
      <c r="D141" s="14"/>
      <c r="E141" s="56"/>
      <c r="F141" s="14"/>
      <c r="G141" s="14"/>
      <c r="H141" s="14"/>
      <c r="I141" s="74"/>
      <c r="J141" s="73"/>
      <c r="K141" s="73"/>
      <c r="L141" s="14"/>
      <c r="M141" s="14"/>
      <c r="N141" s="14"/>
      <c r="O141" s="14"/>
      <c r="P141" s="14"/>
      <c r="Q141" s="14"/>
      <c r="R141" s="14"/>
      <c r="S141" s="14"/>
      <c r="T141" s="14"/>
      <c r="U141" s="14"/>
      <c r="V141" s="14"/>
      <c r="W141" s="14"/>
      <c r="X141" s="7"/>
      <c r="Y141" s="7"/>
      <c r="Z141" s="7"/>
      <c r="AA141" s="7"/>
      <c r="AB141" s="8"/>
    </row>
    <row r="142" spans="1:28" ht="15.75" customHeight="1">
      <c r="A142" s="14"/>
      <c r="B142" s="14"/>
      <c r="C142" s="14"/>
      <c r="D142" s="14"/>
      <c r="E142" s="56"/>
      <c r="F142" s="14"/>
      <c r="G142" s="14"/>
      <c r="H142" s="14"/>
      <c r="I142" s="74"/>
      <c r="J142" s="73"/>
      <c r="K142" s="73"/>
      <c r="L142" s="14"/>
      <c r="M142" s="14"/>
      <c r="N142" s="14"/>
      <c r="O142" s="14"/>
      <c r="P142" s="14"/>
      <c r="Q142" s="14"/>
      <c r="R142" s="14"/>
      <c r="S142" s="14"/>
      <c r="T142" s="14"/>
      <c r="U142" s="14"/>
      <c r="V142" s="14"/>
      <c r="W142" s="14"/>
      <c r="X142" s="7"/>
      <c r="Y142" s="7"/>
      <c r="Z142" s="7"/>
      <c r="AA142" s="7"/>
      <c r="AB142" s="8"/>
    </row>
    <row r="143" spans="1:28" ht="15.75" customHeight="1">
      <c r="A143" s="14"/>
      <c r="B143" s="14"/>
      <c r="C143" s="14"/>
      <c r="D143" s="14"/>
      <c r="E143" s="56"/>
      <c r="F143" s="14"/>
      <c r="G143" s="14"/>
      <c r="H143" s="14"/>
      <c r="I143" s="74"/>
      <c r="J143" s="73"/>
      <c r="K143" s="73"/>
      <c r="L143" s="14"/>
      <c r="M143" s="14"/>
      <c r="N143" s="14"/>
      <c r="O143" s="14"/>
      <c r="P143" s="14"/>
      <c r="Q143" s="14"/>
      <c r="R143" s="14"/>
      <c r="S143" s="14"/>
      <c r="T143" s="14"/>
      <c r="U143" s="14"/>
      <c r="V143" s="14"/>
      <c r="W143" s="14"/>
      <c r="X143" s="7"/>
      <c r="Y143" s="7"/>
      <c r="Z143" s="7"/>
      <c r="AA143" s="7"/>
      <c r="AB143" s="8"/>
    </row>
    <row r="144" spans="1:28" ht="15.75" customHeight="1">
      <c r="A144" s="14"/>
      <c r="B144" s="14"/>
      <c r="C144" s="14"/>
      <c r="D144" s="14"/>
      <c r="E144" s="56"/>
      <c r="F144" s="14"/>
      <c r="G144" s="14"/>
      <c r="H144" s="14"/>
      <c r="I144" s="74"/>
      <c r="J144" s="73"/>
      <c r="K144" s="73"/>
      <c r="L144" s="14"/>
      <c r="M144" s="14"/>
      <c r="N144" s="14"/>
      <c r="O144" s="14"/>
      <c r="P144" s="14"/>
      <c r="Q144" s="14"/>
      <c r="R144" s="14"/>
      <c r="S144" s="14"/>
      <c r="T144" s="14"/>
      <c r="U144" s="14"/>
      <c r="V144" s="14"/>
      <c r="W144" s="14"/>
      <c r="X144" s="7"/>
      <c r="Y144" s="7"/>
      <c r="Z144" s="7"/>
      <c r="AA144" s="7"/>
      <c r="AB144" s="8"/>
    </row>
    <row r="145" spans="1:28" ht="15.75" customHeight="1">
      <c r="A145" s="14"/>
      <c r="B145" s="14"/>
      <c r="C145" s="14"/>
      <c r="D145" s="14"/>
      <c r="E145" s="56"/>
      <c r="F145" s="14"/>
      <c r="G145" s="14"/>
      <c r="H145" s="14"/>
      <c r="I145" s="74"/>
      <c r="J145" s="73"/>
      <c r="K145" s="73"/>
      <c r="L145" s="14"/>
      <c r="M145" s="14"/>
      <c r="N145" s="14"/>
      <c r="O145" s="14"/>
      <c r="P145" s="14"/>
      <c r="Q145" s="14"/>
      <c r="R145" s="14"/>
      <c r="S145" s="14"/>
      <c r="T145" s="14"/>
      <c r="U145" s="14"/>
      <c r="V145" s="14"/>
      <c r="W145" s="14"/>
      <c r="X145" s="7"/>
      <c r="Y145" s="7"/>
      <c r="Z145" s="7"/>
      <c r="AA145" s="7"/>
      <c r="AB145" s="8"/>
    </row>
    <row r="146" spans="1:28" ht="15.75" customHeight="1">
      <c r="A146" s="14"/>
      <c r="B146" s="14"/>
      <c r="C146" s="14"/>
      <c r="D146" s="14"/>
      <c r="E146" s="56"/>
      <c r="F146" s="14"/>
      <c r="G146" s="14"/>
      <c r="H146" s="14"/>
      <c r="I146" s="74"/>
      <c r="J146" s="73"/>
      <c r="K146" s="73"/>
      <c r="L146" s="14"/>
      <c r="M146" s="14"/>
      <c r="N146" s="14"/>
      <c r="O146" s="14"/>
      <c r="P146" s="14"/>
      <c r="Q146" s="14"/>
      <c r="R146" s="14"/>
      <c r="S146" s="14"/>
      <c r="T146" s="14"/>
      <c r="U146" s="14"/>
      <c r="V146" s="14"/>
      <c r="W146" s="14"/>
      <c r="X146" s="7"/>
      <c r="Y146" s="7"/>
      <c r="Z146" s="7"/>
      <c r="AA146" s="7"/>
      <c r="AB146" s="8"/>
    </row>
    <row r="147" spans="1:28" ht="15.75" customHeight="1">
      <c r="A147" s="14"/>
      <c r="B147" s="14"/>
      <c r="C147" s="14"/>
      <c r="D147" s="14"/>
      <c r="E147" s="56"/>
      <c r="F147" s="14"/>
      <c r="G147" s="14"/>
      <c r="H147" s="14"/>
      <c r="I147" s="74"/>
      <c r="J147" s="73"/>
      <c r="K147" s="73"/>
      <c r="L147" s="14"/>
      <c r="M147" s="14"/>
      <c r="N147" s="14"/>
      <c r="O147" s="14"/>
      <c r="P147" s="14"/>
      <c r="Q147" s="14"/>
      <c r="R147" s="14"/>
      <c r="S147" s="14"/>
      <c r="T147" s="14"/>
      <c r="U147" s="14"/>
      <c r="V147" s="14"/>
      <c r="W147" s="14"/>
      <c r="X147" s="7"/>
      <c r="Y147" s="7"/>
      <c r="Z147" s="7"/>
      <c r="AA147" s="7"/>
      <c r="AB147" s="8"/>
    </row>
    <row r="148" spans="1:28" ht="15.75" customHeight="1">
      <c r="A148" s="14"/>
      <c r="B148" s="14"/>
      <c r="C148" s="14"/>
      <c r="D148" s="14"/>
      <c r="E148" s="56"/>
      <c r="F148" s="14"/>
      <c r="G148" s="14"/>
      <c r="H148" s="14"/>
      <c r="I148" s="74"/>
      <c r="J148" s="73"/>
      <c r="K148" s="73"/>
      <c r="L148" s="14"/>
      <c r="M148" s="14"/>
      <c r="N148" s="14"/>
      <c r="O148" s="14"/>
      <c r="P148" s="14"/>
      <c r="Q148" s="14"/>
      <c r="R148" s="14"/>
      <c r="S148" s="14"/>
      <c r="T148" s="14"/>
      <c r="U148" s="14"/>
      <c r="V148" s="14"/>
      <c r="W148" s="14"/>
      <c r="X148" s="7"/>
      <c r="Y148" s="7"/>
      <c r="Z148" s="7"/>
      <c r="AA148" s="7"/>
      <c r="AB148" s="8"/>
    </row>
    <row r="149" spans="1:28" ht="15.75" customHeight="1">
      <c r="A149" s="14"/>
      <c r="B149" s="14"/>
      <c r="C149" s="14"/>
      <c r="D149" s="14"/>
      <c r="E149" s="56"/>
      <c r="F149" s="14"/>
      <c r="G149" s="14"/>
      <c r="H149" s="14"/>
      <c r="I149" s="74"/>
      <c r="J149" s="73"/>
      <c r="K149" s="73"/>
      <c r="L149" s="14"/>
      <c r="M149" s="14"/>
      <c r="N149" s="14"/>
      <c r="O149" s="14"/>
      <c r="P149" s="14"/>
      <c r="Q149" s="14"/>
      <c r="R149" s="14"/>
      <c r="S149" s="14"/>
      <c r="T149" s="14"/>
      <c r="U149" s="14"/>
      <c r="V149" s="14"/>
      <c r="W149" s="14"/>
      <c r="X149" s="7"/>
      <c r="Y149" s="7"/>
      <c r="Z149" s="7"/>
      <c r="AA149" s="7"/>
      <c r="AB149" s="8"/>
    </row>
    <row r="150" spans="1:28" ht="15.75" customHeight="1">
      <c r="A150" s="14"/>
      <c r="B150" s="14"/>
      <c r="C150" s="14"/>
      <c r="D150" s="14"/>
      <c r="E150" s="56"/>
      <c r="F150" s="14"/>
      <c r="G150" s="14"/>
      <c r="H150" s="14"/>
      <c r="I150" s="74"/>
      <c r="J150" s="73"/>
      <c r="K150" s="73"/>
      <c r="L150" s="14"/>
      <c r="M150" s="14"/>
      <c r="N150" s="14"/>
      <c r="O150" s="14"/>
      <c r="P150" s="14"/>
      <c r="Q150" s="14"/>
      <c r="R150" s="14"/>
      <c r="S150" s="14"/>
      <c r="T150" s="14"/>
      <c r="U150" s="14"/>
      <c r="V150" s="14"/>
      <c r="W150" s="14"/>
      <c r="X150" s="7"/>
      <c r="Y150" s="7"/>
      <c r="Z150" s="7"/>
      <c r="AA150" s="7"/>
      <c r="AB150" s="8"/>
    </row>
    <row r="151" spans="1:28" ht="15.75" customHeight="1">
      <c r="A151" s="14"/>
      <c r="B151" s="14"/>
      <c r="C151" s="14"/>
      <c r="D151" s="14"/>
      <c r="E151" s="56"/>
      <c r="F151" s="14"/>
      <c r="G151" s="14"/>
      <c r="H151" s="14"/>
      <c r="I151" s="74"/>
      <c r="J151" s="73"/>
      <c r="K151" s="73"/>
      <c r="L151" s="14"/>
      <c r="M151" s="14"/>
      <c r="N151" s="14"/>
      <c r="O151" s="14"/>
      <c r="P151" s="14"/>
      <c r="Q151" s="14"/>
      <c r="R151" s="14"/>
      <c r="S151" s="14"/>
      <c r="T151" s="14"/>
      <c r="U151" s="14"/>
      <c r="V151" s="14"/>
      <c r="W151" s="14"/>
      <c r="X151" s="7"/>
      <c r="Y151" s="7"/>
      <c r="Z151" s="7"/>
      <c r="AA151" s="7"/>
      <c r="AB151" s="8"/>
    </row>
    <row r="152" spans="1:28" ht="15.75" customHeight="1">
      <c r="A152" s="14"/>
      <c r="B152" s="14"/>
      <c r="C152" s="14"/>
      <c r="D152" s="14"/>
      <c r="E152" s="56"/>
      <c r="F152" s="14"/>
      <c r="G152" s="14"/>
      <c r="H152" s="14"/>
      <c r="I152" s="74"/>
      <c r="J152" s="73"/>
      <c r="K152" s="73"/>
      <c r="L152" s="14"/>
      <c r="M152" s="14"/>
      <c r="N152" s="14"/>
      <c r="O152" s="14"/>
      <c r="P152" s="14"/>
      <c r="Q152" s="14"/>
      <c r="R152" s="14"/>
      <c r="S152" s="14"/>
      <c r="T152" s="14"/>
      <c r="U152" s="14"/>
      <c r="V152" s="14"/>
      <c r="W152" s="14"/>
      <c r="X152" s="7"/>
      <c r="Y152" s="7"/>
      <c r="Z152" s="7"/>
      <c r="AA152" s="7"/>
      <c r="AB152" s="8"/>
    </row>
    <row r="153" spans="1:28" ht="15.75" customHeight="1">
      <c r="A153" s="14"/>
      <c r="B153" s="14"/>
      <c r="C153" s="14"/>
      <c r="D153" s="14"/>
      <c r="E153" s="56"/>
      <c r="F153" s="14"/>
      <c r="G153" s="14"/>
      <c r="H153" s="14"/>
      <c r="I153" s="74"/>
      <c r="J153" s="73"/>
      <c r="K153" s="73"/>
      <c r="L153" s="14"/>
      <c r="M153" s="14"/>
      <c r="N153" s="14"/>
      <c r="O153" s="14"/>
      <c r="P153" s="14"/>
      <c r="Q153" s="14"/>
      <c r="R153" s="14"/>
      <c r="S153" s="14"/>
      <c r="T153" s="14"/>
      <c r="U153" s="14"/>
      <c r="V153" s="14"/>
      <c r="W153" s="14"/>
      <c r="X153" s="7"/>
      <c r="Y153" s="7"/>
      <c r="Z153" s="7"/>
      <c r="AA153" s="7"/>
      <c r="AB153" s="8"/>
    </row>
    <row r="154" spans="1:28" ht="15.75" customHeight="1">
      <c r="A154" s="14"/>
      <c r="B154" s="14"/>
      <c r="C154" s="14"/>
      <c r="D154" s="14"/>
      <c r="E154" s="56"/>
      <c r="F154" s="14"/>
      <c r="G154" s="14"/>
      <c r="H154" s="14"/>
      <c r="I154" s="74"/>
      <c r="J154" s="73"/>
      <c r="K154" s="73"/>
      <c r="L154" s="14"/>
      <c r="M154" s="14"/>
      <c r="N154" s="14"/>
      <c r="O154" s="14"/>
      <c r="P154" s="14"/>
      <c r="Q154" s="14"/>
      <c r="R154" s="14"/>
      <c r="S154" s="14"/>
      <c r="T154" s="14"/>
      <c r="U154" s="14"/>
      <c r="V154" s="14"/>
      <c r="W154" s="14"/>
      <c r="X154" s="7"/>
      <c r="Y154" s="7"/>
      <c r="Z154" s="7"/>
      <c r="AA154" s="7"/>
      <c r="AB154" s="8"/>
    </row>
    <row r="155" spans="1:28" ht="15.75" customHeight="1">
      <c r="A155" s="14"/>
      <c r="B155" s="14"/>
      <c r="C155" s="14"/>
      <c r="D155" s="14"/>
      <c r="E155" s="56"/>
      <c r="F155" s="14"/>
      <c r="G155" s="14"/>
      <c r="H155" s="14"/>
      <c r="I155" s="74"/>
      <c r="J155" s="73"/>
      <c r="K155" s="73"/>
      <c r="L155" s="14"/>
      <c r="M155" s="14"/>
      <c r="N155" s="14"/>
      <c r="O155" s="14"/>
      <c r="P155" s="14"/>
      <c r="Q155" s="14"/>
      <c r="R155" s="14"/>
      <c r="S155" s="14"/>
      <c r="T155" s="14"/>
      <c r="U155" s="14"/>
      <c r="V155" s="14"/>
      <c r="W155" s="14"/>
      <c r="X155" s="7"/>
      <c r="Y155" s="7"/>
      <c r="Z155" s="7"/>
      <c r="AA155" s="7"/>
      <c r="AB155" s="8"/>
    </row>
    <row r="156" spans="1:28" ht="15.75" customHeight="1">
      <c r="A156" s="14"/>
      <c r="B156" s="14"/>
      <c r="C156" s="14"/>
      <c r="D156" s="14"/>
      <c r="E156" s="56"/>
      <c r="F156" s="14"/>
      <c r="G156" s="14"/>
      <c r="H156" s="14"/>
      <c r="I156" s="74"/>
      <c r="J156" s="73"/>
      <c r="K156" s="73"/>
      <c r="L156" s="14"/>
      <c r="M156" s="14"/>
      <c r="N156" s="14"/>
      <c r="O156" s="14"/>
      <c r="P156" s="14"/>
      <c r="Q156" s="14"/>
      <c r="R156" s="14"/>
      <c r="S156" s="14"/>
      <c r="T156" s="14"/>
      <c r="U156" s="14"/>
      <c r="V156" s="14"/>
      <c r="W156" s="14"/>
      <c r="X156" s="7"/>
      <c r="Y156" s="7"/>
      <c r="Z156" s="7"/>
      <c r="AA156" s="7"/>
      <c r="AB156" s="8"/>
    </row>
    <row r="157" spans="1:28" ht="15.75" customHeight="1">
      <c r="A157" s="14"/>
      <c r="B157" s="14"/>
      <c r="C157" s="14"/>
      <c r="D157" s="14"/>
      <c r="E157" s="56"/>
      <c r="F157" s="14"/>
      <c r="G157" s="14"/>
      <c r="H157" s="14"/>
      <c r="I157" s="74"/>
      <c r="J157" s="73"/>
      <c r="K157" s="73"/>
      <c r="L157" s="14"/>
      <c r="M157" s="14"/>
      <c r="N157" s="14"/>
      <c r="O157" s="14"/>
      <c r="P157" s="14"/>
      <c r="Q157" s="14"/>
      <c r="R157" s="14"/>
      <c r="S157" s="14"/>
      <c r="T157" s="14"/>
      <c r="U157" s="14"/>
      <c r="V157" s="14"/>
      <c r="W157" s="14"/>
      <c r="X157" s="7"/>
      <c r="Y157" s="7"/>
      <c r="Z157" s="7"/>
      <c r="AA157" s="7"/>
      <c r="AB157" s="8"/>
    </row>
    <row r="158" spans="1:28" ht="15.75" customHeight="1">
      <c r="A158" s="14"/>
      <c r="B158" s="14"/>
      <c r="C158" s="14"/>
      <c r="D158" s="14"/>
      <c r="E158" s="56"/>
      <c r="F158" s="14"/>
      <c r="G158" s="14"/>
      <c r="H158" s="14"/>
      <c r="I158" s="74"/>
      <c r="J158" s="73"/>
      <c r="K158" s="73"/>
      <c r="L158" s="14"/>
      <c r="M158" s="14"/>
      <c r="N158" s="14"/>
      <c r="O158" s="14"/>
      <c r="P158" s="14"/>
      <c r="Q158" s="14"/>
      <c r="R158" s="14"/>
      <c r="S158" s="14"/>
      <c r="T158" s="14"/>
      <c r="U158" s="14"/>
      <c r="V158" s="14"/>
      <c r="W158" s="14"/>
      <c r="X158" s="7"/>
      <c r="Y158" s="7"/>
      <c r="Z158" s="7"/>
      <c r="AA158" s="7"/>
      <c r="AB158" s="8"/>
    </row>
    <row r="159" spans="1:28" ht="15.75" customHeight="1">
      <c r="A159" s="14"/>
      <c r="B159" s="14"/>
      <c r="C159" s="14"/>
      <c r="D159" s="14"/>
      <c r="E159" s="56"/>
      <c r="F159" s="14"/>
      <c r="G159" s="14"/>
      <c r="H159" s="14"/>
      <c r="I159" s="74"/>
      <c r="J159" s="73"/>
      <c r="K159" s="73"/>
      <c r="L159" s="14"/>
      <c r="M159" s="14"/>
      <c r="N159" s="14"/>
      <c r="O159" s="14"/>
      <c r="P159" s="14"/>
      <c r="Q159" s="14"/>
      <c r="R159" s="14"/>
      <c r="S159" s="14"/>
      <c r="T159" s="14"/>
      <c r="U159" s="14"/>
      <c r="V159" s="14"/>
      <c r="W159" s="14"/>
      <c r="X159" s="7"/>
      <c r="Y159" s="7"/>
      <c r="Z159" s="7"/>
      <c r="AA159" s="7"/>
      <c r="AB159" s="8"/>
    </row>
    <row r="160" spans="1:28" ht="15.75" customHeight="1">
      <c r="A160" s="14"/>
      <c r="B160" s="14"/>
      <c r="C160" s="14"/>
      <c r="D160" s="14"/>
      <c r="E160" s="56"/>
      <c r="F160" s="14"/>
      <c r="G160" s="14"/>
      <c r="H160" s="14"/>
      <c r="I160" s="74"/>
      <c r="J160" s="73"/>
      <c r="K160" s="73"/>
      <c r="L160" s="14"/>
      <c r="M160" s="14"/>
      <c r="N160" s="14"/>
      <c r="O160" s="14"/>
      <c r="P160" s="14"/>
      <c r="Q160" s="14"/>
      <c r="R160" s="14"/>
      <c r="S160" s="14"/>
      <c r="T160" s="14"/>
      <c r="U160" s="14"/>
      <c r="V160" s="14"/>
      <c r="W160" s="14"/>
      <c r="X160" s="7"/>
      <c r="Y160" s="7"/>
      <c r="Z160" s="7"/>
      <c r="AA160" s="7"/>
      <c r="AB160" s="8"/>
    </row>
    <row r="161" spans="1:28" ht="15.75" customHeight="1">
      <c r="A161" s="14"/>
      <c r="B161" s="14"/>
      <c r="C161" s="14"/>
      <c r="D161" s="14"/>
      <c r="E161" s="56"/>
      <c r="F161" s="14"/>
      <c r="G161" s="14"/>
      <c r="H161" s="14"/>
      <c r="I161" s="74"/>
      <c r="J161" s="73"/>
      <c r="K161" s="73"/>
      <c r="L161" s="14"/>
      <c r="M161" s="14"/>
      <c r="N161" s="14"/>
      <c r="O161" s="14"/>
      <c r="P161" s="14"/>
      <c r="Q161" s="14"/>
      <c r="R161" s="14"/>
      <c r="S161" s="14"/>
      <c r="T161" s="14"/>
      <c r="U161" s="14"/>
      <c r="V161" s="14"/>
      <c r="W161" s="14"/>
      <c r="X161" s="7"/>
      <c r="Y161" s="7"/>
      <c r="Z161" s="7"/>
      <c r="AA161" s="7"/>
      <c r="AB161" s="8"/>
    </row>
    <row r="162" spans="1:28" ht="15.75" customHeight="1">
      <c r="A162" s="14"/>
      <c r="B162" s="14"/>
      <c r="C162" s="14"/>
      <c r="D162" s="14"/>
      <c r="E162" s="56"/>
      <c r="F162" s="14"/>
      <c r="G162" s="14"/>
      <c r="H162" s="14"/>
      <c r="I162" s="74"/>
      <c r="J162" s="73"/>
      <c r="K162" s="73"/>
      <c r="L162" s="14"/>
      <c r="M162" s="14"/>
      <c r="N162" s="14"/>
      <c r="O162" s="14"/>
      <c r="P162" s="14"/>
      <c r="Q162" s="14"/>
      <c r="R162" s="14"/>
      <c r="S162" s="14"/>
      <c r="T162" s="14"/>
      <c r="U162" s="14"/>
      <c r="V162" s="14"/>
      <c r="W162" s="14"/>
      <c r="X162" s="7"/>
      <c r="Y162" s="7"/>
      <c r="Z162" s="7"/>
      <c r="AA162" s="7"/>
      <c r="AB162" s="8"/>
    </row>
    <row r="163" spans="1:28" ht="15.75" customHeight="1">
      <c r="A163" s="14"/>
      <c r="B163" s="14"/>
      <c r="C163" s="14"/>
      <c r="D163" s="14"/>
      <c r="E163" s="56"/>
      <c r="F163" s="14"/>
      <c r="G163" s="14"/>
      <c r="H163" s="14"/>
      <c r="I163" s="74"/>
      <c r="J163" s="73"/>
      <c r="K163" s="73"/>
      <c r="L163" s="14"/>
      <c r="M163" s="14"/>
      <c r="N163" s="14"/>
      <c r="O163" s="14"/>
      <c r="P163" s="14"/>
      <c r="Q163" s="14"/>
      <c r="R163" s="14"/>
      <c r="S163" s="14"/>
      <c r="T163" s="14"/>
      <c r="U163" s="14"/>
      <c r="V163" s="14"/>
      <c r="W163" s="14"/>
      <c r="X163" s="7"/>
      <c r="Y163" s="7"/>
      <c r="Z163" s="7"/>
      <c r="AA163" s="7"/>
      <c r="AB163" s="8"/>
    </row>
    <row r="164" spans="1:28" ht="15.75" customHeight="1">
      <c r="A164" s="14"/>
      <c r="B164" s="14"/>
      <c r="C164" s="14"/>
      <c r="D164" s="14"/>
      <c r="E164" s="56"/>
      <c r="F164" s="14"/>
      <c r="G164" s="14"/>
      <c r="H164" s="14"/>
      <c r="I164" s="74"/>
      <c r="J164" s="73"/>
      <c r="K164" s="73"/>
      <c r="L164" s="14"/>
      <c r="M164" s="14"/>
      <c r="N164" s="14"/>
      <c r="O164" s="14"/>
      <c r="P164" s="14"/>
      <c r="Q164" s="14"/>
      <c r="R164" s="14"/>
      <c r="S164" s="14"/>
      <c r="T164" s="14"/>
      <c r="U164" s="14"/>
      <c r="V164" s="14"/>
      <c r="W164" s="14"/>
      <c r="X164" s="7"/>
      <c r="Y164" s="7"/>
      <c r="Z164" s="7"/>
      <c r="AA164" s="7"/>
      <c r="AB164" s="8"/>
    </row>
    <row r="165" spans="1:28" ht="15.75" customHeight="1">
      <c r="A165" s="14"/>
      <c r="B165" s="14"/>
      <c r="C165" s="14"/>
      <c r="D165" s="14"/>
      <c r="E165" s="56"/>
      <c r="F165" s="14"/>
      <c r="G165" s="14"/>
      <c r="H165" s="14"/>
      <c r="I165" s="74"/>
      <c r="J165" s="73"/>
      <c r="K165" s="73"/>
      <c r="L165" s="14"/>
      <c r="M165" s="14"/>
      <c r="N165" s="14"/>
      <c r="O165" s="14"/>
      <c r="P165" s="14"/>
      <c r="Q165" s="14"/>
      <c r="R165" s="14"/>
      <c r="S165" s="14"/>
      <c r="T165" s="14"/>
      <c r="U165" s="14"/>
      <c r="V165" s="14"/>
      <c r="W165" s="14"/>
      <c r="X165" s="7"/>
      <c r="Y165" s="7"/>
      <c r="Z165" s="7"/>
      <c r="AA165" s="7"/>
      <c r="AB165" s="8"/>
    </row>
    <row r="166" spans="1:28" ht="15.75" customHeight="1">
      <c r="A166" s="14"/>
      <c r="B166" s="14"/>
      <c r="C166" s="14"/>
      <c r="D166" s="14"/>
      <c r="E166" s="56"/>
      <c r="F166" s="14"/>
      <c r="G166" s="14"/>
      <c r="H166" s="14"/>
      <c r="I166" s="74"/>
      <c r="J166" s="73"/>
      <c r="K166" s="73"/>
      <c r="L166" s="14"/>
      <c r="M166" s="14"/>
      <c r="N166" s="14"/>
      <c r="O166" s="14"/>
      <c r="P166" s="14"/>
      <c r="Q166" s="14"/>
      <c r="R166" s="14"/>
      <c r="S166" s="14"/>
      <c r="T166" s="14"/>
      <c r="U166" s="14"/>
      <c r="V166" s="14"/>
      <c r="W166" s="14"/>
      <c r="X166" s="7"/>
      <c r="Y166" s="7"/>
      <c r="Z166" s="7"/>
      <c r="AA166" s="7"/>
      <c r="AB166" s="8"/>
    </row>
    <row r="167" spans="1:28" ht="15.75" customHeight="1">
      <c r="A167" s="14"/>
      <c r="B167" s="14"/>
      <c r="C167" s="14"/>
      <c r="D167" s="14"/>
      <c r="E167" s="56"/>
      <c r="F167" s="14"/>
      <c r="G167" s="14"/>
      <c r="H167" s="14"/>
      <c r="I167" s="74"/>
      <c r="J167" s="73"/>
      <c r="K167" s="73"/>
      <c r="L167" s="14"/>
      <c r="M167" s="14"/>
      <c r="N167" s="14"/>
      <c r="O167" s="14"/>
      <c r="P167" s="14"/>
      <c r="Q167" s="14"/>
      <c r="R167" s="14"/>
      <c r="S167" s="14"/>
      <c r="T167" s="14"/>
      <c r="U167" s="14"/>
      <c r="V167" s="14"/>
      <c r="W167" s="14"/>
      <c r="X167" s="7"/>
      <c r="Y167" s="7"/>
      <c r="Z167" s="7"/>
      <c r="AA167" s="7"/>
      <c r="AB167" s="8"/>
    </row>
    <row r="168" spans="1:28" ht="15.75" customHeight="1">
      <c r="A168" s="14"/>
      <c r="B168" s="14"/>
      <c r="C168" s="14"/>
      <c r="D168" s="14"/>
      <c r="E168" s="56"/>
      <c r="F168" s="14"/>
      <c r="G168" s="14"/>
      <c r="H168" s="14"/>
      <c r="I168" s="74"/>
      <c r="J168" s="73"/>
      <c r="K168" s="73"/>
      <c r="L168" s="14"/>
      <c r="M168" s="14"/>
      <c r="N168" s="14"/>
      <c r="O168" s="14"/>
      <c r="P168" s="14"/>
      <c r="Q168" s="14"/>
      <c r="R168" s="14"/>
      <c r="S168" s="14"/>
      <c r="T168" s="14"/>
      <c r="U168" s="14"/>
      <c r="V168" s="14"/>
      <c r="W168" s="14"/>
      <c r="X168" s="7"/>
      <c r="Y168" s="7"/>
      <c r="Z168" s="7"/>
      <c r="AA168" s="7"/>
      <c r="AB168" s="8"/>
    </row>
    <row r="169" spans="1:28" ht="15.75" customHeight="1">
      <c r="A169" s="14"/>
      <c r="B169" s="14"/>
      <c r="C169" s="14"/>
      <c r="D169" s="14"/>
      <c r="E169" s="56"/>
      <c r="F169" s="14"/>
      <c r="G169" s="14"/>
      <c r="H169" s="14"/>
      <c r="I169" s="74"/>
      <c r="J169" s="73"/>
      <c r="K169" s="73"/>
      <c r="L169" s="14"/>
      <c r="M169" s="14"/>
      <c r="N169" s="14"/>
      <c r="O169" s="14"/>
      <c r="P169" s="14"/>
      <c r="Q169" s="14"/>
      <c r="R169" s="14"/>
      <c r="S169" s="14"/>
      <c r="T169" s="14"/>
      <c r="U169" s="14"/>
      <c r="V169" s="14"/>
      <c r="W169" s="14"/>
      <c r="X169" s="7"/>
      <c r="Y169" s="7"/>
      <c r="Z169" s="7"/>
      <c r="AA169" s="7"/>
      <c r="AB169" s="8"/>
    </row>
    <row r="170" spans="1:28" ht="15.75" customHeight="1">
      <c r="A170" s="14"/>
      <c r="B170" s="14"/>
      <c r="C170" s="14"/>
      <c r="D170" s="14"/>
      <c r="E170" s="56"/>
      <c r="F170" s="14"/>
      <c r="G170" s="14"/>
      <c r="H170" s="14"/>
      <c r="I170" s="74"/>
      <c r="J170" s="73"/>
      <c r="K170" s="73"/>
      <c r="L170" s="14"/>
      <c r="M170" s="14"/>
      <c r="N170" s="14"/>
      <c r="O170" s="14"/>
      <c r="P170" s="14"/>
      <c r="Q170" s="14"/>
      <c r="R170" s="14"/>
      <c r="S170" s="14"/>
      <c r="T170" s="14"/>
      <c r="U170" s="14"/>
      <c r="V170" s="14"/>
      <c r="W170" s="14"/>
      <c r="X170" s="7"/>
      <c r="Y170" s="7"/>
      <c r="Z170" s="7"/>
      <c r="AA170" s="7"/>
      <c r="AB170" s="8"/>
    </row>
    <row r="171" spans="1:28" ht="15.75" customHeight="1">
      <c r="A171" s="14"/>
      <c r="B171" s="14"/>
      <c r="C171" s="14"/>
      <c r="D171" s="14"/>
      <c r="E171" s="56"/>
      <c r="F171" s="14"/>
      <c r="G171" s="14"/>
      <c r="H171" s="14"/>
      <c r="I171" s="74"/>
      <c r="J171" s="73"/>
      <c r="K171" s="73"/>
      <c r="L171" s="14"/>
      <c r="M171" s="14"/>
      <c r="N171" s="14"/>
      <c r="O171" s="14"/>
      <c r="P171" s="14"/>
      <c r="Q171" s="14"/>
      <c r="R171" s="14"/>
      <c r="S171" s="14"/>
      <c r="T171" s="14"/>
      <c r="U171" s="14"/>
      <c r="V171" s="14"/>
      <c r="W171" s="14"/>
      <c r="X171" s="7"/>
      <c r="Y171" s="7"/>
      <c r="Z171" s="7"/>
      <c r="AA171" s="7"/>
      <c r="AB171" s="8"/>
    </row>
    <row r="172" spans="1:28" ht="15.75" customHeight="1">
      <c r="A172" s="14"/>
      <c r="B172" s="14"/>
      <c r="C172" s="14"/>
      <c r="D172" s="14"/>
      <c r="E172" s="56"/>
      <c r="F172" s="14"/>
      <c r="G172" s="14"/>
      <c r="H172" s="14"/>
      <c r="I172" s="74"/>
      <c r="J172" s="73"/>
      <c r="K172" s="73"/>
      <c r="L172" s="14"/>
      <c r="M172" s="14"/>
      <c r="N172" s="14"/>
      <c r="O172" s="14"/>
      <c r="P172" s="14"/>
      <c r="Q172" s="14"/>
      <c r="R172" s="14"/>
      <c r="S172" s="14"/>
      <c r="T172" s="14"/>
      <c r="U172" s="14"/>
      <c r="V172" s="14"/>
      <c r="W172" s="14"/>
      <c r="X172" s="7"/>
      <c r="Y172" s="7"/>
      <c r="Z172" s="7"/>
      <c r="AA172" s="7"/>
      <c r="AB172" s="8"/>
    </row>
    <row r="173" spans="1:28" ht="15.75" customHeight="1">
      <c r="A173" s="14"/>
      <c r="B173" s="14"/>
      <c r="C173" s="14"/>
      <c r="D173" s="14"/>
      <c r="E173" s="56"/>
      <c r="F173" s="14"/>
      <c r="G173" s="14"/>
      <c r="H173" s="14"/>
      <c r="I173" s="74"/>
      <c r="J173" s="73"/>
      <c r="K173" s="73"/>
      <c r="L173" s="14"/>
      <c r="M173" s="14"/>
      <c r="N173" s="14"/>
      <c r="O173" s="14"/>
      <c r="P173" s="14"/>
      <c r="Q173" s="14"/>
      <c r="R173" s="14"/>
      <c r="S173" s="14"/>
      <c r="T173" s="14"/>
      <c r="U173" s="14"/>
      <c r="V173" s="14"/>
      <c r="W173" s="14"/>
      <c r="X173" s="7"/>
      <c r="Y173" s="7"/>
      <c r="Z173" s="7"/>
      <c r="AA173" s="7"/>
      <c r="AB173" s="8"/>
    </row>
    <row r="174" spans="1:28" ht="15.75" customHeight="1">
      <c r="A174" s="14"/>
      <c r="B174" s="14"/>
      <c r="C174" s="14"/>
      <c r="D174" s="14"/>
      <c r="E174" s="56"/>
      <c r="F174" s="14"/>
      <c r="G174" s="14"/>
      <c r="H174" s="14"/>
      <c r="I174" s="74"/>
      <c r="J174" s="73"/>
      <c r="K174" s="73"/>
      <c r="L174" s="14"/>
      <c r="M174" s="14"/>
      <c r="N174" s="14"/>
      <c r="O174" s="14"/>
      <c r="P174" s="14"/>
      <c r="Q174" s="14"/>
      <c r="R174" s="14"/>
      <c r="S174" s="14"/>
      <c r="T174" s="14"/>
      <c r="U174" s="14"/>
      <c r="V174" s="14"/>
      <c r="W174" s="14"/>
      <c r="X174" s="7"/>
      <c r="Y174" s="7"/>
      <c r="Z174" s="7"/>
      <c r="AA174" s="7"/>
      <c r="AB174" s="8"/>
    </row>
    <row r="175" spans="1:28" ht="15.75" customHeight="1">
      <c r="A175" s="14"/>
      <c r="B175" s="14"/>
      <c r="C175" s="14"/>
      <c r="D175" s="14"/>
      <c r="E175" s="56"/>
      <c r="F175" s="14"/>
      <c r="G175" s="14"/>
      <c r="H175" s="14"/>
      <c r="I175" s="74"/>
      <c r="J175" s="73"/>
      <c r="K175" s="73"/>
      <c r="L175" s="14"/>
      <c r="M175" s="14"/>
      <c r="N175" s="14"/>
      <c r="O175" s="14"/>
      <c r="P175" s="14"/>
      <c r="Q175" s="14"/>
      <c r="R175" s="14"/>
      <c r="S175" s="14"/>
      <c r="T175" s="14"/>
      <c r="U175" s="14"/>
      <c r="V175" s="14"/>
      <c r="W175" s="14"/>
      <c r="X175" s="7"/>
      <c r="Y175" s="7"/>
      <c r="Z175" s="7"/>
      <c r="AA175" s="7"/>
      <c r="AB175" s="8"/>
    </row>
    <row r="176" spans="1:28" ht="15.75" customHeight="1">
      <c r="A176" s="14"/>
      <c r="B176" s="14"/>
      <c r="C176" s="14"/>
      <c r="D176" s="14"/>
      <c r="E176" s="56"/>
      <c r="F176" s="14"/>
      <c r="G176" s="14"/>
      <c r="H176" s="14"/>
      <c r="I176" s="74"/>
      <c r="J176" s="73"/>
      <c r="K176" s="73"/>
      <c r="L176" s="14"/>
      <c r="M176" s="14"/>
      <c r="N176" s="14"/>
      <c r="O176" s="14"/>
      <c r="P176" s="14"/>
      <c r="Q176" s="14"/>
      <c r="R176" s="14"/>
      <c r="S176" s="14"/>
      <c r="T176" s="14"/>
      <c r="U176" s="14"/>
      <c r="V176" s="14"/>
      <c r="W176" s="14"/>
      <c r="X176" s="7"/>
      <c r="Y176" s="7"/>
      <c r="Z176" s="7"/>
      <c r="AA176" s="7"/>
      <c r="AB176" s="8"/>
    </row>
    <row r="177" spans="1:28" ht="15.75" customHeight="1">
      <c r="A177" s="14"/>
      <c r="B177" s="14"/>
      <c r="C177" s="14"/>
      <c r="D177" s="14"/>
      <c r="E177" s="56"/>
      <c r="F177" s="14"/>
      <c r="G177" s="14"/>
      <c r="H177" s="14"/>
      <c r="I177" s="74"/>
      <c r="J177" s="73"/>
      <c r="K177" s="73"/>
      <c r="L177" s="14"/>
      <c r="M177" s="14"/>
      <c r="N177" s="14"/>
      <c r="O177" s="14"/>
      <c r="P177" s="14"/>
      <c r="Q177" s="14"/>
      <c r="R177" s="14"/>
      <c r="S177" s="14"/>
      <c r="T177" s="14"/>
      <c r="U177" s="14"/>
      <c r="V177" s="14"/>
      <c r="W177" s="14"/>
      <c r="X177" s="7"/>
      <c r="Y177" s="7"/>
      <c r="Z177" s="7"/>
      <c r="AA177" s="7"/>
      <c r="AB177" s="8"/>
    </row>
    <row r="178" spans="1:28" ht="15.75" customHeight="1">
      <c r="A178" s="14"/>
      <c r="B178" s="14"/>
      <c r="C178" s="14"/>
      <c r="D178" s="14"/>
      <c r="E178" s="56"/>
      <c r="F178" s="14"/>
      <c r="G178" s="14"/>
      <c r="H178" s="14"/>
      <c r="I178" s="74"/>
      <c r="J178" s="73"/>
      <c r="K178" s="73"/>
      <c r="L178" s="14"/>
      <c r="M178" s="14"/>
      <c r="N178" s="14"/>
      <c r="O178" s="14"/>
      <c r="P178" s="14"/>
      <c r="Q178" s="14"/>
      <c r="R178" s="14"/>
      <c r="S178" s="14"/>
      <c r="T178" s="14"/>
      <c r="U178" s="14"/>
      <c r="V178" s="14"/>
      <c r="W178" s="14"/>
      <c r="X178" s="7"/>
      <c r="Y178" s="7"/>
      <c r="Z178" s="7"/>
      <c r="AA178" s="7"/>
      <c r="AB178" s="8"/>
    </row>
    <row r="179" spans="1:28" ht="15.75" customHeight="1">
      <c r="A179" s="14"/>
      <c r="B179" s="14"/>
      <c r="C179" s="14"/>
      <c r="D179" s="14"/>
      <c r="E179" s="56"/>
      <c r="F179" s="14"/>
      <c r="G179" s="14"/>
      <c r="H179" s="14"/>
      <c r="I179" s="74"/>
      <c r="J179" s="73"/>
      <c r="K179" s="73"/>
      <c r="L179" s="14"/>
      <c r="M179" s="14"/>
      <c r="N179" s="14"/>
      <c r="O179" s="14"/>
      <c r="P179" s="14"/>
      <c r="Q179" s="14"/>
      <c r="R179" s="14"/>
      <c r="S179" s="14"/>
      <c r="T179" s="14"/>
      <c r="U179" s="14"/>
      <c r="V179" s="14"/>
      <c r="W179" s="14"/>
      <c r="X179" s="7"/>
      <c r="Y179" s="7"/>
      <c r="Z179" s="7"/>
      <c r="AA179" s="7"/>
      <c r="AB179" s="8"/>
    </row>
    <row r="180" spans="1:28" ht="15.75" customHeight="1">
      <c r="A180" s="14"/>
      <c r="B180" s="14"/>
      <c r="C180" s="14"/>
      <c r="D180" s="14"/>
      <c r="E180" s="56"/>
      <c r="F180" s="14"/>
      <c r="G180" s="14"/>
      <c r="H180" s="14"/>
      <c r="I180" s="74"/>
      <c r="J180" s="73"/>
      <c r="K180" s="73"/>
      <c r="L180" s="14"/>
      <c r="M180" s="14"/>
      <c r="N180" s="14"/>
      <c r="O180" s="14"/>
      <c r="P180" s="14"/>
      <c r="Q180" s="14"/>
      <c r="R180" s="14"/>
      <c r="S180" s="14"/>
      <c r="T180" s="14"/>
      <c r="U180" s="14"/>
      <c r="V180" s="14"/>
      <c r="W180" s="14"/>
      <c r="X180" s="7"/>
      <c r="Y180" s="7"/>
      <c r="Z180" s="7"/>
      <c r="AA180" s="7"/>
      <c r="AB180" s="8"/>
    </row>
    <row r="181" spans="1:28" ht="15.75" customHeight="1">
      <c r="A181" s="14"/>
      <c r="B181" s="14"/>
      <c r="C181" s="14"/>
      <c r="D181" s="14"/>
      <c r="E181" s="56"/>
      <c r="F181" s="14"/>
      <c r="G181" s="14"/>
      <c r="H181" s="14"/>
      <c r="I181" s="74"/>
      <c r="J181" s="73"/>
      <c r="K181" s="73"/>
      <c r="L181" s="14"/>
      <c r="M181" s="14"/>
      <c r="N181" s="14"/>
      <c r="O181" s="14"/>
      <c r="P181" s="14"/>
      <c r="Q181" s="14"/>
      <c r="R181" s="14"/>
      <c r="S181" s="14"/>
      <c r="T181" s="14"/>
      <c r="U181" s="14"/>
      <c r="V181" s="14"/>
      <c r="W181" s="14"/>
      <c r="X181" s="7"/>
      <c r="Y181" s="7"/>
      <c r="Z181" s="7"/>
      <c r="AA181" s="7"/>
      <c r="AB181" s="8"/>
    </row>
    <row r="182" spans="1:28" ht="15.75" customHeight="1">
      <c r="A182" s="14"/>
      <c r="B182" s="14"/>
      <c r="C182" s="14"/>
      <c r="D182" s="14"/>
      <c r="E182" s="56"/>
      <c r="F182" s="14"/>
      <c r="G182" s="14"/>
      <c r="H182" s="14"/>
      <c r="I182" s="74"/>
      <c r="J182" s="73"/>
      <c r="K182" s="73"/>
      <c r="L182" s="14"/>
      <c r="M182" s="14"/>
      <c r="N182" s="14"/>
      <c r="O182" s="14"/>
      <c r="P182" s="14"/>
      <c r="Q182" s="14"/>
      <c r="R182" s="14"/>
      <c r="S182" s="14"/>
      <c r="T182" s="14"/>
      <c r="U182" s="14"/>
      <c r="V182" s="14"/>
      <c r="W182" s="14"/>
      <c r="X182" s="7"/>
      <c r="Y182" s="7"/>
      <c r="Z182" s="7"/>
      <c r="AA182" s="7"/>
      <c r="AB182" s="8"/>
    </row>
    <row r="183" spans="1:28" ht="15.75" customHeight="1">
      <c r="A183" s="14"/>
      <c r="B183" s="14"/>
      <c r="C183" s="14"/>
      <c r="D183" s="14"/>
      <c r="E183" s="56"/>
      <c r="F183" s="14"/>
      <c r="G183" s="14"/>
      <c r="H183" s="14"/>
      <c r="I183" s="74"/>
      <c r="J183" s="73"/>
      <c r="K183" s="73"/>
      <c r="L183" s="14"/>
      <c r="M183" s="14"/>
      <c r="N183" s="14"/>
      <c r="O183" s="14"/>
      <c r="P183" s="14"/>
      <c r="Q183" s="14"/>
      <c r="R183" s="14"/>
      <c r="S183" s="14"/>
      <c r="T183" s="14"/>
      <c r="U183" s="14"/>
      <c r="V183" s="14"/>
      <c r="W183" s="14"/>
      <c r="X183" s="7"/>
      <c r="Y183" s="7"/>
      <c r="Z183" s="7"/>
      <c r="AA183" s="7"/>
      <c r="AB183" s="8"/>
    </row>
    <row r="184" spans="1:28" ht="15.75" customHeight="1">
      <c r="A184" s="14"/>
      <c r="B184" s="14"/>
      <c r="C184" s="14"/>
      <c r="D184" s="14"/>
      <c r="E184" s="56"/>
      <c r="F184" s="14"/>
      <c r="G184" s="14"/>
      <c r="H184" s="14"/>
      <c r="I184" s="74"/>
      <c r="J184" s="73"/>
      <c r="K184" s="73"/>
      <c r="L184" s="14"/>
      <c r="M184" s="14"/>
      <c r="N184" s="14"/>
      <c r="O184" s="14"/>
      <c r="P184" s="14"/>
      <c r="Q184" s="14"/>
      <c r="R184" s="14"/>
      <c r="S184" s="14"/>
      <c r="T184" s="14"/>
      <c r="U184" s="14"/>
      <c r="V184" s="14"/>
      <c r="W184" s="14"/>
      <c r="X184" s="7"/>
      <c r="Y184" s="7"/>
      <c r="Z184" s="7"/>
      <c r="AA184" s="7"/>
      <c r="AB184" s="8"/>
    </row>
    <row r="185" spans="1:28" ht="15.75" customHeight="1">
      <c r="A185" s="14"/>
      <c r="B185" s="14"/>
      <c r="C185" s="14"/>
      <c r="D185" s="14"/>
      <c r="E185" s="56"/>
      <c r="F185" s="14"/>
      <c r="G185" s="14"/>
      <c r="H185" s="14"/>
      <c r="I185" s="74"/>
      <c r="J185" s="73"/>
      <c r="K185" s="73"/>
      <c r="L185" s="14"/>
      <c r="M185" s="14"/>
      <c r="N185" s="14"/>
      <c r="O185" s="14"/>
      <c r="P185" s="14"/>
      <c r="Q185" s="14"/>
      <c r="R185" s="14"/>
      <c r="S185" s="14"/>
      <c r="T185" s="14"/>
      <c r="U185" s="14"/>
      <c r="V185" s="14"/>
      <c r="W185" s="14"/>
      <c r="X185" s="7"/>
      <c r="Y185" s="7"/>
      <c r="Z185" s="7"/>
      <c r="AA185" s="7"/>
      <c r="AB185" s="8"/>
    </row>
    <row r="186" spans="1:28" ht="15.75" customHeight="1">
      <c r="A186" s="14"/>
      <c r="B186" s="14"/>
      <c r="C186" s="14"/>
      <c r="D186" s="14"/>
      <c r="E186" s="56"/>
      <c r="F186" s="14"/>
      <c r="G186" s="14"/>
      <c r="H186" s="14"/>
      <c r="I186" s="74"/>
      <c r="J186" s="73"/>
      <c r="K186" s="73"/>
      <c r="L186" s="14"/>
      <c r="M186" s="14"/>
      <c r="N186" s="14"/>
      <c r="O186" s="14"/>
      <c r="P186" s="14"/>
      <c r="Q186" s="14"/>
      <c r="R186" s="14"/>
      <c r="S186" s="14"/>
      <c r="T186" s="14"/>
      <c r="U186" s="14"/>
      <c r="V186" s="14"/>
      <c r="W186" s="14"/>
      <c r="X186" s="7"/>
      <c r="Y186" s="7"/>
      <c r="Z186" s="7"/>
      <c r="AA186" s="7"/>
      <c r="AB186" s="8"/>
    </row>
    <row r="187" spans="1:28" ht="15.75" customHeight="1">
      <c r="A187" s="14"/>
      <c r="B187" s="14"/>
      <c r="C187" s="14"/>
      <c r="D187" s="14"/>
      <c r="E187" s="56"/>
      <c r="F187" s="14"/>
      <c r="G187" s="14"/>
      <c r="H187" s="14"/>
      <c r="I187" s="74"/>
      <c r="J187" s="73"/>
      <c r="K187" s="73"/>
      <c r="L187" s="14"/>
      <c r="M187" s="14"/>
      <c r="N187" s="14"/>
      <c r="O187" s="14"/>
      <c r="P187" s="14"/>
      <c r="Q187" s="14"/>
      <c r="R187" s="14"/>
      <c r="S187" s="14"/>
      <c r="T187" s="14"/>
      <c r="U187" s="14"/>
      <c r="V187" s="14"/>
      <c r="W187" s="14"/>
      <c r="X187" s="7"/>
      <c r="Y187" s="7"/>
      <c r="Z187" s="7"/>
      <c r="AA187" s="7"/>
      <c r="AB187" s="8"/>
    </row>
    <row r="188" spans="1:28" ht="15.75" customHeight="1">
      <c r="A188" s="14"/>
      <c r="B188" s="14"/>
      <c r="C188" s="14"/>
      <c r="D188" s="14"/>
      <c r="E188" s="56"/>
      <c r="F188" s="14"/>
      <c r="G188" s="14"/>
      <c r="H188" s="14"/>
      <c r="I188" s="74"/>
      <c r="J188" s="73"/>
      <c r="K188" s="73"/>
      <c r="L188" s="14"/>
      <c r="M188" s="14"/>
      <c r="N188" s="14"/>
      <c r="O188" s="14"/>
      <c r="P188" s="14"/>
      <c r="Q188" s="14"/>
      <c r="R188" s="14"/>
      <c r="S188" s="14"/>
      <c r="T188" s="14"/>
      <c r="U188" s="14"/>
      <c r="V188" s="14"/>
      <c r="W188" s="14"/>
      <c r="X188" s="7"/>
      <c r="Y188" s="7"/>
      <c r="Z188" s="7"/>
      <c r="AA188" s="7"/>
      <c r="AB188" s="8"/>
    </row>
    <row r="189" spans="1:28" ht="15.75" customHeight="1">
      <c r="A189" s="14"/>
      <c r="B189" s="14"/>
      <c r="C189" s="14"/>
      <c r="D189" s="14"/>
      <c r="E189" s="56"/>
      <c r="F189" s="14"/>
      <c r="G189" s="14"/>
      <c r="H189" s="14"/>
      <c r="I189" s="74"/>
      <c r="J189" s="73"/>
      <c r="K189" s="73"/>
      <c r="L189" s="14"/>
      <c r="M189" s="14"/>
      <c r="N189" s="14"/>
      <c r="O189" s="14"/>
      <c r="P189" s="14"/>
      <c r="Q189" s="14"/>
      <c r="R189" s="14"/>
      <c r="S189" s="14"/>
      <c r="T189" s="14"/>
      <c r="U189" s="14"/>
      <c r="V189" s="14"/>
      <c r="W189" s="14"/>
      <c r="X189" s="7"/>
      <c r="Y189" s="7"/>
      <c r="Z189" s="7"/>
      <c r="AA189" s="7"/>
      <c r="AB189" s="8"/>
    </row>
    <row r="190" spans="1:28" ht="15.75" customHeight="1">
      <c r="A190" s="14"/>
      <c r="B190" s="14"/>
      <c r="C190" s="14"/>
      <c r="D190" s="14"/>
      <c r="E190" s="56"/>
      <c r="F190" s="14"/>
      <c r="G190" s="14"/>
      <c r="H190" s="14"/>
      <c r="I190" s="74"/>
      <c r="J190" s="73"/>
      <c r="K190" s="73"/>
      <c r="L190" s="14"/>
      <c r="M190" s="14"/>
      <c r="N190" s="14"/>
      <c r="O190" s="14"/>
      <c r="P190" s="14"/>
      <c r="Q190" s="14"/>
      <c r="R190" s="14"/>
      <c r="S190" s="14"/>
      <c r="T190" s="14"/>
      <c r="U190" s="14"/>
      <c r="V190" s="14"/>
      <c r="W190" s="14"/>
      <c r="X190" s="7"/>
      <c r="Y190" s="7"/>
      <c r="Z190" s="7"/>
      <c r="AA190" s="7"/>
      <c r="AB190" s="8"/>
    </row>
    <row r="191" spans="1:28" ht="15.75" customHeight="1">
      <c r="A191" s="14"/>
      <c r="B191" s="14"/>
      <c r="C191" s="14"/>
      <c r="D191" s="14"/>
      <c r="E191" s="56"/>
      <c r="F191" s="14"/>
      <c r="G191" s="14"/>
      <c r="H191" s="14"/>
      <c r="I191" s="74"/>
      <c r="J191" s="73"/>
      <c r="K191" s="73"/>
      <c r="L191" s="14"/>
      <c r="M191" s="14"/>
      <c r="N191" s="14"/>
      <c r="O191" s="14"/>
      <c r="P191" s="14"/>
      <c r="Q191" s="14"/>
      <c r="R191" s="14"/>
      <c r="S191" s="14"/>
      <c r="T191" s="14"/>
      <c r="U191" s="14"/>
      <c r="V191" s="14"/>
      <c r="W191" s="14"/>
      <c r="X191" s="7"/>
      <c r="Y191" s="7"/>
      <c r="Z191" s="7"/>
      <c r="AA191" s="7"/>
      <c r="AB191" s="8"/>
    </row>
    <row r="192" spans="1:28" ht="15.75" customHeight="1">
      <c r="A192" s="14"/>
      <c r="B192" s="14"/>
      <c r="C192" s="14"/>
      <c r="D192" s="14"/>
      <c r="E192" s="56"/>
      <c r="F192" s="14"/>
      <c r="G192" s="14"/>
      <c r="H192" s="14"/>
      <c r="I192" s="74"/>
      <c r="J192" s="73"/>
      <c r="K192" s="73"/>
      <c r="L192" s="14"/>
      <c r="M192" s="14"/>
      <c r="N192" s="14"/>
      <c r="O192" s="14"/>
      <c r="P192" s="14"/>
      <c r="Q192" s="14"/>
      <c r="R192" s="14"/>
      <c r="S192" s="14"/>
      <c r="T192" s="14"/>
      <c r="U192" s="14"/>
      <c r="V192" s="14"/>
      <c r="W192" s="14"/>
      <c r="X192" s="7"/>
      <c r="Y192" s="7"/>
      <c r="Z192" s="7"/>
      <c r="AA192" s="7"/>
      <c r="AB192" s="8"/>
    </row>
    <row r="193" spans="1:28" ht="15.75" customHeight="1">
      <c r="A193" s="14"/>
      <c r="B193" s="14"/>
      <c r="C193" s="14"/>
      <c r="D193" s="14"/>
      <c r="E193" s="56"/>
      <c r="F193" s="14"/>
      <c r="G193" s="14"/>
      <c r="H193" s="14"/>
      <c r="I193" s="74"/>
      <c r="J193" s="73"/>
      <c r="K193" s="73"/>
      <c r="L193" s="14"/>
      <c r="M193" s="14"/>
      <c r="N193" s="14"/>
      <c r="O193" s="14"/>
      <c r="P193" s="14"/>
      <c r="Q193" s="14"/>
      <c r="R193" s="14"/>
      <c r="S193" s="14"/>
      <c r="T193" s="14"/>
      <c r="U193" s="14"/>
      <c r="V193" s="14"/>
      <c r="W193" s="14"/>
      <c r="X193" s="7"/>
      <c r="Y193" s="7"/>
      <c r="Z193" s="7"/>
      <c r="AA193" s="7"/>
      <c r="AB193" s="8"/>
    </row>
    <row r="194" spans="1:28" ht="15.75" customHeight="1">
      <c r="A194" s="14"/>
      <c r="B194" s="14"/>
      <c r="C194" s="14"/>
      <c r="D194" s="14"/>
      <c r="E194" s="56"/>
      <c r="F194" s="14"/>
      <c r="G194" s="14"/>
      <c r="H194" s="14"/>
      <c r="I194" s="74"/>
      <c r="J194" s="73"/>
      <c r="K194" s="73"/>
      <c r="L194" s="14"/>
      <c r="M194" s="14"/>
      <c r="N194" s="14"/>
      <c r="O194" s="14"/>
      <c r="P194" s="14"/>
      <c r="Q194" s="14"/>
      <c r="R194" s="14"/>
      <c r="S194" s="14"/>
      <c r="T194" s="14"/>
      <c r="U194" s="14"/>
      <c r="V194" s="14"/>
      <c r="W194" s="14"/>
      <c r="X194" s="7"/>
      <c r="Y194" s="7"/>
      <c r="Z194" s="7"/>
      <c r="AA194" s="7"/>
      <c r="AB194" s="8"/>
    </row>
    <row r="195" spans="1:28" ht="15.75" customHeight="1">
      <c r="A195" s="14"/>
      <c r="B195" s="14"/>
      <c r="C195" s="14"/>
      <c r="D195" s="14"/>
      <c r="E195" s="56"/>
      <c r="F195" s="14"/>
      <c r="G195" s="14"/>
      <c r="H195" s="14"/>
      <c r="I195" s="74"/>
      <c r="J195" s="73"/>
      <c r="K195" s="73"/>
      <c r="L195" s="14"/>
      <c r="M195" s="14"/>
      <c r="N195" s="14"/>
      <c r="O195" s="14"/>
      <c r="P195" s="14"/>
      <c r="Q195" s="14"/>
      <c r="R195" s="14"/>
      <c r="S195" s="14"/>
      <c r="T195" s="14"/>
      <c r="U195" s="14"/>
      <c r="V195" s="14"/>
      <c r="W195" s="14"/>
      <c r="X195" s="7"/>
      <c r="Y195" s="7"/>
      <c r="Z195" s="7"/>
      <c r="AA195" s="7"/>
      <c r="AB195" s="8"/>
    </row>
    <row r="196" spans="1:28" ht="15.75" customHeight="1">
      <c r="A196" s="14"/>
      <c r="B196" s="14"/>
      <c r="C196" s="14"/>
      <c r="D196" s="14"/>
      <c r="E196" s="56"/>
      <c r="F196" s="14"/>
      <c r="G196" s="14"/>
      <c r="H196" s="14"/>
      <c r="I196" s="74"/>
      <c r="J196" s="73"/>
      <c r="K196" s="73"/>
      <c r="L196" s="14"/>
      <c r="M196" s="14"/>
      <c r="N196" s="14"/>
      <c r="O196" s="14"/>
      <c r="P196" s="14"/>
      <c r="Q196" s="14"/>
      <c r="R196" s="14"/>
      <c r="S196" s="14"/>
      <c r="T196" s="14"/>
      <c r="U196" s="14"/>
      <c r="V196" s="14"/>
      <c r="W196" s="14"/>
      <c r="X196" s="7"/>
      <c r="Y196" s="7"/>
      <c r="Z196" s="7"/>
      <c r="AA196" s="7"/>
      <c r="AB196" s="8"/>
    </row>
    <row r="197" spans="1:28" ht="15.75" customHeight="1">
      <c r="A197" s="14"/>
      <c r="B197" s="14"/>
      <c r="C197" s="14"/>
      <c r="D197" s="14"/>
      <c r="E197" s="56"/>
      <c r="F197" s="14"/>
      <c r="G197" s="14"/>
      <c r="H197" s="14"/>
      <c r="I197" s="74"/>
      <c r="J197" s="73"/>
      <c r="K197" s="73"/>
      <c r="L197" s="14"/>
      <c r="M197" s="14"/>
      <c r="N197" s="14"/>
      <c r="O197" s="14"/>
      <c r="P197" s="14"/>
      <c r="Q197" s="14"/>
      <c r="R197" s="14"/>
      <c r="S197" s="14"/>
      <c r="T197" s="14"/>
      <c r="U197" s="14"/>
      <c r="V197" s="14"/>
      <c r="W197" s="14"/>
      <c r="X197" s="7"/>
      <c r="Y197" s="7"/>
      <c r="Z197" s="7"/>
      <c r="AA197" s="7"/>
      <c r="AB197" s="8"/>
    </row>
    <row r="198" spans="1:28" ht="15.75" customHeight="1">
      <c r="A198" s="14"/>
      <c r="B198" s="14"/>
      <c r="C198" s="14"/>
      <c r="D198" s="14"/>
      <c r="E198" s="56"/>
      <c r="F198" s="14"/>
      <c r="G198" s="14"/>
      <c r="H198" s="14"/>
      <c r="I198" s="74"/>
      <c r="J198" s="73"/>
      <c r="K198" s="73"/>
      <c r="L198" s="14"/>
      <c r="M198" s="14"/>
      <c r="N198" s="14"/>
      <c r="O198" s="14"/>
      <c r="P198" s="14"/>
      <c r="Q198" s="14"/>
      <c r="R198" s="14"/>
      <c r="S198" s="14"/>
      <c r="T198" s="14"/>
      <c r="U198" s="14"/>
      <c r="V198" s="14"/>
      <c r="W198" s="14"/>
      <c r="X198" s="7"/>
      <c r="Y198" s="7"/>
      <c r="Z198" s="7"/>
      <c r="AA198" s="7"/>
      <c r="AB198" s="8"/>
    </row>
    <row r="199" spans="1:28" ht="15.75" customHeight="1">
      <c r="A199" s="14"/>
      <c r="B199" s="14"/>
      <c r="C199" s="14"/>
      <c r="D199" s="14"/>
      <c r="E199" s="56"/>
      <c r="F199" s="14"/>
      <c r="G199" s="14"/>
      <c r="H199" s="14"/>
      <c r="I199" s="74"/>
      <c r="J199" s="73"/>
      <c r="K199" s="73"/>
      <c r="L199" s="14"/>
      <c r="M199" s="14"/>
      <c r="N199" s="14"/>
      <c r="O199" s="14"/>
      <c r="P199" s="14"/>
      <c r="Q199" s="14"/>
      <c r="R199" s="14"/>
      <c r="S199" s="14"/>
      <c r="T199" s="14"/>
      <c r="U199" s="14"/>
      <c r="V199" s="14"/>
      <c r="W199" s="14"/>
      <c r="X199" s="7"/>
      <c r="Y199" s="7"/>
      <c r="Z199" s="7"/>
      <c r="AA199" s="7"/>
      <c r="AB199" s="8"/>
    </row>
    <row r="200" spans="1:28" ht="15.75" customHeight="1">
      <c r="A200" s="14"/>
      <c r="B200" s="14"/>
      <c r="C200" s="14"/>
      <c r="D200" s="14"/>
      <c r="E200" s="56"/>
      <c r="F200" s="14"/>
      <c r="G200" s="14"/>
      <c r="H200" s="14"/>
      <c r="I200" s="74"/>
      <c r="J200" s="73"/>
      <c r="K200" s="73"/>
      <c r="L200" s="14"/>
      <c r="M200" s="14"/>
      <c r="N200" s="14"/>
      <c r="O200" s="14"/>
      <c r="P200" s="14"/>
      <c r="Q200" s="14"/>
      <c r="R200" s="14"/>
      <c r="S200" s="14"/>
      <c r="T200" s="14"/>
      <c r="U200" s="14"/>
      <c r="V200" s="14"/>
      <c r="W200" s="14"/>
      <c r="X200" s="7"/>
      <c r="Y200" s="7"/>
      <c r="Z200" s="7"/>
      <c r="AA200" s="7"/>
      <c r="AB200" s="8"/>
    </row>
    <row r="201" spans="1:28" ht="15.75" customHeight="1">
      <c r="A201" s="14"/>
      <c r="B201" s="14"/>
      <c r="C201" s="14"/>
      <c r="D201" s="14"/>
      <c r="E201" s="56"/>
      <c r="F201" s="14"/>
      <c r="G201" s="14"/>
      <c r="H201" s="14"/>
      <c r="I201" s="74"/>
      <c r="J201" s="73"/>
      <c r="K201" s="73"/>
      <c r="L201" s="14"/>
      <c r="M201" s="14"/>
      <c r="N201" s="14"/>
      <c r="O201" s="14"/>
      <c r="P201" s="14"/>
      <c r="Q201" s="14"/>
      <c r="R201" s="14"/>
      <c r="S201" s="14"/>
      <c r="T201" s="14"/>
      <c r="U201" s="14"/>
      <c r="V201" s="14"/>
      <c r="W201" s="14"/>
      <c r="X201" s="7"/>
      <c r="Y201" s="7"/>
      <c r="Z201" s="7"/>
      <c r="AA201" s="7"/>
      <c r="AB201" s="8"/>
    </row>
    <row r="202" spans="1:28" ht="15.75" customHeight="1">
      <c r="A202" s="14"/>
      <c r="B202" s="14"/>
      <c r="C202" s="14"/>
      <c r="D202" s="14"/>
      <c r="E202" s="56"/>
      <c r="F202" s="14"/>
      <c r="G202" s="14"/>
      <c r="H202" s="14"/>
      <c r="I202" s="74"/>
      <c r="J202" s="73"/>
      <c r="K202" s="73"/>
      <c r="L202" s="14"/>
      <c r="M202" s="14"/>
      <c r="N202" s="14"/>
      <c r="O202" s="14"/>
      <c r="P202" s="14"/>
      <c r="Q202" s="14"/>
      <c r="R202" s="14"/>
      <c r="S202" s="14"/>
      <c r="T202" s="14"/>
      <c r="U202" s="14"/>
      <c r="V202" s="14"/>
      <c r="W202" s="14"/>
      <c r="X202" s="7"/>
      <c r="Y202" s="7"/>
      <c r="Z202" s="7"/>
      <c r="AA202" s="7"/>
      <c r="AB202" s="8"/>
    </row>
    <row r="203" spans="1:28" ht="15.75" customHeight="1">
      <c r="A203" s="14"/>
      <c r="B203" s="14"/>
      <c r="C203" s="14"/>
      <c r="D203" s="14"/>
      <c r="E203" s="56"/>
      <c r="F203" s="14"/>
      <c r="G203" s="14"/>
      <c r="H203" s="14"/>
      <c r="I203" s="74"/>
      <c r="J203" s="73"/>
      <c r="K203" s="73"/>
      <c r="L203" s="14"/>
      <c r="M203" s="14"/>
      <c r="N203" s="14"/>
      <c r="O203" s="14"/>
      <c r="P203" s="14"/>
      <c r="Q203" s="14"/>
      <c r="R203" s="14"/>
      <c r="S203" s="14"/>
      <c r="T203" s="14"/>
      <c r="U203" s="14"/>
      <c r="V203" s="14"/>
      <c r="W203" s="14"/>
      <c r="X203" s="7"/>
      <c r="Y203" s="7"/>
      <c r="Z203" s="7"/>
      <c r="AA203" s="7"/>
      <c r="AB203" s="8"/>
    </row>
    <row r="204" spans="1:28" ht="15.75" customHeight="1">
      <c r="A204" s="14"/>
      <c r="B204" s="14"/>
      <c r="C204" s="14"/>
      <c r="D204" s="14"/>
      <c r="E204" s="56"/>
      <c r="F204" s="14"/>
      <c r="G204" s="14"/>
      <c r="H204" s="14"/>
      <c r="I204" s="74"/>
      <c r="J204" s="73"/>
      <c r="K204" s="73"/>
      <c r="L204" s="14"/>
      <c r="M204" s="14"/>
      <c r="N204" s="14"/>
      <c r="O204" s="14"/>
      <c r="P204" s="14"/>
      <c r="Q204" s="14"/>
      <c r="R204" s="14"/>
      <c r="S204" s="14"/>
      <c r="T204" s="14"/>
      <c r="U204" s="14"/>
      <c r="V204" s="14"/>
      <c r="W204" s="14"/>
      <c r="X204" s="7"/>
      <c r="Y204" s="7"/>
      <c r="Z204" s="7"/>
      <c r="AA204" s="7"/>
      <c r="AB204" s="8"/>
    </row>
    <row r="205" spans="1:28" ht="15.75" customHeight="1">
      <c r="A205" s="14"/>
      <c r="B205" s="14"/>
      <c r="C205" s="14"/>
      <c r="D205" s="14"/>
      <c r="E205" s="56"/>
      <c r="F205" s="14"/>
      <c r="G205" s="14"/>
      <c r="H205" s="14"/>
      <c r="I205" s="74"/>
      <c r="J205" s="73"/>
      <c r="K205" s="73"/>
      <c r="L205" s="14"/>
      <c r="M205" s="14"/>
      <c r="N205" s="14"/>
      <c r="O205" s="14"/>
      <c r="P205" s="14"/>
      <c r="Q205" s="14"/>
      <c r="R205" s="14"/>
      <c r="S205" s="14"/>
      <c r="T205" s="14"/>
      <c r="U205" s="14"/>
      <c r="V205" s="14"/>
      <c r="W205" s="14"/>
      <c r="X205" s="7"/>
      <c r="Y205" s="7"/>
      <c r="Z205" s="7"/>
      <c r="AA205" s="7"/>
      <c r="AB205" s="8"/>
    </row>
    <row r="206" spans="1:28" ht="15.75" customHeight="1">
      <c r="A206" s="14"/>
      <c r="B206" s="14"/>
      <c r="C206" s="14"/>
      <c r="D206" s="14"/>
      <c r="E206" s="56"/>
      <c r="F206" s="14"/>
      <c r="G206" s="14"/>
      <c r="H206" s="14"/>
      <c r="I206" s="74"/>
      <c r="J206" s="73"/>
      <c r="K206" s="73"/>
      <c r="L206" s="14"/>
      <c r="M206" s="14"/>
      <c r="N206" s="14"/>
      <c r="O206" s="14"/>
      <c r="P206" s="14"/>
      <c r="Q206" s="14"/>
      <c r="R206" s="14"/>
      <c r="S206" s="14"/>
      <c r="T206" s="14"/>
      <c r="U206" s="14"/>
      <c r="V206" s="14"/>
      <c r="W206" s="14"/>
      <c r="X206" s="7"/>
      <c r="Y206" s="7"/>
      <c r="Z206" s="7"/>
      <c r="AA206" s="7"/>
      <c r="AB206" s="8"/>
    </row>
    <row r="207" spans="1:28" ht="15.75" customHeight="1">
      <c r="A207" s="14"/>
      <c r="B207" s="14"/>
      <c r="C207" s="14"/>
      <c r="D207" s="14"/>
      <c r="E207" s="56"/>
      <c r="F207" s="14"/>
      <c r="G207" s="14"/>
      <c r="H207" s="14"/>
      <c r="I207" s="74"/>
      <c r="J207" s="73"/>
      <c r="K207" s="73"/>
      <c r="L207" s="14"/>
      <c r="M207" s="14"/>
      <c r="N207" s="14"/>
      <c r="O207" s="14"/>
      <c r="P207" s="14"/>
      <c r="Q207" s="14"/>
      <c r="R207" s="14"/>
      <c r="S207" s="14"/>
      <c r="T207" s="14"/>
      <c r="U207" s="14"/>
      <c r="V207" s="14"/>
      <c r="W207" s="14"/>
      <c r="X207" s="7"/>
      <c r="Y207" s="7"/>
      <c r="Z207" s="7"/>
      <c r="AA207" s="7"/>
      <c r="AB207" s="8"/>
    </row>
    <row r="208" spans="1:28" ht="15.75" customHeight="1">
      <c r="A208" s="14"/>
      <c r="B208" s="14"/>
      <c r="C208" s="14"/>
      <c r="D208" s="14"/>
      <c r="E208" s="56"/>
      <c r="F208" s="14"/>
      <c r="G208" s="14"/>
      <c r="H208" s="14"/>
      <c r="I208" s="74"/>
      <c r="J208" s="73"/>
      <c r="K208" s="73"/>
      <c r="L208" s="14"/>
      <c r="M208" s="14"/>
      <c r="N208" s="14"/>
      <c r="O208" s="14"/>
      <c r="P208" s="14"/>
      <c r="Q208" s="14"/>
      <c r="R208" s="14"/>
      <c r="S208" s="14"/>
      <c r="T208" s="14"/>
      <c r="U208" s="14"/>
      <c r="V208" s="14"/>
      <c r="W208" s="14"/>
      <c r="X208" s="7"/>
      <c r="Y208" s="7"/>
      <c r="Z208" s="7"/>
      <c r="AA208" s="7"/>
      <c r="AB208" s="8"/>
    </row>
    <row r="209" spans="1:28" ht="15.75" customHeight="1">
      <c r="A209" s="14"/>
      <c r="B209" s="14"/>
      <c r="C209" s="14"/>
      <c r="D209" s="14"/>
      <c r="E209" s="56"/>
      <c r="F209" s="14"/>
      <c r="G209" s="14"/>
      <c r="H209" s="14"/>
      <c r="I209" s="74"/>
      <c r="J209" s="73"/>
      <c r="K209" s="73"/>
      <c r="L209" s="14"/>
      <c r="M209" s="14"/>
      <c r="N209" s="14"/>
      <c r="O209" s="14"/>
      <c r="P209" s="14"/>
      <c r="Q209" s="14"/>
      <c r="R209" s="14"/>
      <c r="S209" s="14"/>
      <c r="T209" s="14"/>
      <c r="U209" s="14"/>
      <c r="V209" s="14"/>
      <c r="W209" s="14"/>
      <c r="X209" s="7"/>
      <c r="Y209" s="7"/>
      <c r="Z209" s="7"/>
      <c r="AA209" s="7"/>
      <c r="AB209" s="8"/>
    </row>
    <row r="210" spans="1:28" ht="15.75" customHeight="1">
      <c r="A210" s="14"/>
      <c r="B210" s="14"/>
      <c r="C210" s="14"/>
      <c r="D210" s="14"/>
      <c r="E210" s="56"/>
      <c r="F210" s="14"/>
      <c r="G210" s="14"/>
      <c r="H210" s="14"/>
      <c r="I210" s="74"/>
      <c r="J210" s="73"/>
      <c r="K210" s="73"/>
      <c r="L210" s="14"/>
      <c r="M210" s="14"/>
      <c r="N210" s="14"/>
      <c r="O210" s="14"/>
      <c r="P210" s="14"/>
      <c r="Q210" s="14"/>
      <c r="R210" s="14"/>
      <c r="S210" s="14"/>
      <c r="T210" s="14"/>
      <c r="U210" s="14"/>
      <c r="V210" s="14"/>
      <c r="W210" s="14"/>
      <c r="X210" s="7"/>
      <c r="Y210" s="7"/>
      <c r="Z210" s="7"/>
      <c r="AA210" s="7"/>
      <c r="AB210" s="8"/>
    </row>
    <row r="211" spans="1:28" ht="15.75" customHeight="1">
      <c r="A211" s="14"/>
      <c r="B211" s="14"/>
      <c r="C211" s="14"/>
      <c r="D211" s="14"/>
      <c r="E211" s="56"/>
      <c r="F211" s="14"/>
      <c r="G211" s="14"/>
      <c r="H211" s="14"/>
      <c r="I211" s="74"/>
      <c r="J211" s="73"/>
      <c r="K211" s="73"/>
      <c r="L211" s="14"/>
      <c r="M211" s="14"/>
      <c r="N211" s="14"/>
      <c r="O211" s="14"/>
      <c r="P211" s="14"/>
      <c r="Q211" s="14"/>
      <c r="R211" s="14"/>
      <c r="S211" s="14"/>
      <c r="T211" s="14"/>
      <c r="U211" s="14"/>
      <c r="V211" s="14"/>
      <c r="W211" s="14"/>
      <c r="X211" s="7"/>
      <c r="Y211" s="7"/>
      <c r="Z211" s="7"/>
      <c r="AA211" s="7"/>
      <c r="AB211" s="8"/>
    </row>
    <row r="212" spans="1:28" ht="15.75" customHeight="1">
      <c r="A212" s="14"/>
      <c r="B212" s="14"/>
      <c r="C212" s="14"/>
      <c r="D212" s="14"/>
      <c r="E212" s="56"/>
      <c r="F212" s="14"/>
      <c r="G212" s="14"/>
      <c r="H212" s="14"/>
      <c r="I212" s="74"/>
      <c r="J212" s="73"/>
      <c r="K212" s="73"/>
      <c r="L212" s="14"/>
      <c r="M212" s="14"/>
      <c r="N212" s="14"/>
      <c r="O212" s="14"/>
      <c r="P212" s="14"/>
      <c r="Q212" s="14"/>
      <c r="R212" s="14"/>
      <c r="S212" s="14"/>
      <c r="T212" s="14"/>
      <c r="U212" s="14"/>
      <c r="V212" s="14"/>
      <c r="W212" s="14"/>
      <c r="X212" s="7"/>
      <c r="Y212" s="7"/>
      <c r="Z212" s="7"/>
      <c r="AA212" s="7"/>
      <c r="AB212" s="8"/>
    </row>
    <row r="213" spans="1:28" ht="15.75" customHeight="1">
      <c r="A213" s="14"/>
      <c r="B213" s="14"/>
      <c r="C213" s="14"/>
      <c r="D213" s="14"/>
      <c r="E213" s="56"/>
      <c r="F213" s="14"/>
      <c r="G213" s="14"/>
      <c r="H213" s="14"/>
      <c r="I213" s="74"/>
      <c r="J213" s="73"/>
      <c r="K213" s="73"/>
      <c r="L213" s="14"/>
      <c r="M213" s="14"/>
      <c r="N213" s="14"/>
      <c r="O213" s="14"/>
      <c r="P213" s="14"/>
      <c r="Q213" s="14"/>
      <c r="R213" s="14"/>
      <c r="S213" s="14"/>
      <c r="T213" s="14"/>
      <c r="U213" s="14"/>
      <c r="V213" s="14"/>
      <c r="W213" s="14"/>
      <c r="X213" s="7"/>
      <c r="Y213" s="7"/>
      <c r="Z213" s="7"/>
      <c r="AA213" s="7"/>
      <c r="AB213" s="8"/>
    </row>
    <row r="214" spans="1:28" ht="15.75" customHeight="1">
      <c r="A214" s="14"/>
      <c r="B214" s="14"/>
      <c r="C214" s="14"/>
      <c r="D214" s="14"/>
      <c r="E214" s="56"/>
      <c r="F214" s="14"/>
      <c r="G214" s="14"/>
      <c r="H214" s="14"/>
      <c r="I214" s="74"/>
      <c r="J214" s="73"/>
      <c r="K214" s="73"/>
      <c r="L214" s="14"/>
      <c r="M214" s="14"/>
      <c r="N214" s="14"/>
      <c r="O214" s="14"/>
      <c r="P214" s="14"/>
      <c r="Q214" s="14"/>
      <c r="R214" s="14"/>
      <c r="S214" s="14"/>
      <c r="T214" s="14"/>
      <c r="U214" s="14"/>
      <c r="V214" s="14"/>
      <c r="W214" s="14"/>
      <c r="X214" s="7"/>
      <c r="Y214" s="7"/>
      <c r="Z214" s="7"/>
      <c r="AA214" s="7"/>
      <c r="AB214" s="8"/>
    </row>
    <row r="215" spans="1:28" ht="15.75" customHeight="1">
      <c r="A215" s="14"/>
      <c r="B215" s="14"/>
      <c r="C215" s="14"/>
      <c r="D215" s="14"/>
      <c r="E215" s="56"/>
      <c r="F215" s="14"/>
      <c r="G215" s="14"/>
      <c r="H215" s="14"/>
      <c r="I215" s="74"/>
      <c r="J215" s="73"/>
      <c r="K215" s="73"/>
      <c r="L215" s="14"/>
      <c r="M215" s="14"/>
      <c r="N215" s="14"/>
      <c r="O215" s="14"/>
      <c r="P215" s="14"/>
      <c r="Q215" s="14"/>
      <c r="R215" s="14"/>
      <c r="S215" s="14"/>
      <c r="T215" s="14"/>
      <c r="U215" s="14"/>
      <c r="V215" s="14"/>
      <c r="W215" s="14"/>
      <c r="X215" s="7"/>
      <c r="Y215" s="7"/>
      <c r="Z215" s="7"/>
      <c r="AA215" s="7"/>
      <c r="AB215" s="8"/>
    </row>
    <row r="216" spans="1:28" ht="15.75" customHeight="1">
      <c r="A216" s="14"/>
      <c r="B216" s="14"/>
      <c r="C216" s="14"/>
      <c r="D216" s="14"/>
      <c r="E216" s="56"/>
      <c r="F216" s="14"/>
      <c r="G216" s="14"/>
      <c r="H216" s="14"/>
      <c r="I216" s="74"/>
      <c r="J216" s="73"/>
      <c r="K216" s="73"/>
      <c r="L216" s="14"/>
      <c r="M216" s="14"/>
      <c r="N216" s="14"/>
      <c r="O216" s="14"/>
      <c r="P216" s="14"/>
      <c r="Q216" s="14"/>
      <c r="R216" s="14"/>
      <c r="S216" s="14"/>
      <c r="T216" s="14"/>
      <c r="U216" s="14"/>
      <c r="V216" s="14"/>
      <c r="W216" s="14"/>
      <c r="X216" s="7"/>
      <c r="Y216" s="7"/>
      <c r="Z216" s="7"/>
      <c r="AA216" s="7"/>
      <c r="AB216" s="8"/>
    </row>
    <row r="217" spans="1:28" ht="15.75" customHeight="1">
      <c r="A217" s="14"/>
      <c r="B217" s="14"/>
      <c r="C217" s="14"/>
      <c r="D217" s="14"/>
      <c r="E217" s="56"/>
      <c r="F217" s="14"/>
      <c r="G217" s="14"/>
      <c r="H217" s="14"/>
      <c r="I217" s="74"/>
      <c r="J217" s="73"/>
      <c r="K217" s="73"/>
      <c r="L217" s="14"/>
      <c r="M217" s="14"/>
      <c r="N217" s="14"/>
      <c r="O217" s="14"/>
      <c r="P217" s="14"/>
      <c r="Q217" s="14"/>
      <c r="R217" s="14"/>
      <c r="S217" s="14"/>
      <c r="T217" s="14"/>
      <c r="U217" s="14"/>
      <c r="V217" s="14"/>
      <c r="W217" s="14"/>
      <c r="X217" s="7"/>
      <c r="Y217" s="7"/>
      <c r="Z217" s="7"/>
      <c r="AA217" s="7"/>
      <c r="AB217" s="8"/>
    </row>
    <row r="218" spans="1:28" ht="15.75" customHeight="1">
      <c r="A218" s="14"/>
      <c r="B218" s="14"/>
      <c r="C218" s="14"/>
      <c r="D218" s="14"/>
      <c r="E218" s="56"/>
      <c r="F218" s="14"/>
      <c r="G218" s="14"/>
      <c r="H218" s="14"/>
      <c r="I218" s="74"/>
      <c r="J218" s="73"/>
      <c r="K218" s="73"/>
      <c r="L218" s="14"/>
      <c r="M218" s="14"/>
      <c r="N218" s="14"/>
      <c r="O218" s="14"/>
      <c r="P218" s="14"/>
      <c r="Q218" s="14"/>
      <c r="R218" s="14"/>
      <c r="S218" s="14"/>
      <c r="T218" s="14"/>
      <c r="U218" s="14"/>
      <c r="V218" s="14"/>
      <c r="W218" s="14"/>
      <c r="X218" s="7"/>
      <c r="Y218" s="7"/>
      <c r="Z218" s="7"/>
      <c r="AA218" s="7"/>
      <c r="AB218" s="8"/>
    </row>
    <row r="219" spans="1:28" ht="15.75" customHeight="1">
      <c r="A219" s="14"/>
      <c r="B219" s="14"/>
      <c r="C219" s="14"/>
      <c r="D219" s="14"/>
      <c r="E219" s="56"/>
      <c r="F219" s="14"/>
      <c r="G219" s="14"/>
      <c r="H219" s="14"/>
      <c r="I219" s="74"/>
      <c r="J219" s="73"/>
      <c r="K219" s="73"/>
      <c r="L219" s="14"/>
      <c r="M219" s="14"/>
      <c r="N219" s="14"/>
      <c r="O219" s="14"/>
      <c r="P219" s="14"/>
      <c r="Q219" s="14"/>
      <c r="R219" s="14"/>
      <c r="S219" s="14"/>
      <c r="T219" s="14"/>
      <c r="U219" s="14"/>
      <c r="V219" s="14"/>
      <c r="W219" s="14"/>
      <c r="X219" s="7"/>
      <c r="Y219" s="7"/>
      <c r="Z219" s="7"/>
      <c r="AA219" s="7"/>
      <c r="AB219" s="8"/>
    </row>
    <row r="220" spans="1:28" ht="15.75" customHeight="1">
      <c r="A220" s="14"/>
      <c r="B220" s="14"/>
      <c r="C220" s="14"/>
      <c r="D220" s="14"/>
      <c r="E220" s="56"/>
      <c r="F220" s="14"/>
      <c r="G220" s="14"/>
      <c r="H220" s="14"/>
      <c r="I220" s="74"/>
      <c r="J220" s="73"/>
      <c r="K220" s="73"/>
      <c r="L220" s="14"/>
      <c r="M220" s="14"/>
      <c r="N220" s="14"/>
      <c r="O220" s="14"/>
      <c r="P220" s="14"/>
      <c r="Q220" s="14"/>
      <c r="R220" s="14"/>
      <c r="S220" s="14"/>
      <c r="T220" s="14"/>
      <c r="U220" s="14"/>
      <c r="V220" s="14"/>
      <c r="W220" s="14"/>
      <c r="X220" s="7"/>
      <c r="Y220" s="7"/>
      <c r="Z220" s="7"/>
      <c r="AA220" s="7"/>
      <c r="AB220" s="8"/>
    </row>
    <row r="221" spans="1:28" ht="15.75" customHeight="1">
      <c r="A221" s="14"/>
      <c r="B221" s="14"/>
      <c r="C221" s="14"/>
      <c r="D221" s="14"/>
      <c r="E221" s="56"/>
      <c r="F221" s="14"/>
      <c r="G221" s="14"/>
      <c r="H221" s="14"/>
      <c r="I221" s="74"/>
      <c r="J221" s="73"/>
      <c r="K221" s="73"/>
      <c r="L221" s="14"/>
      <c r="M221" s="14"/>
      <c r="N221" s="14"/>
      <c r="O221" s="14"/>
      <c r="P221" s="14"/>
      <c r="Q221" s="14"/>
      <c r="R221" s="14"/>
      <c r="S221" s="14"/>
      <c r="T221" s="14"/>
      <c r="U221" s="14"/>
      <c r="V221" s="14"/>
      <c r="W221" s="14"/>
      <c r="X221" s="7"/>
      <c r="Y221" s="7"/>
      <c r="Z221" s="7"/>
      <c r="AA221" s="7"/>
      <c r="AB221" s="8"/>
    </row>
    <row r="222" spans="1:28" ht="15.75" customHeight="1">
      <c r="A222" s="14"/>
      <c r="B222" s="14"/>
      <c r="C222" s="14"/>
      <c r="D222" s="14"/>
      <c r="E222" s="56"/>
      <c r="F222" s="14"/>
      <c r="G222" s="14"/>
      <c r="H222" s="14"/>
      <c r="I222" s="74"/>
      <c r="J222" s="73"/>
      <c r="K222" s="73"/>
      <c r="L222" s="14"/>
      <c r="M222" s="14"/>
      <c r="N222" s="14"/>
      <c r="O222" s="14"/>
      <c r="P222" s="14"/>
      <c r="Q222" s="14"/>
      <c r="R222" s="14"/>
      <c r="S222" s="14"/>
      <c r="T222" s="14"/>
      <c r="U222" s="14"/>
      <c r="V222" s="14"/>
      <c r="W222" s="14"/>
      <c r="X222" s="7"/>
      <c r="Y222" s="7"/>
      <c r="Z222" s="7"/>
      <c r="AA222" s="7"/>
      <c r="AB222" s="8"/>
    </row>
    <row r="223" spans="1:28" ht="15.75" customHeight="1">
      <c r="A223" s="14"/>
      <c r="B223" s="14"/>
      <c r="C223" s="14"/>
      <c r="D223" s="14"/>
      <c r="E223" s="56"/>
      <c r="F223" s="14"/>
      <c r="G223" s="14"/>
      <c r="H223" s="14"/>
      <c r="I223" s="74"/>
      <c r="J223" s="73"/>
      <c r="K223" s="73"/>
      <c r="L223" s="14"/>
      <c r="M223" s="14"/>
      <c r="N223" s="14"/>
      <c r="O223" s="14"/>
      <c r="P223" s="14"/>
      <c r="Q223" s="14"/>
      <c r="R223" s="14"/>
      <c r="S223" s="14"/>
      <c r="T223" s="14"/>
      <c r="U223" s="14"/>
      <c r="V223" s="14"/>
      <c r="W223" s="14"/>
      <c r="X223" s="7"/>
      <c r="Y223" s="7"/>
      <c r="Z223" s="7"/>
      <c r="AA223" s="7"/>
      <c r="AB223" s="8"/>
    </row>
    <row r="224" spans="1:28" ht="15.75" customHeight="1">
      <c r="A224" s="14"/>
      <c r="B224" s="14"/>
      <c r="C224" s="14"/>
      <c r="D224" s="14"/>
      <c r="E224" s="56"/>
      <c r="F224" s="14"/>
      <c r="G224" s="14"/>
      <c r="H224" s="14"/>
      <c r="I224" s="74"/>
      <c r="J224" s="73"/>
      <c r="K224" s="73"/>
      <c r="L224" s="14"/>
      <c r="M224" s="14"/>
      <c r="N224" s="14"/>
      <c r="O224" s="14"/>
      <c r="P224" s="14"/>
      <c r="Q224" s="14"/>
      <c r="R224" s="14"/>
      <c r="S224" s="14"/>
      <c r="T224" s="14"/>
      <c r="U224" s="14"/>
      <c r="V224" s="14"/>
      <c r="W224" s="14"/>
      <c r="X224" s="7"/>
      <c r="Y224" s="7"/>
      <c r="Z224" s="7"/>
      <c r="AA224" s="7"/>
      <c r="AB224" s="8"/>
    </row>
    <row r="225" spans="1:28" ht="15.75" customHeight="1">
      <c r="A225" s="14"/>
      <c r="B225" s="14"/>
      <c r="C225" s="14"/>
      <c r="D225" s="14"/>
      <c r="E225" s="56"/>
      <c r="F225" s="14"/>
      <c r="G225" s="14"/>
      <c r="H225" s="14"/>
      <c r="I225" s="74"/>
      <c r="J225" s="73"/>
      <c r="K225" s="73"/>
      <c r="L225" s="14"/>
      <c r="M225" s="14"/>
      <c r="N225" s="14"/>
      <c r="O225" s="14"/>
      <c r="P225" s="14"/>
      <c r="Q225" s="14"/>
      <c r="R225" s="14"/>
      <c r="S225" s="14"/>
      <c r="T225" s="14"/>
      <c r="U225" s="14"/>
      <c r="V225" s="14"/>
      <c r="W225" s="14"/>
      <c r="X225" s="7"/>
      <c r="Y225" s="7"/>
      <c r="Z225" s="7"/>
      <c r="AA225" s="7"/>
      <c r="AB225" s="8"/>
    </row>
    <row r="226" spans="1:28" ht="15.75" customHeight="1">
      <c r="A226" s="14"/>
      <c r="B226" s="14"/>
      <c r="C226" s="14"/>
      <c r="D226" s="14"/>
      <c r="E226" s="56"/>
      <c r="F226" s="14"/>
      <c r="G226" s="14"/>
      <c r="H226" s="14"/>
      <c r="I226" s="74"/>
      <c r="J226" s="73"/>
      <c r="K226" s="73"/>
      <c r="L226" s="14"/>
      <c r="M226" s="14"/>
      <c r="N226" s="14"/>
      <c r="O226" s="14"/>
      <c r="P226" s="14"/>
      <c r="Q226" s="14"/>
      <c r="R226" s="14"/>
      <c r="S226" s="14"/>
      <c r="T226" s="14"/>
      <c r="U226" s="14"/>
      <c r="V226" s="14"/>
      <c r="W226" s="14"/>
      <c r="X226" s="7"/>
      <c r="Y226" s="7"/>
      <c r="Z226" s="7"/>
      <c r="AA226" s="7"/>
      <c r="AB226" s="8"/>
    </row>
    <row r="227" spans="1:28" ht="15.75" customHeight="1">
      <c r="A227" s="14"/>
      <c r="B227" s="14"/>
      <c r="C227" s="14"/>
      <c r="D227" s="14"/>
      <c r="E227" s="56"/>
      <c r="F227" s="14"/>
      <c r="G227" s="14"/>
      <c r="H227" s="14"/>
      <c r="I227" s="74"/>
      <c r="J227" s="73"/>
      <c r="K227" s="73"/>
      <c r="L227" s="14"/>
      <c r="M227" s="14"/>
      <c r="N227" s="14"/>
      <c r="O227" s="14"/>
      <c r="P227" s="14"/>
      <c r="Q227" s="14"/>
      <c r="R227" s="14"/>
      <c r="S227" s="14"/>
      <c r="T227" s="14"/>
      <c r="U227" s="14"/>
      <c r="V227" s="14"/>
      <c r="W227" s="14"/>
      <c r="X227" s="7"/>
      <c r="Y227" s="7"/>
      <c r="Z227" s="7"/>
      <c r="AA227" s="7"/>
      <c r="AB227" s="8"/>
    </row>
    <row r="228" spans="1:28" ht="15.75" customHeight="1">
      <c r="A228" s="14"/>
      <c r="B228" s="14"/>
      <c r="C228" s="14"/>
      <c r="D228" s="14"/>
      <c r="E228" s="56"/>
      <c r="F228" s="14"/>
      <c r="G228" s="14"/>
      <c r="H228" s="14"/>
      <c r="I228" s="74"/>
      <c r="J228" s="73"/>
      <c r="K228" s="73"/>
      <c r="L228" s="14"/>
      <c r="M228" s="14"/>
      <c r="N228" s="14"/>
      <c r="O228" s="14"/>
      <c r="P228" s="14"/>
      <c r="Q228" s="14"/>
      <c r="R228" s="14"/>
      <c r="S228" s="14"/>
      <c r="T228" s="14"/>
      <c r="U228" s="14"/>
      <c r="V228" s="14"/>
      <c r="W228" s="14"/>
      <c r="X228" s="7"/>
      <c r="Y228" s="7"/>
      <c r="Z228" s="7"/>
      <c r="AA228" s="7"/>
      <c r="AB228" s="8"/>
    </row>
    <row r="229" spans="1:28" ht="15.75" customHeight="1">
      <c r="A229" s="14"/>
      <c r="B229" s="14"/>
      <c r="C229" s="14"/>
      <c r="D229" s="14"/>
      <c r="E229" s="56"/>
      <c r="F229" s="14"/>
      <c r="G229" s="14"/>
      <c r="H229" s="14"/>
      <c r="I229" s="74"/>
      <c r="J229" s="73"/>
      <c r="K229" s="73"/>
      <c r="L229" s="14"/>
      <c r="M229" s="14"/>
      <c r="N229" s="14"/>
      <c r="O229" s="14"/>
      <c r="P229" s="14"/>
      <c r="Q229" s="14"/>
      <c r="R229" s="14"/>
      <c r="S229" s="14"/>
      <c r="T229" s="14"/>
      <c r="U229" s="14"/>
      <c r="V229" s="14"/>
      <c r="W229" s="14"/>
      <c r="X229" s="7"/>
      <c r="Y229" s="7"/>
      <c r="Z229" s="7"/>
      <c r="AA229" s="7"/>
      <c r="AB229" s="8"/>
    </row>
    <row r="230" spans="1:28" ht="15.75" customHeight="1">
      <c r="A230" s="14"/>
      <c r="B230" s="14"/>
      <c r="C230" s="14"/>
      <c r="D230" s="14"/>
      <c r="E230" s="56"/>
      <c r="F230" s="14"/>
      <c r="G230" s="14"/>
      <c r="H230" s="14"/>
      <c r="I230" s="74"/>
      <c r="J230" s="73"/>
      <c r="K230" s="73"/>
      <c r="L230" s="14"/>
      <c r="M230" s="14"/>
      <c r="N230" s="14"/>
      <c r="O230" s="14"/>
      <c r="P230" s="14"/>
      <c r="Q230" s="14"/>
      <c r="R230" s="14"/>
      <c r="S230" s="14"/>
      <c r="T230" s="14"/>
      <c r="U230" s="14"/>
      <c r="V230" s="14"/>
      <c r="W230" s="14"/>
      <c r="X230" s="7"/>
      <c r="Y230" s="7"/>
      <c r="Z230" s="7"/>
      <c r="AA230" s="7"/>
      <c r="AB230" s="8"/>
    </row>
    <row r="231" spans="1:28" ht="15.75" customHeight="1">
      <c r="A231" s="14"/>
      <c r="B231" s="14"/>
      <c r="C231" s="14"/>
      <c r="D231" s="14"/>
      <c r="E231" s="56"/>
      <c r="F231" s="14"/>
      <c r="G231" s="14"/>
      <c r="H231" s="14"/>
      <c r="I231" s="74"/>
      <c r="J231" s="73"/>
      <c r="K231" s="73"/>
      <c r="L231" s="14"/>
      <c r="M231" s="14"/>
      <c r="N231" s="14"/>
      <c r="O231" s="14"/>
      <c r="P231" s="14"/>
      <c r="Q231" s="14"/>
      <c r="R231" s="14"/>
      <c r="S231" s="14"/>
      <c r="T231" s="14"/>
      <c r="U231" s="14"/>
      <c r="V231" s="14"/>
      <c r="W231" s="14"/>
      <c r="X231" s="7"/>
      <c r="Y231" s="7"/>
      <c r="Z231" s="7"/>
      <c r="AA231" s="7"/>
      <c r="AB231" s="8"/>
    </row>
    <row r="232" spans="1:28" ht="15.75" customHeight="1">
      <c r="A232" s="14"/>
      <c r="B232" s="14"/>
      <c r="C232" s="14"/>
      <c r="D232" s="14"/>
      <c r="E232" s="56"/>
      <c r="F232" s="14"/>
      <c r="G232" s="14"/>
      <c r="H232" s="14"/>
      <c r="I232" s="74"/>
      <c r="J232" s="73"/>
      <c r="K232" s="73"/>
      <c r="L232" s="14"/>
      <c r="M232" s="14"/>
      <c r="N232" s="14"/>
      <c r="O232" s="14"/>
      <c r="P232" s="14"/>
      <c r="Q232" s="14"/>
      <c r="R232" s="14"/>
      <c r="S232" s="14"/>
      <c r="T232" s="14"/>
      <c r="U232" s="14"/>
      <c r="V232" s="14"/>
      <c r="W232" s="14"/>
      <c r="X232" s="7"/>
      <c r="Y232" s="7"/>
      <c r="Z232" s="7"/>
      <c r="AA232" s="7"/>
      <c r="AB232" s="8"/>
    </row>
    <row r="233" spans="1:28" ht="15.75" customHeight="1">
      <c r="A233" s="14"/>
      <c r="B233" s="14"/>
      <c r="C233" s="14"/>
      <c r="D233" s="14"/>
      <c r="E233" s="56"/>
      <c r="F233" s="14"/>
      <c r="G233" s="14"/>
      <c r="H233" s="14"/>
      <c r="I233" s="74"/>
      <c r="J233" s="73"/>
      <c r="K233" s="73"/>
      <c r="L233" s="14"/>
      <c r="M233" s="14"/>
      <c r="N233" s="14"/>
      <c r="O233" s="14"/>
      <c r="P233" s="14"/>
      <c r="Q233" s="14"/>
      <c r="R233" s="14"/>
      <c r="S233" s="14"/>
      <c r="T233" s="14"/>
      <c r="U233" s="14"/>
      <c r="V233" s="14"/>
      <c r="W233" s="14"/>
      <c r="X233" s="7"/>
      <c r="Y233" s="7"/>
      <c r="Z233" s="7"/>
      <c r="AA233" s="7"/>
      <c r="AB233" s="8"/>
    </row>
    <row r="234" spans="1:28" ht="15.75" customHeight="1">
      <c r="A234" s="14"/>
      <c r="B234" s="14"/>
      <c r="C234" s="14"/>
      <c r="D234" s="14"/>
      <c r="E234" s="56"/>
      <c r="F234" s="14"/>
      <c r="G234" s="14"/>
      <c r="H234" s="14"/>
      <c r="I234" s="74"/>
      <c r="J234" s="73"/>
      <c r="K234" s="73"/>
      <c r="L234" s="14"/>
      <c r="M234" s="14"/>
      <c r="N234" s="14"/>
      <c r="O234" s="14"/>
      <c r="P234" s="14"/>
      <c r="Q234" s="14"/>
      <c r="R234" s="14"/>
      <c r="S234" s="14"/>
      <c r="T234" s="14"/>
      <c r="U234" s="14"/>
      <c r="V234" s="14"/>
      <c r="W234" s="14"/>
      <c r="X234" s="7"/>
      <c r="Y234" s="7"/>
      <c r="Z234" s="7"/>
      <c r="AA234" s="7"/>
      <c r="AB234" s="8"/>
    </row>
    <row r="235" spans="1:28" ht="15.75" customHeight="1">
      <c r="A235" s="14"/>
      <c r="B235" s="14"/>
      <c r="C235" s="14"/>
      <c r="D235" s="14"/>
      <c r="E235" s="56"/>
      <c r="F235" s="14"/>
      <c r="G235" s="14"/>
      <c r="H235" s="14"/>
      <c r="I235" s="74"/>
      <c r="J235" s="73"/>
      <c r="K235" s="73"/>
      <c r="L235" s="14"/>
      <c r="M235" s="14"/>
      <c r="N235" s="14"/>
      <c r="O235" s="14"/>
      <c r="P235" s="14"/>
      <c r="Q235" s="14"/>
      <c r="R235" s="14"/>
      <c r="S235" s="14"/>
      <c r="T235" s="14"/>
      <c r="U235" s="14"/>
      <c r="V235" s="14"/>
      <c r="W235" s="14"/>
      <c r="X235" s="7"/>
      <c r="Y235" s="7"/>
      <c r="Z235" s="7"/>
      <c r="AA235" s="7"/>
      <c r="AB235" s="8"/>
    </row>
    <row r="236" spans="1:28" ht="15.75" customHeight="1">
      <c r="A236" s="14"/>
      <c r="B236" s="14"/>
      <c r="C236" s="14"/>
      <c r="D236" s="14"/>
      <c r="E236" s="56"/>
      <c r="F236" s="14"/>
      <c r="G236" s="14"/>
      <c r="H236" s="14"/>
      <c r="I236" s="74"/>
      <c r="J236" s="73"/>
      <c r="K236" s="73"/>
      <c r="L236" s="14"/>
      <c r="M236" s="14"/>
      <c r="N236" s="14"/>
      <c r="O236" s="14"/>
      <c r="P236" s="14"/>
      <c r="Q236" s="14"/>
      <c r="R236" s="14"/>
      <c r="S236" s="14"/>
      <c r="T236" s="14"/>
      <c r="U236" s="14"/>
      <c r="V236" s="14"/>
      <c r="W236" s="14"/>
      <c r="X236" s="7"/>
      <c r="Y236" s="7"/>
      <c r="Z236" s="7"/>
      <c r="AA236" s="7"/>
      <c r="AB236" s="8"/>
    </row>
    <row r="237" spans="1:28" ht="15.75" customHeight="1">
      <c r="A237" s="14"/>
      <c r="B237" s="14"/>
      <c r="C237" s="14"/>
      <c r="D237" s="14"/>
      <c r="E237" s="56"/>
      <c r="F237" s="14"/>
      <c r="G237" s="14"/>
      <c r="H237" s="14"/>
      <c r="I237" s="74"/>
      <c r="J237" s="73"/>
      <c r="K237" s="73"/>
      <c r="L237" s="14"/>
      <c r="M237" s="14"/>
      <c r="N237" s="14"/>
      <c r="O237" s="14"/>
      <c r="P237" s="14"/>
      <c r="Q237" s="14"/>
      <c r="R237" s="14"/>
      <c r="S237" s="14"/>
      <c r="T237" s="14"/>
      <c r="U237" s="14"/>
      <c r="V237" s="14"/>
      <c r="W237" s="14"/>
      <c r="X237" s="7"/>
      <c r="Y237" s="7"/>
      <c r="Z237" s="7"/>
      <c r="AA237" s="7"/>
      <c r="AB237" s="8"/>
    </row>
    <row r="238" spans="1:28" ht="15.75" customHeight="1">
      <c r="A238" s="14"/>
      <c r="B238" s="14"/>
      <c r="C238" s="14"/>
      <c r="D238" s="14"/>
      <c r="E238" s="56"/>
      <c r="F238" s="14"/>
      <c r="G238" s="14"/>
      <c r="H238" s="14"/>
      <c r="I238" s="74"/>
      <c r="J238" s="73"/>
      <c r="K238" s="73"/>
      <c r="L238" s="14"/>
      <c r="M238" s="14"/>
      <c r="N238" s="14"/>
      <c r="O238" s="14"/>
      <c r="P238" s="14"/>
      <c r="Q238" s="14"/>
      <c r="R238" s="14"/>
      <c r="S238" s="14"/>
      <c r="T238" s="14"/>
      <c r="U238" s="14"/>
      <c r="V238" s="14"/>
      <c r="W238" s="14"/>
      <c r="X238" s="7"/>
      <c r="Y238" s="7"/>
      <c r="Z238" s="7"/>
      <c r="AA238" s="7"/>
      <c r="AB238" s="8"/>
    </row>
    <row r="239" spans="1:28" ht="15.75" customHeight="1">
      <c r="A239" s="14"/>
      <c r="B239" s="14"/>
      <c r="C239" s="14"/>
      <c r="D239" s="14"/>
      <c r="E239" s="56"/>
      <c r="F239" s="14"/>
      <c r="G239" s="14"/>
      <c r="H239" s="14"/>
      <c r="I239" s="74"/>
      <c r="J239" s="73"/>
      <c r="K239" s="73"/>
      <c r="L239" s="14"/>
      <c r="M239" s="14"/>
      <c r="N239" s="14"/>
      <c r="O239" s="14"/>
      <c r="P239" s="14"/>
      <c r="Q239" s="14"/>
      <c r="R239" s="14"/>
      <c r="S239" s="14"/>
      <c r="T239" s="14"/>
      <c r="U239" s="14"/>
      <c r="V239" s="14"/>
      <c r="W239" s="14"/>
      <c r="X239" s="7"/>
      <c r="Y239" s="7"/>
      <c r="Z239" s="7"/>
      <c r="AA239" s="7"/>
      <c r="AB239" s="8"/>
    </row>
    <row r="240" spans="1:28" ht="15.75" customHeight="1">
      <c r="A240" s="14"/>
      <c r="B240" s="14"/>
      <c r="C240" s="14"/>
      <c r="D240" s="14"/>
      <c r="E240" s="56"/>
      <c r="F240" s="14"/>
      <c r="G240" s="14"/>
      <c r="H240" s="14"/>
      <c r="I240" s="74"/>
      <c r="J240" s="73"/>
      <c r="K240" s="73"/>
      <c r="L240" s="14"/>
      <c r="M240" s="14"/>
      <c r="N240" s="14"/>
      <c r="O240" s="14"/>
      <c r="P240" s="14"/>
      <c r="Q240" s="14"/>
      <c r="R240" s="14"/>
      <c r="S240" s="14"/>
      <c r="T240" s="14"/>
      <c r="U240" s="14"/>
      <c r="V240" s="14"/>
      <c r="W240" s="14"/>
      <c r="X240" s="7"/>
      <c r="Y240" s="7"/>
      <c r="Z240" s="7"/>
      <c r="AA240" s="7"/>
      <c r="AB240" s="8"/>
    </row>
    <row r="241" spans="1:28" ht="15.75" customHeight="1">
      <c r="A241" s="14"/>
      <c r="B241" s="14"/>
      <c r="C241" s="14"/>
      <c r="D241" s="14"/>
      <c r="E241" s="56"/>
      <c r="F241" s="14"/>
      <c r="G241" s="14"/>
      <c r="H241" s="14"/>
      <c r="I241" s="74"/>
      <c r="J241" s="73"/>
      <c r="K241" s="73"/>
      <c r="L241" s="14"/>
      <c r="M241" s="14"/>
      <c r="N241" s="14"/>
      <c r="O241" s="14"/>
      <c r="P241" s="14"/>
      <c r="Q241" s="14"/>
      <c r="R241" s="14"/>
      <c r="S241" s="14"/>
      <c r="T241" s="14"/>
      <c r="U241" s="14"/>
      <c r="V241" s="14"/>
      <c r="W241" s="14"/>
      <c r="X241" s="7"/>
      <c r="Y241" s="7"/>
      <c r="Z241" s="7"/>
      <c r="AA241" s="7"/>
      <c r="AB241" s="8"/>
    </row>
    <row r="242" spans="1:28" ht="15.75" customHeight="1">
      <c r="A242" s="14"/>
      <c r="B242" s="14"/>
      <c r="C242" s="14"/>
      <c r="D242" s="14"/>
      <c r="E242" s="56"/>
      <c r="F242" s="14"/>
      <c r="G242" s="14"/>
      <c r="H242" s="14"/>
      <c r="I242" s="74"/>
      <c r="J242" s="73"/>
      <c r="K242" s="73"/>
      <c r="L242" s="14"/>
      <c r="M242" s="14"/>
      <c r="N242" s="14"/>
      <c r="O242" s="14"/>
      <c r="P242" s="14"/>
      <c r="Q242" s="14"/>
      <c r="R242" s="14"/>
      <c r="S242" s="14"/>
      <c r="T242" s="14"/>
      <c r="U242" s="14"/>
      <c r="V242" s="14"/>
      <c r="W242" s="14"/>
      <c r="X242" s="7"/>
      <c r="Y242" s="7"/>
      <c r="Z242" s="7"/>
      <c r="AA242" s="7"/>
      <c r="AB242" s="8"/>
    </row>
    <row r="243" spans="1:28" ht="15.75" customHeight="1">
      <c r="A243" s="14"/>
      <c r="B243" s="14"/>
      <c r="C243" s="14"/>
      <c r="D243" s="14"/>
      <c r="E243" s="56"/>
      <c r="F243" s="14"/>
      <c r="G243" s="14"/>
      <c r="H243" s="14"/>
      <c r="I243" s="74"/>
      <c r="J243" s="73"/>
      <c r="K243" s="73"/>
      <c r="L243" s="14"/>
      <c r="M243" s="14"/>
      <c r="N243" s="14"/>
      <c r="O243" s="14"/>
      <c r="P243" s="14"/>
      <c r="Q243" s="14"/>
      <c r="R243" s="14"/>
      <c r="S243" s="14"/>
      <c r="T243" s="14"/>
      <c r="U243" s="14"/>
      <c r="V243" s="14"/>
      <c r="W243" s="14"/>
      <c r="X243" s="7"/>
      <c r="Y243" s="7"/>
      <c r="Z243" s="7"/>
      <c r="AA243" s="7"/>
      <c r="AB243" s="8"/>
    </row>
    <row r="244" spans="1:28" ht="15.75" customHeight="1">
      <c r="A244" s="14"/>
      <c r="B244" s="14"/>
      <c r="C244" s="14"/>
      <c r="D244" s="14"/>
      <c r="E244" s="56"/>
      <c r="F244" s="14"/>
      <c r="G244" s="14"/>
      <c r="H244" s="14"/>
      <c r="I244" s="74"/>
      <c r="J244" s="73"/>
      <c r="K244" s="73"/>
      <c r="L244" s="14"/>
      <c r="M244" s="14"/>
      <c r="N244" s="14"/>
      <c r="O244" s="14"/>
      <c r="P244" s="14"/>
      <c r="Q244" s="14"/>
      <c r="R244" s="14"/>
      <c r="S244" s="14"/>
      <c r="T244" s="14"/>
      <c r="U244" s="14"/>
      <c r="V244" s="14"/>
      <c r="W244" s="14"/>
      <c r="X244" s="7"/>
      <c r="Y244" s="7"/>
      <c r="Z244" s="7"/>
      <c r="AA244" s="7"/>
      <c r="AB244" s="8"/>
    </row>
    <row r="245" spans="1:28" ht="15.75" customHeight="1">
      <c r="A245" s="14"/>
      <c r="B245" s="14"/>
      <c r="C245" s="14"/>
      <c r="D245" s="14"/>
      <c r="E245" s="56"/>
      <c r="F245" s="14"/>
      <c r="G245" s="14"/>
      <c r="H245" s="14"/>
      <c r="I245" s="74"/>
      <c r="J245" s="73"/>
      <c r="K245" s="73"/>
      <c r="L245" s="14"/>
      <c r="M245" s="14"/>
      <c r="N245" s="14"/>
      <c r="O245" s="14"/>
      <c r="P245" s="14"/>
      <c r="Q245" s="14"/>
      <c r="R245" s="14"/>
      <c r="S245" s="14"/>
      <c r="T245" s="14"/>
      <c r="U245" s="14"/>
      <c r="V245" s="14"/>
      <c r="W245" s="14"/>
      <c r="X245" s="7"/>
      <c r="Y245" s="7"/>
      <c r="Z245" s="7"/>
      <c r="AA245" s="7"/>
      <c r="AB245" s="8"/>
    </row>
    <row r="246" spans="1:28" ht="15.75" customHeight="1">
      <c r="A246" s="14"/>
      <c r="B246" s="14"/>
      <c r="C246" s="14"/>
      <c r="D246" s="14"/>
      <c r="E246" s="56"/>
      <c r="F246" s="14"/>
      <c r="G246" s="14"/>
      <c r="H246" s="14"/>
      <c r="I246" s="74"/>
      <c r="J246" s="73"/>
      <c r="K246" s="73"/>
      <c r="L246" s="14"/>
      <c r="M246" s="14"/>
      <c r="N246" s="14"/>
      <c r="O246" s="14"/>
      <c r="P246" s="14"/>
      <c r="Q246" s="14"/>
      <c r="R246" s="14"/>
      <c r="S246" s="14"/>
      <c r="T246" s="14"/>
      <c r="U246" s="14"/>
      <c r="V246" s="14"/>
      <c r="W246" s="14"/>
      <c r="X246" s="7"/>
      <c r="Y246" s="7"/>
      <c r="Z246" s="7"/>
      <c r="AA246" s="7"/>
      <c r="AB246" s="8"/>
    </row>
    <row r="247" spans="1:28" ht="15.75" customHeight="1">
      <c r="A247" s="14"/>
      <c r="B247" s="14"/>
      <c r="C247" s="14"/>
      <c r="D247" s="14"/>
      <c r="E247" s="56"/>
      <c r="F247" s="14"/>
      <c r="G247" s="14"/>
      <c r="H247" s="14"/>
      <c r="I247" s="74"/>
      <c r="J247" s="73"/>
      <c r="K247" s="73"/>
      <c r="L247" s="14"/>
      <c r="M247" s="14"/>
      <c r="N247" s="14"/>
      <c r="O247" s="14"/>
      <c r="P247" s="14"/>
      <c r="Q247" s="14"/>
      <c r="R247" s="14"/>
      <c r="S247" s="14"/>
      <c r="T247" s="14"/>
      <c r="U247" s="14"/>
      <c r="V247" s="14"/>
      <c r="W247" s="14"/>
      <c r="X247" s="7"/>
      <c r="Y247" s="7"/>
      <c r="Z247" s="7"/>
      <c r="AA247" s="7"/>
      <c r="AB247" s="8"/>
    </row>
    <row r="248" spans="1:28" ht="15.75" customHeight="1">
      <c r="A248" s="14"/>
      <c r="B248" s="14"/>
      <c r="C248" s="14"/>
      <c r="D248" s="14"/>
      <c r="E248" s="56"/>
      <c r="F248" s="14"/>
      <c r="G248" s="14"/>
      <c r="H248" s="14"/>
      <c r="I248" s="74"/>
      <c r="J248" s="73"/>
      <c r="K248" s="73"/>
      <c r="L248" s="14"/>
      <c r="M248" s="14"/>
      <c r="N248" s="14"/>
      <c r="O248" s="14"/>
      <c r="P248" s="14"/>
      <c r="Q248" s="14"/>
      <c r="R248" s="14"/>
      <c r="S248" s="14"/>
      <c r="T248" s="14"/>
      <c r="U248" s="14"/>
      <c r="V248" s="14"/>
      <c r="W248" s="14"/>
      <c r="X248" s="7"/>
      <c r="Y248" s="7"/>
      <c r="Z248" s="7"/>
      <c r="AA248" s="7"/>
      <c r="AB248" s="8"/>
    </row>
    <row r="249" spans="1:28" ht="15.75" customHeight="1">
      <c r="A249" s="14"/>
      <c r="B249" s="14"/>
      <c r="C249" s="14"/>
      <c r="D249" s="14"/>
      <c r="E249" s="56"/>
      <c r="F249" s="14"/>
      <c r="G249" s="14"/>
      <c r="H249" s="14"/>
      <c r="I249" s="74"/>
      <c r="J249" s="73"/>
      <c r="K249" s="73"/>
      <c r="L249" s="14"/>
      <c r="M249" s="14"/>
      <c r="N249" s="14"/>
      <c r="O249" s="14"/>
      <c r="P249" s="14"/>
      <c r="Q249" s="14"/>
      <c r="R249" s="14"/>
      <c r="S249" s="14"/>
      <c r="T249" s="14"/>
      <c r="U249" s="14"/>
      <c r="V249" s="14"/>
      <c r="W249" s="14"/>
      <c r="X249" s="7"/>
      <c r="Y249" s="7"/>
      <c r="Z249" s="7"/>
      <c r="AA249" s="7"/>
      <c r="AB249" s="8"/>
    </row>
    <row r="250" spans="1:28" ht="15.75" customHeight="1">
      <c r="A250" s="14"/>
      <c r="B250" s="14"/>
      <c r="C250" s="14"/>
      <c r="D250" s="14"/>
      <c r="E250" s="56"/>
      <c r="F250" s="14"/>
      <c r="G250" s="14"/>
      <c r="H250" s="14"/>
      <c r="I250" s="74"/>
      <c r="J250" s="73"/>
      <c r="K250" s="73"/>
      <c r="L250" s="14"/>
      <c r="M250" s="14"/>
      <c r="N250" s="14"/>
      <c r="O250" s="14"/>
      <c r="P250" s="14"/>
      <c r="Q250" s="14"/>
      <c r="R250" s="14"/>
      <c r="S250" s="14"/>
      <c r="T250" s="14"/>
      <c r="U250" s="14"/>
      <c r="V250" s="14"/>
      <c r="W250" s="14"/>
      <c r="X250" s="7"/>
      <c r="Y250" s="7"/>
      <c r="Z250" s="7"/>
      <c r="AA250" s="7"/>
      <c r="AB250" s="8"/>
    </row>
    <row r="251" spans="1:28" ht="15.75" customHeight="1">
      <c r="A251" s="14"/>
      <c r="B251" s="14"/>
      <c r="C251" s="14"/>
      <c r="D251" s="14"/>
      <c r="E251" s="56"/>
      <c r="F251" s="14"/>
      <c r="G251" s="14"/>
      <c r="H251" s="14"/>
      <c r="I251" s="74"/>
      <c r="J251" s="73"/>
      <c r="K251" s="73"/>
      <c r="L251" s="14"/>
      <c r="M251" s="14"/>
      <c r="N251" s="14"/>
      <c r="O251" s="14"/>
      <c r="P251" s="14"/>
      <c r="Q251" s="14"/>
      <c r="R251" s="14"/>
      <c r="S251" s="14"/>
      <c r="T251" s="14"/>
      <c r="U251" s="14"/>
      <c r="V251" s="14"/>
      <c r="W251" s="14"/>
      <c r="X251" s="7"/>
      <c r="Y251" s="7"/>
      <c r="Z251" s="7"/>
      <c r="AA251" s="7"/>
      <c r="AB251" s="8"/>
    </row>
    <row r="252" spans="1:28" ht="15.75" customHeight="1">
      <c r="A252" s="14"/>
      <c r="B252" s="14"/>
      <c r="C252" s="14"/>
      <c r="D252" s="14"/>
      <c r="E252" s="56"/>
      <c r="F252" s="14"/>
      <c r="G252" s="14"/>
      <c r="H252" s="14"/>
      <c r="I252" s="74"/>
      <c r="J252" s="73"/>
      <c r="K252" s="73"/>
      <c r="L252" s="14"/>
      <c r="M252" s="14"/>
      <c r="N252" s="14"/>
      <c r="O252" s="14"/>
      <c r="P252" s="14"/>
      <c r="Q252" s="14"/>
      <c r="R252" s="14"/>
      <c r="S252" s="14"/>
      <c r="T252" s="14"/>
      <c r="U252" s="14"/>
      <c r="V252" s="14"/>
      <c r="W252" s="14"/>
      <c r="X252" s="7"/>
      <c r="Y252" s="7"/>
      <c r="Z252" s="7"/>
      <c r="AA252" s="7"/>
      <c r="AB252" s="8"/>
    </row>
    <row r="253" spans="1:28" ht="15.75" customHeight="1">
      <c r="A253" s="14"/>
      <c r="B253" s="14"/>
      <c r="C253" s="14"/>
      <c r="D253" s="14"/>
      <c r="E253" s="56"/>
      <c r="F253" s="14"/>
      <c r="G253" s="14"/>
      <c r="H253" s="14"/>
      <c r="I253" s="74"/>
      <c r="J253" s="73"/>
      <c r="K253" s="73"/>
      <c r="L253" s="14"/>
      <c r="M253" s="14"/>
      <c r="N253" s="14"/>
      <c r="O253" s="14"/>
      <c r="P253" s="14"/>
      <c r="Q253" s="14"/>
      <c r="R253" s="14"/>
      <c r="S253" s="14"/>
      <c r="T253" s="14"/>
      <c r="U253" s="14"/>
      <c r="V253" s="14"/>
      <c r="W253" s="14"/>
      <c r="X253" s="7"/>
      <c r="Y253" s="7"/>
      <c r="Z253" s="7"/>
      <c r="AA253" s="7"/>
      <c r="AB253" s="8"/>
    </row>
    <row r="254" spans="1:28" ht="15.75" customHeight="1">
      <c r="A254" s="8"/>
      <c r="B254" s="75"/>
      <c r="C254" s="76"/>
      <c r="D254" s="8"/>
      <c r="E254" s="8"/>
      <c r="F254" s="8"/>
      <c r="G254" s="8"/>
      <c r="H254" s="8"/>
      <c r="I254" s="77"/>
      <c r="J254" s="77"/>
      <c r="K254" s="77"/>
      <c r="L254" s="8"/>
      <c r="M254" s="8"/>
      <c r="N254" s="8"/>
      <c r="O254" s="8"/>
      <c r="P254" s="8"/>
      <c r="Q254" s="8"/>
      <c r="R254" s="8"/>
      <c r="S254" s="8"/>
      <c r="T254" s="8"/>
      <c r="U254" s="8"/>
      <c r="V254" s="8"/>
      <c r="W254" s="8"/>
      <c r="X254" s="8"/>
      <c r="Y254" s="8"/>
      <c r="Z254" s="8"/>
      <c r="AA254" s="8"/>
      <c r="AB254" s="8"/>
    </row>
    <row r="255" spans="1:28" ht="15.75" customHeight="1">
      <c r="A255" s="8"/>
      <c r="B255" s="75"/>
      <c r="C255" s="76"/>
      <c r="D255" s="8"/>
      <c r="E255" s="8"/>
      <c r="F255" s="8"/>
      <c r="G255" s="8"/>
      <c r="H255" s="8"/>
      <c r="I255" s="77"/>
      <c r="J255" s="77"/>
      <c r="K255" s="77"/>
      <c r="L255" s="8"/>
      <c r="M255" s="8"/>
      <c r="N255" s="8"/>
      <c r="O255" s="8"/>
      <c r="P255" s="8"/>
      <c r="Q255" s="8"/>
      <c r="R255" s="8"/>
      <c r="S255" s="8"/>
      <c r="T255" s="8"/>
      <c r="U255" s="8"/>
      <c r="V255" s="8"/>
      <c r="W255" s="8"/>
      <c r="X255" s="8"/>
      <c r="Y255" s="8"/>
      <c r="Z255" s="8"/>
      <c r="AA255" s="8"/>
      <c r="AB255" s="8"/>
    </row>
    <row r="256" spans="1:28" ht="15.75" customHeight="1">
      <c r="A256" s="8"/>
      <c r="B256" s="75"/>
      <c r="C256" s="76"/>
      <c r="D256" s="8"/>
      <c r="E256" s="8"/>
      <c r="F256" s="8"/>
      <c r="G256" s="8"/>
      <c r="H256" s="8"/>
      <c r="I256" s="77"/>
      <c r="J256" s="77"/>
      <c r="K256" s="77"/>
      <c r="L256" s="8"/>
      <c r="M256" s="8"/>
      <c r="N256" s="8"/>
      <c r="O256" s="8"/>
      <c r="P256" s="8"/>
      <c r="Q256" s="8"/>
      <c r="R256" s="8"/>
      <c r="S256" s="8"/>
      <c r="T256" s="8"/>
      <c r="U256" s="8"/>
      <c r="V256" s="8"/>
      <c r="W256" s="8"/>
      <c r="X256" s="8"/>
      <c r="Y256" s="8"/>
      <c r="Z256" s="8"/>
      <c r="AA256" s="8"/>
      <c r="AB256" s="8"/>
    </row>
    <row r="257" spans="1:28" ht="15.75" customHeight="1">
      <c r="A257" s="8"/>
      <c r="B257" s="75"/>
      <c r="C257" s="76"/>
      <c r="D257" s="8"/>
      <c r="E257" s="8"/>
      <c r="F257" s="8"/>
      <c r="G257" s="8"/>
      <c r="H257" s="8"/>
      <c r="I257" s="77"/>
      <c r="J257" s="77"/>
      <c r="K257" s="77"/>
      <c r="L257" s="8"/>
      <c r="M257" s="8"/>
      <c r="N257" s="8"/>
      <c r="O257" s="8"/>
      <c r="P257" s="8"/>
      <c r="Q257" s="8"/>
      <c r="R257" s="8"/>
      <c r="S257" s="8"/>
      <c r="T257" s="8"/>
      <c r="U257" s="8"/>
      <c r="V257" s="8"/>
      <c r="W257" s="8"/>
      <c r="X257" s="8"/>
      <c r="Y257" s="8"/>
      <c r="Z257" s="8"/>
      <c r="AA257" s="8"/>
      <c r="AB257" s="8"/>
    </row>
    <row r="258" spans="1:28" ht="15.75" customHeight="1">
      <c r="A258" s="8"/>
      <c r="B258" s="75"/>
      <c r="C258" s="76"/>
      <c r="D258" s="8"/>
      <c r="E258" s="8"/>
      <c r="F258" s="8"/>
      <c r="G258" s="8"/>
      <c r="H258" s="8"/>
      <c r="I258" s="77"/>
      <c r="J258" s="77"/>
      <c r="K258" s="77"/>
      <c r="L258" s="8"/>
      <c r="M258" s="8"/>
      <c r="N258" s="8"/>
      <c r="O258" s="8"/>
      <c r="P258" s="8"/>
      <c r="Q258" s="8"/>
      <c r="R258" s="8"/>
      <c r="S258" s="8"/>
      <c r="T258" s="8"/>
      <c r="U258" s="8"/>
      <c r="V258" s="8"/>
      <c r="W258" s="8"/>
      <c r="X258" s="8"/>
      <c r="Y258" s="8"/>
      <c r="Z258" s="8"/>
      <c r="AA258" s="8"/>
      <c r="AB258" s="8"/>
    </row>
    <row r="259" spans="1:28" ht="15.75" customHeight="1">
      <c r="A259" s="8"/>
      <c r="B259" s="75"/>
      <c r="C259" s="76"/>
      <c r="D259" s="8"/>
      <c r="E259" s="8"/>
      <c r="F259" s="8"/>
      <c r="G259" s="8"/>
      <c r="H259" s="8"/>
      <c r="I259" s="77"/>
      <c r="J259" s="77"/>
      <c r="K259" s="77"/>
      <c r="L259" s="8"/>
      <c r="M259" s="8"/>
      <c r="N259" s="8"/>
      <c r="O259" s="8"/>
      <c r="P259" s="8"/>
      <c r="Q259" s="8"/>
      <c r="R259" s="8"/>
      <c r="S259" s="8"/>
      <c r="T259" s="8"/>
      <c r="U259" s="8"/>
      <c r="V259" s="8"/>
      <c r="W259" s="8"/>
      <c r="X259" s="8"/>
      <c r="Y259" s="8"/>
      <c r="Z259" s="8"/>
      <c r="AA259" s="8"/>
      <c r="AB259" s="8"/>
    </row>
    <row r="260" spans="1:28" ht="15.75" customHeight="1">
      <c r="A260" s="8"/>
      <c r="B260" s="75"/>
      <c r="C260" s="76"/>
      <c r="D260" s="8"/>
      <c r="E260" s="8"/>
      <c r="F260" s="8"/>
      <c r="G260" s="8"/>
      <c r="H260" s="8"/>
      <c r="I260" s="77"/>
      <c r="J260" s="77"/>
      <c r="K260" s="77"/>
      <c r="L260" s="8"/>
      <c r="M260" s="8"/>
      <c r="N260" s="8"/>
      <c r="O260" s="8"/>
      <c r="P260" s="8"/>
      <c r="Q260" s="8"/>
      <c r="R260" s="8"/>
      <c r="S260" s="8"/>
      <c r="T260" s="8"/>
      <c r="U260" s="8"/>
      <c r="V260" s="8"/>
      <c r="W260" s="8"/>
      <c r="X260" s="8"/>
      <c r="Y260" s="8"/>
      <c r="Z260" s="8"/>
      <c r="AA260" s="8"/>
      <c r="AB260" s="8"/>
    </row>
    <row r="261" spans="1:28" ht="15.75" customHeight="1">
      <c r="A261" s="8"/>
      <c r="B261" s="75"/>
      <c r="C261" s="76"/>
      <c r="D261" s="8"/>
      <c r="E261" s="8"/>
      <c r="F261" s="8"/>
      <c r="G261" s="8"/>
      <c r="H261" s="8"/>
      <c r="I261" s="77"/>
      <c r="J261" s="77"/>
      <c r="K261" s="77"/>
      <c r="L261" s="8"/>
      <c r="M261" s="8"/>
      <c r="N261" s="8"/>
      <c r="O261" s="8"/>
      <c r="P261" s="8"/>
      <c r="Q261" s="8"/>
      <c r="R261" s="8"/>
      <c r="S261" s="8"/>
      <c r="T261" s="8"/>
      <c r="U261" s="8"/>
      <c r="V261" s="8"/>
      <c r="W261" s="8"/>
      <c r="X261" s="8"/>
      <c r="Y261" s="8"/>
      <c r="Z261" s="8"/>
      <c r="AA261" s="8"/>
      <c r="AB261" s="8"/>
    </row>
    <row r="262" spans="1:28" ht="15.75" customHeight="1">
      <c r="A262" s="8"/>
      <c r="B262" s="75"/>
      <c r="C262" s="76"/>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c r="A263" s="8"/>
      <c r="B263" s="75"/>
      <c r="C263" s="76"/>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c r="A264" s="8"/>
      <c r="B264" s="75"/>
      <c r="C264" s="76"/>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c r="A265" s="8"/>
      <c r="B265" s="75"/>
      <c r="C265" s="76"/>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c r="A266" s="8"/>
      <c r="B266" s="75"/>
      <c r="C266" s="76"/>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c r="A267" s="8"/>
      <c r="B267" s="75"/>
      <c r="C267" s="76"/>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c r="A268" s="8"/>
      <c r="B268" s="75"/>
      <c r="C268" s="76"/>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c r="A269" s="8"/>
      <c r="B269" s="75"/>
      <c r="C269" s="76"/>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c r="A270" s="8"/>
      <c r="B270" s="75"/>
      <c r="C270" s="76"/>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c r="A271" s="8"/>
      <c r="B271" s="75"/>
      <c r="C271" s="76"/>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c r="A272" s="8"/>
      <c r="B272" s="75"/>
      <c r="C272" s="76"/>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c r="A273" s="8"/>
      <c r="B273" s="75"/>
      <c r="C273" s="76"/>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c r="A274" s="8"/>
      <c r="B274" s="75"/>
      <c r="C274" s="76"/>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c r="A275" s="8"/>
      <c r="B275" s="75"/>
      <c r="C275" s="76"/>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c r="A276" s="8"/>
      <c r="B276" s="75"/>
      <c r="C276" s="76"/>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c r="A277" s="8"/>
      <c r="B277" s="75"/>
      <c r="C277" s="76"/>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c r="A278" s="8"/>
      <c r="B278" s="75"/>
      <c r="C278" s="76"/>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c r="A279" s="8"/>
      <c r="B279" s="75"/>
      <c r="C279" s="76"/>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c r="A280" s="8"/>
      <c r="B280" s="75"/>
      <c r="C280" s="76"/>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c r="A281" s="8"/>
      <c r="B281" s="75"/>
      <c r="C281" s="76"/>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c r="A282" s="8"/>
      <c r="B282" s="75"/>
      <c r="C282" s="76"/>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c r="A283" s="8"/>
      <c r="B283" s="75"/>
      <c r="C283" s="76"/>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c r="A284" s="8"/>
      <c r="B284" s="75"/>
      <c r="C284" s="76"/>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c r="A285" s="8"/>
      <c r="B285" s="75"/>
      <c r="C285" s="76"/>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c r="A286" s="8"/>
      <c r="B286" s="75"/>
      <c r="C286" s="76"/>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c r="A287" s="8"/>
      <c r="B287" s="75"/>
      <c r="C287" s="76"/>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c r="A288" s="8"/>
      <c r="B288" s="75"/>
      <c r="C288" s="76"/>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c r="A289" s="8"/>
      <c r="B289" s="75"/>
      <c r="C289" s="76"/>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c r="A290" s="8"/>
      <c r="B290" s="75"/>
      <c r="C290" s="76"/>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c r="A291" s="8"/>
      <c r="B291" s="75"/>
      <c r="C291" s="76"/>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c r="A292" s="8"/>
      <c r="B292" s="75"/>
      <c r="C292" s="76"/>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c r="A293" s="8"/>
      <c r="B293" s="75"/>
      <c r="C293" s="76"/>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c r="A294" s="8"/>
      <c r="B294" s="75"/>
      <c r="C294" s="76"/>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c r="A295" s="8"/>
      <c r="B295" s="75"/>
      <c r="C295" s="76"/>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c r="A296" s="8"/>
      <c r="B296" s="75"/>
      <c r="C296" s="76"/>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c r="A297" s="8"/>
      <c r="B297" s="75"/>
      <c r="C297" s="76"/>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c r="A298" s="8"/>
      <c r="B298" s="75"/>
      <c r="C298" s="76"/>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c r="A299" s="8"/>
      <c r="B299" s="75"/>
      <c r="C299" s="76"/>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c r="A300" s="8"/>
      <c r="B300" s="75"/>
      <c r="C300" s="76"/>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c r="A301" s="8"/>
      <c r="B301" s="75"/>
      <c r="C301" s="76"/>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c r="A302" s="8"/>
      <c r="B302" s="75"/>
      <c r="C302" s="76"/>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c r="A303" s="8"/>
      <c r="B303" s="75"/>
      <c r="C303" s="76"/>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c r="A304" s="8"/>
      <c r="B304" s="75"/>
      <c r="C304" s="76"/>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c r="A305" s="8"/>
      <c r="B305" s="75"/>
      <c r="C305" s="76"/>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c r="A306" s="8"/>
      <c r="B306" s="75"/>
      <c r="C306" s="76"/>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c r="A307" s="8"/>
      <c r="B307" s="75"/>
      <c r="C307" s="76"/>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c r="A308" s="8"/>
      <c r="B308" s="75"/>
      <c r="C308" s="76"/>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c r="A309" s="8"/>
      <c r="B309" s="75"/>
      <c r="C309" s="76"/>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c r="A310" s="8"/>
      <c r="B310" s="75"/>
      <c r="C310" s="76"/>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c r="A311" s="8"/>
      <c r="B311" s="75"/>
      <c r="C311" s="76"/>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c r="A312" s="8"/>
      <c r="B312" s="75"/>
      <c r="C312" s="76"/>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c r="A313" s="8"/>
      <c r="B313" s="75"/>
      <c r="C313" s="76"/>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c r="A314" s="8"/>
      <c r="B314" s="75"/>
      <c r="C314" s="76"/>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c r="A315" s="8"/>
      <c r="B315" s="75"/>
      <c r="C315" s="76"/>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c r="A316" s="8"/>
      <c r="B316" s="75"/>
      <c r="C316" s="76"/>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c r="A317" s="8"/>
      <c r="B317" s="75"/>
      <c r="C317" s="76"/>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c r="A318" s="8"/>
      <c r="B318" s="75"/>
      <c r="C318" s="76"/>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c r="A319" s="8"/>
      <c r="B319" s="75"/>
      <c r="C319" s="76"/>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c r="A320" s="8"/>
      <c r="B320" s="75"/>
      <c r="C320" s="76"/>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c r="A321" s="8"/>
      <c r="B321" s="75"/>
      <c r="C321" s="76"/>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c r="A322" s="8"/>
      <c r="B322" s="75"/>
      <c r="C322" s="76"/>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c r="A323" s="8"/>
      <c r="B323" s="75"/>
      <c r="C323" s="76"/>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c r="A324" s="8"/>
      <c r="B324" s="75"/>
      <c r="C324" s="76"/>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c r="A325" s="8"/>
      <c r="B325" s="75"/>
      <c r="C325" s="76"/>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c r="A326" s="8"/>
      <c r="B326" s="75"/>
      <c r="C326" s="76"/>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c r="A327" s="8"/>
      <c r="B327" s="75"/>
      <c r="C327" s="76"/>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c r="A328" s="8"/>
      <c r="B328" s="75"/>
      <c r="C328" s="76"/>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c r="A329" s="8"/>
      <c r="B329" s="75"/>
      <c r="C329" s="76"/>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c r="A330" s="8"/>
      <c r="B330" s="75"/>
      <c r="C330" s="76"/>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c r="A331" s="8"/>
      <c r="B331" s="75"/>
      <c r="C331" s="76"/>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c r="A332" s="8"/>
      <c r="B332" s="75"/>
      <c r="C332" s="76"/>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c r="A333" s="8"/>
      <c r="B333" s="75"/>
      <c r="C333" s="76"/>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c r="A334" s="8"/>
      <c r="B334" s="75"/>
      <c r="C334" s="76"/>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c r="A335" s="8"/>
      <c r="B335" s="75"/>
      <c r="C335" s="76"/>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c r="A336" s="8"/>
      <c r="B336" s="75"/>
      <c r="C336" s="76"/>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c r="A337" s="8"/>
      <c r="B337" s="75"/>
      <c r="C337" s="76"/>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c r="A338" s="8"/>
      <c r="B338" s="75"/>
      <c r="C338" s="76"/>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c r="A339" s="8"/>
      <c r="B339" s="75"/>
      <c r="C339" s="76"/>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c r="A340" s="8"/>
      <c r="B340" s="75"/>
      <c r="C340" s="76"/>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c r="A341" s="8"/>
      <c r="B341" s="75"/>
      <c r="C341" s="76"/>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c r="A342" s="8"/>
      <c r="B342" s="75"/>
      <c r="C342" s="76"/>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c r="A343" s="8"/>
      <c r="B343" s="75"/>
      <c r="C343" s="76"/>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c r="A344" s="8"/>
      <c r="B344" s="75"/>
      <c r="C344" s="76"/>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c r="A345" s="8"/>
      <c r="B345" s="75"/>
      <c r="C345" s="76"/>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c r="A346" s="8"/>
      <c r="B346" s="75"/>
      <c r="C346" s="76"/>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c r="A347" s="8"/>
      <c r="B347" s="75"/>
      <c r="C347" s="76"/>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c r="A348" s="8"/>
      <c r="B348" s="75"/>
      <c r="C348" s="76"/>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c r="A349" s="8"/>
      <c r="B349" s="75"/>
      <c r="C349" s="76"/>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c r="A350" s="8"/>
      <c r="B350" s="75"/>
      <c r="C350" s="76"/>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c r="A351" s="8"/>
      <c r="B351" s="75"/>
      <c r="C351" s="76"/>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c r="A352" s="8"/>
      <c r="B352" s="75"/>
      <c r="C352" s="76"/>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c r="A353" s="8"/>
      <c r="B353" s="75"/>
      <c r="C353" s="76"/>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c r="A354" s="8"/>
      <c r="B354" s="75"/>
      <c r="C354" s="76"/>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c r="A355" s="8"/>
      <c r="B355" s="75"/>
      <c r="C355" s="76"/>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c r="A356" s="8"/>
      <c r="B356" s="75"/>
      <c r="C356" s="76"/>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c r="A357" s="8"/>
      <c r="B357" s="75"/>
      <c r="C357" s="76"/>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c r="A358" s="8"/>
      <c r="B358" s="75"/>
      <c r="C358" s="76"/>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c r="A359" s="8"/>
      <c r="B359" s="75"/>
      <c r="C359" s="76"/>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c r="A360" s="8"/>
      <c r="B360" s="75"/>
      <c r="C360" s="76"/>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c r="A361" s="8"/>
      <c r="B361" s="75"/>
      <c r="C361" s="76"/>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c r="A362" s="8"/>
      <c r="B362" s="75"/>
      <c r="C362" s="76"/>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c r="A363" s="8"/>
      <c r="B363" s="75"/>
      <c r="C363" s="76"/>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c r="A364" s="8"/>
      <c r="B364" s="75"/>
      <c r="C364" s="76"/>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c r="A365" s="8"/>
      <c r="B365" s="75"/>
      <c r="C365" s="76"/>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c r="A366" s="8"/>
      <c r="B366" s="75"/>
      <c r="C366" s="76"/>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c r="A367" s="8"/>
      <c r="B367" s="75"/>
      <c r="C367" s="76"/>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c r="A368" s="8"/>
      <c r="B368" s="75"/>
      <c r="C368" s="76"/>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c r="A369" s="8"/>
      <c r="B369" s="75"/>
      <c r="C369" s="76"/>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c r="A370" s="8"/>
      <c r="B370" s="75"/>
      <c r="C370" s="76"/>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c r="A371" s="8"/>
      <c r="B371" s="75"/>
      <c r="C371" s="76"/>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c r="A372" s="8"/>
      <c r="B372" s="75"/>
      <c r="C372" s="76"/>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c r="A373" s="8"/>
      <c r="B373" s="75"/>
      <c r="C373" s="76"/>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c r="A374" s="8"/>
      <c r="B374" s="75"/>
      <c r="C374" s="76"/>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c r="A375" s="8"/>
      <c r="B375" s="75"/>
      <c r="C375" s="76"/>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c r="A376" s="8"/>
      <c r="B376" s="75"/>
      <c r="C376" s="76"/>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c r="A377" s="8"/>
      <c r="B377" s="75"/>
      <c r="C377" s="76"/>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c r="A378" s="8"/>
      <c r="B378" s="75"/>
      <c r="C378" s="76"/>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c r="A379" s="8"/>
      <c r="B379" s="75"/>
      <c r="C379" s="76"/>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c r="A380" s="8"/>
      <c r="B380" s="75"/>
      <c r="C380" s="76"/>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c r="A381" s="8"/>
      <c r="B381" s="75"/>
      <c r="C381" s="76"/>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c r="A382" s="8"/>
      <c r="B382" s="75"/>
      <c r="C382" s="76"/>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c r="A383" s="8"/>
      <c r="B383" s="75"/>
      <c r="C383" s="76"/>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c r="A384" s="8"/>
      <c r="B384" s="75"/>
      <c r="C384" s="76"/>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c r="A385" s="8"/>
      <c r="B385" s="75"/>
      <c r="C385" s="76"/>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c r="A386" s="8"/>
      <c r="B386" s="75"/>
      <c r="C386" s="76"/>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c r="A387" s="8"/>
      <c r="B387" s="75"/>
      <c r="C387" s="76"/>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c r="A388" s="8"/>
      <c r="B388" s="75"/>
      <c r="C388" s="76"/>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c r="A389" s="8"/>
      <c r="B389" s="75"/>
      <c r="C389" s="76"/>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c r="A390" s="8"/>
      <c r="B390" s="75"/>
      <c r="C390" s="76"/>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c r="A391" s="8"/>
      <c r="B391" s="75"/>
      <c r="C391" s="76"/>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c r="A392" s="8"/>
      <c r="B392" s="75"/>
      <c r="C392" s="76"/>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c r="A393" s="8"/>
      <c r="B393" s="75"/>
      <c r="C393" s="76"/>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c r="A394" s="8"/>
      <c r="B394" s="75"/>
      <c r="C394" s="76"/>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c r="A395" s="8"/>
      <c r="B395" s="75"/>
      <c r="C395" s="76"/>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c r="A396" s="8"/>
      <c r="B396" s="75"/>
      <c r="C396" s="76"/>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c r="A397" s="8"/>
      <c r="B397" s="75"/>
      <c r="C397" s="76"/>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c r="A398" s="8"/>
      <c r="B398" s="75"/>
      <c r="C398" s="76"/>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c r="A399" s="8"/>
      <c r="B399" s="75"/>
      <c r="C399" s="76"/>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c r="A400" s="8"/>
      <c r="B400" s="75"/>
      <c r="C400" s="76"/>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c r="A401" s="8"/>
      <c r="B401" s="75"/>
      <c r="C401" s="76"/>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c r="A402" s="8"/>
      <c r="B402" s="75"/>
      <c r="C402" s="76"/>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c r="A403" s="8"/>
      <c r="B403" s="75"/>
      <c r="C403" s="76"/>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c r="A404" s="8"/>
      <c r="B404" s="75"/>
      <c r="C404" s="76"/>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c r="A405" s="8"/>
      <c r="B405" s="75"/>
      <c r="C405" s="76"/>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c r="A406" s="8"/>
      <c r="B406" s="75"/>
      <c r="C406" s="76"/>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c r="A407" s="8"/>
      <c r="B407" s="75"/>
      <c r="C407" s="76"/>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c r="A408" s="8"/>
      <c r="B408" s="75"/>
      <c r="C408" s="76"/>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c r="A409" s="8"/>
      <c r="B409" s="75"/>
      <c r="C409" s="76"/>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c r="A410" s="8"/>
      <c r="B410" s="75"/>
      <c r="C410" s="76"/>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c r="A411" s="8"/>
      <c r="B411" s="75"/>
      <c r="C411" s="76"/>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c r="A412" s="8"/>
      <c r="B412" s="75"/>
      <c r="C412" s="76"/>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c r="A413" s="8"/>
      <c r="B413" s="75"/>
      <c r="C413" s="76"/>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c r="A414" s="8"/>
      <c r="B414" s="75"/>
      <c r="C414" s="76"/>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c r="A415" s="8"/>
      <c r="B415" s="75"/>
      <c r="C415" s="76"/>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c r="A416" s="8"/>
      <c r="B416" s="75"/>
      <c r="C416" s="76"/>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c r="A417" s="8"/>
      <c r="B417" s="75"/>
      <c r="C417" s="76"/>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c r="A418" s="8"/>
      <c r="B418" s="75"/>
      <c r="C418" s="76"/>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c r="A419" s="8"/>
      <c r="B419" s="75"/>
      <c r="C419" s="76"/>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c r="A420" s="8"/>
      <c r="B420" s="75"/>
      <c r="C420" s="76"/>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c r="A421" s="8"/>
      <c r="B421" s="75"/>
      <c r="C421" s="76"/>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c r="A422" s="8"/>
      <c r="B422" s="75"/>
      <c r="C422" s="76"/>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c r="A423" s="8"/>
      <c r="B423" s="75"/>
      <c r="C423" s="76"/>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c r="A424" s="8"/>
      <c r="B424" s="75"/>
      <c r="C424" s="76"/>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c r="A425" s="8"/>
      <c r="B425" s="75"/>
      <c r="C425" s="76"/>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c r="A426" s="8"/>
      <c r="B426" s="75"/>
      <c r="C426" s="76"/>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c r="A427" s="8"/>
      <c r="B427" s="75"/>
      <c r="C427" s="76"/>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c r="A428" s="8"/>
      <c r="B428" s="75"/>
      <c r="C428" s="76"/>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c r="A429" s="8"/>
      <c r="B429" s="75"/>
      <c r="C429" s="76"/>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c r="A430" s="8"/>
      <c r="B430" s="75"/>
      <c r="C430" s="76"/>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c r="A431" s="8"/>
      <c r="B431" s="75"/>
      <c r="C431" s="76"/>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c r="A432" s="8"/>
      <c r="B432" s="75"/>
      <c r="C432" s="76"/>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c r="A433" s="8"/>
      <c r="B433" s="75"/>
      <c r="C433" s="76"/>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c r="A434" s="8"/>
      <c r="B434" s="75"/>
      <c r="C434" s="76"/>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c r="A435" s="8"/>
      <c r="B435" s="75"/>
      <c r="C435" s="76"/>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c r="A436" s="8"/>
      <c r="B436" s="75"/>
      <c r="C436" s="76"/>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c r="A437" s="8"/>
      <c r="B437" s="75"/>
      <c r="C437" s="76"/>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c r="A438" s="8"/>
      <c r="B438" s="75"/>
      <c r="C438" s="76"/>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c r="A439" s="8"/>
      <c r="B439" s="75"/>
      <c r="C439" s="76"/>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c r="A440" s="8"/>
      <c r="B440" s="75"/>
      <c r="C440" s="76"/>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c r="A441" s="8"/>
      <c r="B441" s="75"/>
      <c r="C441" s="76"/>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c r="A442" s="8"/>
      <c r="B442" s="75"/>
      <c r="C442" s="76"/>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c r="A443" s="8"/>
      <c r="B443" s="75"/>
      <c r="C443" s="76"/>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c r="A444" s="8"/>
      <c r="B444" s="75"/>
      <c r="C444" s="76"/>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c r="A445" s="8"/>
      <c r="B445" s="75"/>
      <c r="C445" s="76"/>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c r="A446" s="8"/>
      <c r="B446" s="75"/>
      <c r="C446" s="76"/>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c r="A447" s="8"/>
      <c r="B447" s="75"/>
      <c r="C447" s="76"/>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c r="A448" s="8"/>
      <c r="B448" s="75"/>
      <c r="C448" s="76"/>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c r="A449" s="8"/>
      <c r="B449" s="75"/>
      <c r="C449" s="76"/>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c r="A450" s="8"/>
      <c r="B450" s="75"/>
      <c r="C450" s="76"/>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c r="A451" s="8"/>
      <c r="B451" s="75"/>
      <c r="C451" s="76"/>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c r="A452" s="8"/>
      <c r="B452" s="75"/>
      <c r="C452" s="76"/>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c r="A453" s="8"/>
      <c r="B453" s="75"/>
      <c r="C453" s="76"/>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c r="A454" s="8"/>
      <c r="B454" s="75"/>
      <c r="C454" s="76"/>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c r="A455" s="8"/>
      <c r="B455" s="75"/>
      <c r="C455" s="76"/>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c r="A456" s="8"/>
      <c r="B456" s="75"/>
      <c r="C456" s="76"/>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c r="A457" s="8"/>
      <c r="B457" s="75"/>
      <c r="C457" s="76"/>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c r="A458" s="8"/>
      <c r="B458" s="75"/>
      <c r="C458" s="76"/>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c r="A459" s="8"/>
      <c r="B459" s="75"/>
      <c r="C459" s="76"/>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c r="A460" s="8"/>
      <c r="B460" s="75"/>
      <c r="C460" s="76"/>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c r="A461" s="8"/>
      <c r="B461" s="75"/>
      <c r="C461" s="76"/>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c r="A462" s="8"/>
      <c r="B462" s="75"/>
      <c r="C462" s="76"/>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c r="A463" s="8"/>
      <c r="B463" s="75"/>
      <c r="C463" s="76"/>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c r="A464" s="8"/>
      <c r="B464" s="75"/>
      <c r="C464" s="76"/>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c r="A465" s="8"/>
      <c r="B465" s="75"/>
      <c r="C465" s="76"/>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c r="A466" s="8"/>
      <c r="B466" s="75"/>
      <c r="C466" s="76"/>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c r="A467" s="8"/>
      <c r="B467" s="75"/>
      <c r="C467" s="76"/>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c r="A468" s="8"/>
      <c r="B468" s="75"/>
      <c r="C468" s="76"/>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c r="A469" s="8"/>
      <c r="B469" s="75"/>
      <c r="C469" s="76"/>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c r="A470" s="8"/>
      <c r="B470" s="75"/>
      <c r="C470" s="76"/>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c r="A471" s="8"/>
      <c r="B471" s="75"/>
      <c r="C471" s="76"/>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c r="A472" s="8"/>
      <c r="B472" s="75"/>
      <c r="C472" s="76"/>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c r="A473" s="8"/>
      <c r="B473" s="75"/>
      <c r="C473" s="76"/>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c r="A474" s="8"/>
      <c r="B474" s="75"/>
      <c r="C474" s="76"/>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c r="A475" s="8"/>
      <c r="B475" s="75"/>
      <c r="C475" s="76"/>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c r="A476" s="8"/>
      <c r="B476" s="75"/>
      <c r="C476" s="76"/>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c r="A477" s="8"/>
      <c r="B477" s="75"/>
      <c r="C477" s="76"/>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c r="A478" s="8"/>
      <c r="B478" s="75"/>
      <c r="C478" s="76"/>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c r="A479" s="8"/>
      <c r="B479" s="75"/>
      <c r="C479" s="76"/>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c r="A480" s="8"/>
      <c r="B480" s="75"/>
      <c r="C480" s="76"/>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c r="A481" s="8"/>
      <c r="B481" s="75"/>
      <c r="C481" s="76"/>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c r="A482" s="8"/>
      <c r="B482" s="75"/>
      <c r="C482" s="76"/>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c r="A483" s="8"/>
      <c r="B483" s="75"/>
      <c r="C483" s="76"/>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c r="A484" s="8"/>
      <c r="B484" s="75"/>
      <c r="C484" s="76"/>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c r="A485" s="8"/>
      <c r="B485" s="75"/>
      <c r="C485" s="76"/>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c r="A486" s="8"/>
      <c r="B486" s="75"/>
      <c r="C486" s="76"/>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c r="A487" s="8"/>
      <c r="B487" s="75"/>
      <c r="C487" s="76"/>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c r="A488" s="8"/>
      <c r="B488" s="75"/>
      <c r="C488" s="76"/>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c r="A489" s="8"/>
      <c r="B489" s="75"/>
      <c r="C489" s="76"/>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c r="A490" s="8"/>
      <c r="B490" s="75"/>
      <c r="C490" s="76"/>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c r="A491" s="8"/>
      <c r="B491" s="75"/>
      <c r="C491" s="76"/>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c r="A492" s="8"/>
      <c r="B492" s="75"/>
      <c r="C492" s="76"/>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c r="A493" s="8"/>
      <c r="B493" s="75"/>
      <c r="C493" s="76"/>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c r="A494" s="8"/>
      <c r="B494" s="75"/>
      <c r="C494" s="76"/>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c r="A495" s="8"/>
      <c r="B495" s="75"/>
      <c r="C495" s="76"/>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c r="A496" s="8"/>
      <c r="B496" s="75"/>
      <c r="C496" s="76"/>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c r="A497" s="8"/>
      <c r="B497" s="75"/>
      <c r="C497" s="76"/>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c r="A498" s="8"/>
      <c r="B498" s="75"/>
      <c r="C498" s="76"/>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c r="A499" s="8"/>
      <c r="B499" s="75"/>
      <c r="C499" s="76"/>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c r="A500" s="8"/>
      <c r="B500" s="75"/>
      <c r="C500" s="76"/>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c r="A501" s="8"/>
      <c r="B501" s="75"/>
      <c r="C501" s="76"/>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c r="A502" s="8"/>
      <c r="B502" s="75"/>
      <c r="C502" s="76"/>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c r="A503" s="8"/>
      <c r="B503" s="75"/>
      <c r="C503" s="76"/>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c r="A504" s="8"/>
      <c r="B504" s="75"/>
      <c r="C504" s="76"/>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c r="A505" s="8"/>
      <c r="B505" s="75"/>
      <c r="C505" s="76"/>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c r="A506" s="8"/>
      <c r="B506" s="75"/>
      <c r="C506" s="76"/>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c r="A507" s="8"/>
      <c r="B507" s="75"/>
      <c r="C507" s="76"/>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c r="A508" s="8"/>
      <c r="B508" s="75"/>
      <c r="C508" s="76"/>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c r="A509" s="8"/>
      <c r="B509" s="75"/>
      <c r="C509" s="76"/>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c r="A510" s="8"/>
      <c r="B510" s="75"/>
      <c r="C510" s="76"/>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c r="A511" s="8"/>
      <c r="B511" s="75"/>
      <c r="C511" s="76"/>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c r="A512" s="8"/>
      <c r="B512" s="75"/>
      <c r="C512" s="76"/>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c r="A513" s="8"/>
      <c r="B513" s="75"/>
      <c r="C513" s="76"/>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c r="A514" s="8"/>
      <c r="B514" s="75"/>
      <c r="C514" s="76"/>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c r="A515" s="8"/>
      <c r="B515" s="75"/>
      <c r="C515" s="76"/>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c r="A516" s="8"/>
      <c r="B516" s="75"/>
      <c r="C516" s="76"/>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c r="A517" s="8"/>
      <c r="B517" s="75"/>
      <c r="C517" s="76"/>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c r="A518" s="8"/>
      <c r="B518" s="75"/>
      <c r="C518" s="76"/>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c r="A519" s="8"/>
      <c r="B519" s="75"/>
      <c r="C519" s="76"/>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c r="A520" s="8"/>
      <c r="B520" s="75"/>
      <c r="C520" s="76"/>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c r="A521" s="8"/>
      <c r="B521" s="75"/>
      <c r="C521" s="76"/>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c r="A522" s="8"/>
      <c r="B522" s="75"/>
      <c r="C522" s="76"/>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c r="A523" s="8"/>
      <c r="B523" s="75"/>
      <c r="C523" s="76"/>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c r="A524" s="8"/>
      <c r="B524" s="75"/>
      <c r="C524" s="76"/>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c r="A525" s="8"/>
      <c r="B525" s="75"/>
      <c r="C525" s="76"/>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c r="A526" s="8"/>
      <c r="B526" s="75"/>
      <c r="C526" s="76"/>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c r="A527" s="8"/>
      <c r="B527" s="75"/>
      <c r="C527" s="76"/>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c r="A528" s="8"/>
      <c r="B528" s="75"/>
      <c r="C528" s="76"/>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c r="A529" s="8"/>
      <c r="B529" s="75"/>
      <c r="C529" s="76"/>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c r="A530" s="8"/>
      <c r="B530" s="75"/>
      <c r="C530" s="76"/>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c r="A531" s="8"/>
      <c r="B531" s="75"/>
      <c r="C531" s="76"/>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c r="A532" s="8"/>
      <c r="B532" s="75"/>
      <c r="C532" s="76"/>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c r="A533" s="8"/>
      <c r="B533" s="75"/>
      <c r="C533" s="76"/>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c r="A534" s="8"/>
      <c r="B534" s="75"/>
      <c r="C534" s="76"/>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c r="A535" s="8"/>
      <c r="B535" s="75"/>
      <c r="C535" s="76"/>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c r="A536" s="8"/>
      <c r="B536" s="75"/>
      <c r="C536" s="76"/>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c r="A537" s="8"/>
      <c r="B537" s="75"/>
      <c r="C537" s="76"/>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c r="A538" s="8"/>
      <c r="B538" s="75"/>
      <c r="C538" s="76"/>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c r="A539" s="8"/>
      <c r="B539" s="75"/>
      <c r="C539" s="76"/>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c r="A540" s="8"/>
      <c r="B540" s="75"/>
      <c r="C540" s="76"/>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c r="A541" s="8"/>
      <c r="B541" s="75"/>
      <c r="C541" s="76"/>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c r="A542" s="8"/>
      <c r="B542" s="75"/>
      <c r="C542" s="76"/>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c r="A543" s="8"/>
      <c r="B543" s="75"/>
      <c r="C543" s="76"/>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c r="A544" s="8"/>
      <c r="B544" s="75"/>
      <c r="C544" s="76"/>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c r="A545" s="8"/>
      <c r="B545" s="75"/>
      <c r="C545" s="76"/>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c r="A546" s="8"/>
      <c r="B546" s="75"/>
      <c r="C546" s="76"/>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c r="A547" s="8"/>
      <c r="B547" s="75"/>
      <c r="C547" s="76"/>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c r="A548" s="8"/>
      <c r="B548" s="75"/>
      <c r="C548" s="76"/>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c r="A549" s="8"/>
      <c r="B549" s="75"/>
      <c r="C549" s="76"/>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c r="A550" s="8"/>
      <c r="B550" s="75"/>
      <c r="C550" s="76"/>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c r="A551" s="8"/>
      <c r="B551" s="75"/>
      <c r="C551" s="76"/>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c r="A552" s="8"/>
      <c r="B552" s="75"/>
      <c r="C552" s="76"/>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c r="A553" s="8"/>
      <c r="B553" s="75"/>
      <c r="C553" s="76"/>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c r="A554" s="8"/>
      <c r="B554" s="75"/>
      <c r="C554" s="76"/>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c r="A555" s="8"/>
      <c r="B555" s="75"/>
      <c r="C555" s="76"/>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c r="A556" s="8"/>
      <c r="B556" s="75"/>
      <c r="C556" s="76"/>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c r="A557" s="8"/>
      <c r="B557" s="75"/>
      <c r="C557" s="76"/>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c r="A558" s="8"/>
      <c r="B558" s="75"/>
      <c r="C558" s="76"/>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c r="A559" s="8"/>
      <c r="B559" s="75"/>
      <c r="C559" s="76"/>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c r="A560" s="8"/>
      <c r="B560" s="75"/>
      <c r="C560" s="76"/>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c r="A561" s="8"/>
      <c r="B561" s="75"/>
      <c r="C561" s="76"/>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c r="A562" s="8"/>
      <c r="B562" s="75"/>
      <c r="C562" s="76"/>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c r="A563" s="8"/>
      <c r="B563" s="75"/>
      <c r="C563" s="76"/>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c r="A564" s="8"/>
      <c r="B564" s="75"/>
      <c r="C564" s="76"/>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c r="A565" s="8"/>
      <c r="B565" s="75"/>
      <c r="C565" s="76"/>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c r="A566" s="8"/>
      <c r="B566" s="75"/>
      <c r="C566" s="76"/>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c r="A567" s="8"/>
      <c r="B567" s="75"/>
      <c r="C567" s="76"/>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c r="A568" s="8"/>
      <c r="B568" s="75"/>
      <c r="C568" s="76"/>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c r="A569" s="8"/>
      <c r="B569" s="75"/>
      <c r="C569" s="76"/>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c r="A570" s="8"/>
      <c r="B570" s="75"/>
      <c r="C570" s="76"/>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c r="A571" s="8"/>
      <c r="B571" s="75"/>
      <c r="C571" s="76"/>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c r="A572" s="8"/>
      <c r="B572" s="75"/>
      <c r="C572" s="76"/>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c r="A573" s="8"/>
      <c r="B573" s="75"/>
      <c r="C573" s="76"/>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c r="A574" s="8"/>
      <c r="B574" s="75"/>
      <c r="C574" s="76"/>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c r="A575" s="8"/>
      <c r="B575" s="75"/>
      <c r="C575" s="76"/>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c r="A576" s="8"/>
      <c r="B576" s="75"/>
      <c r="C576" s="76"/>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c r="A577" s="8"/>
      <c r="B577" s="75"/>
      <c r="C577" s="76"/>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c r="A578" s="8"/>
      <c r="B578" s="75"/>
      <c r="C578" s="76"/>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c r="A579" s="8"/>
      <c r="B579" s="75"/>
      <c r="C579" s="76"/>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c r="A580" s="8"/>
      <c r="B580" s="75"/>
      <c r="C580" s="76"/>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c r="A581" s="8"/>
      <c r="B581" s="75"/>
      <c r="C581" s="76"/>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c r="A582" s="8"/>
      <c r="B582" s="75"/>
      <c r="C582" s="76"/>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c r="A583" s="8"/>
      <c r="B583" s="75"/>
      <c r="C583" s="76"/>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c r="A584" s="8"/>
      <c r="B584" s="75"/>
      <c r="C584" s="76"/>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c r="A585" s="8"/>
      <c r="B585" s="75"/>
      <c r="C585" s="76"/>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c r="A586" s="8"/>
      <c r="B586" s="75"/>
      <c r="C586" s="76"/>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c r="A587" s="8"/>
      <c r="B587" s="75"/>
      <c r="C587" s="76"/>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c r="A588" s="8"/>
      <c r="B588" s="75"/>
      <c r="C588" s="76"/>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c r="A589" s="8"/>
      <c r="B589" s="75"/>
      <c r="C589" s="76"/>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c r="A590" s="8"/>
      <c r="B590" s="75"/>
      <c r="C590" s="76"/>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c r="A591" s="8"/>
      <c r="B591" s="75"/>
      <c r="C591" s="76"/>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c r="A592" s="8"/>
      <c r="B592" s="75"/>
      <c r="C592" s="76"/>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c r="A593" s="8"/>
      <c r="B593" s="75"/>
      <c r="C593" s="76"/>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c r="A594" s="8"/>
      <c r="B594" s="75"/>
      <c r="C594" s="76"/>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c r="A595" s="8"/>
      <c r="B595" s="75"/>
      <c r="C595" s="76"/>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c r="A596" s="8"/>
      <c r="B596" s="75"/>
      <c r="C596" s="76"/>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c r="A597" s="8"/>
      <c r="B597" s="75"/>
      <c r="C597" s="76"/>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c r="A598" s="8"/>
      <c r="B598" s="75"/>
      <c r="C598" s="76"/>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c r="A599" s="8"/>
      <c r="B599" s="75"/>
      <c r="C599" s="76"/>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c r="A600" s="8"/>
      <c r="B600" s="75"/>
      <c r="C600" s="76"/>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c r="A601" s="8"/>
      <c r="B601" s="75"/>
      <c r="C601" s="76"/>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c r="A602" s="8"/>
      <c r="B602" s="75"/>
      <c r="C602" s="76"/>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c r="A603" s="8"/>
      <c r="B603" s="75"/>
      <c r="C603" s="76"/>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c r="A604" s="8"/>
      <c r="B604" s="75"/>
      <c r="C604" s="76"/>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c r="A605" s="8"/>
      <c r="B605" s="75"/>
      <c r="C605" s="76"/>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c r="A606" s="8"/>
      <c r="B606" s="75"/>
      <c r="C606" s="76"/>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c r="A607" s="8"/>
      <c r="B607" s="75"/>
      <c r="C607" s="76"/>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c r="A608" s="8"/>
      <c r="B608" s="75"/>
      <c r="C608" s="76"/>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c r="A609" s="8"/>
      <c r="B609" s="75"/>
      <c r="C609" s="76"/>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c r="A610" s="8"/>
      <c r="B610" s="75"/>
      <c r="C610" s="76"/>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c r="A611" s="8"/>
      <c r="B611" s="75"/>
      <c r="C611" s="76"/>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c r="A612" s="8"/>
      <c r="B612" s="75"/>
      <c r="C612" s="76"/>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c r="A613" s="8"/>
      <c r="B613" s="75"/>
      <c r="C613" s="76"/>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c r="A614" s="8"/>
      <c r="B614" s="75"/>
      <c r="C614" s="76"/>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c r="A615" s="8"/>
      <c r="B615" s="75"/>
      <c r="C615" s="76"/>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c r="A616" s="8"/>
      <c r="B616" s="75"/>
      <c r="C616" s="76"/>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c r="A617" s="8"/>
      <c r="B617" s="75"/>
      <c r="C617" s="76"/>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c r="A618" s="8"/>
      <c r="B618" s="75"/>
      <c r="C618" s="76"/>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c r="A619" s="8"/>
      <c r="B619" s="75"/>
      <c r="C619" s="76"/>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c r="A620" s="8"/>
      <c r="B620" s="75"/>
      <c r="C620" s="76"/>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c r="A621" s="8"/>
      <c r="B621" s="75"/>
      <c r="C621" s="76"/>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c r="A622" s="8"/>
      <c r="B622" s="75"/>
      <c r="C622" s="76"/>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c r="A623" s="8"/>
      <c r="B623" s="75"/>
      <c r="C623" s="76"/>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c r="A624" s="8"/>
      <c r="B624" s="75"/>
      <c r="C624" s="76"/>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c r="A625" s="8"/>
      <c r="B625" s="75"/>
      <c r="C625" s="76"/>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c r="A626" s="8"/>
      <c r="B626" s="75"/>
      <c r="C626" s="76"/>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c r="A627" s="8"/>
      <c r="B627" s="75"/>
      <c r="C627" s="76"/>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c r="A628" s="8"/>
      <c r="B628" s="75"/>
      <c r="C628" s="76"/>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c r="A629" s="8"/>
      <c r="B629" s="75"/>
      <c r="C629" s="76"/>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c r="A630" s="8"/>
      <c r="B630" s="75"/>
      <c r="C630" s="76"/>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c r="A631" s="8"/>
      <c r="B631" s="75"/>
      <c r="C631" s="76"/>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c r="A632" s="8"/>
      <c r="B632" s="75"/>
      <c r="C632" s="76"/>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c r="A633" s="8"/>
      <c r="B633" s="75"/>
      <c r="C633" s="76"/>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c r="A634" s="8"/>
      <c r="B634" s="75"/>
      <c r="C634" s="76"/>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c r="A635" s="8"/>
      <c r="B635" s="75"/>
      <c r="C635" s="76"/>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c r="A636" s="8"/>
      <c r="B636" s="75"/>
      <c r="C636" s="76"/>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c r="A637" s="8"/>
      <c r="B637" s="75"/>
      <c r="C637" s="76"/>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c r="A638" s="8"/>
      <c r="B638" s="75"/>
      <c r="C638" s="76"/>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c r="A639" s="8"/>
      <c r="B639" s="75"/>
      <c r="C639" s="76"/>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c r="A640" s="8"/>
      <c r="B640" s="75"/>
      <c r="C640" s="76"/>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c r="A641" s="8"/>
      <c r="B641" s="75"/>
      <c r="C641" s="76"/>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c r="A642" s="8"/>
      <c r="B642" s="75"/>
      <c r="C642" s="76"/>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c r="A643" s="8"/>
      <c r="B643" s="75"/>
      <c r="C643" s="76"/>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c r="A644" s="8"/>
      <c r="B644" s="75"/>
      <c r="C644" s="76"/>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c r="A645" s="8"/>
      <c r="B645" s="75"/>
      <c r="C645" s="76"/>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c r="A646" s="8"/>
      <c r="B646" s="75"/>
      <c r="C646" s="76"/>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c r="A647" s="8"/>
      <c r="B647" s="75"/>
      <c r="C647" s="76"/>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c r="A648" s="8"/>
      <c r="B648" s="75"/>
      <c r="C648" s="76"/>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c r="A649" s="8"/>
      <c r="B649" s="75"/>
      <c r="C649" s="76"/>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c r="A650" s="8"/>
      <c r="B650" s="75"/>
      <c r="C650" s="76"/>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c r="A651" s="8"/>
      <c r="B651" s="75"/>
      <c r="C651" s="76"/>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c r="A652" s="8"/>
      <c r="B652" s="75"/>
      <c r="C652" s="76"/>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c r="A653" s="8"/>
      <c r="B653" s="75"/>
      <c r="C653" s="76"/>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c r="A654" s="8"/>
      <c r="B654" s="75"/>
      <c r="C654" s="76"/>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c r="A655" s="8"/>
      <c r="B655" s="75"/>
      <c r="C655" s="76"/>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c r="A656" s="8"/>
      <c r="B656" s="75"/>
      <c r="C656" s="76"/>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c r="A657" s="8"/>
      <c r="B657" s="75"/>
      <c r="C657" s="76"/>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c r="A658" s="8"/>
      <c r="B658" s="75"/>
      <c r="C658" s="76"/>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c r="A659" s="8"/>
      <c r="B659" s="75"/>
      <c r="C659" s="76"/>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c r="A660" s="8"/>
      <c r="B660" s="75"/>
      <c r="C660" s="76"/>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c r="A661" s="8"/>
      <c r="B661" s="75"/>
      <c r="C661" s="76"/>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c r="A662" s="8"/>
      <c r="B662" s="75"/>
      <c r="C662" s="76"/>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c r="A663" s="8"/>
      <c r="B663" s="75"/>
      <c r="C663" s="76"/>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c r="A664" s="8"/>
      <c r="B664" s="75"/>
      <c r="C664" s="76"/>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c r="A665" s="8"/>
      <c r="B665" s="75"/>
      <c r="C665" s="76"/>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c r="A666" s="8"/>
      <c r="B666" s="75"/>
      <c r="C666" s="76"/>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c r="A667" s="8"/>
      <c r="B667" s="75"/>
      <c r="C667" s="76"/>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c r="A668" s="8"/>
      <c r="B668" s="75"/>
      <c r="C668" s="76"/>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c r="A669" s="8"/>
      <c r="B669" s="75"/>
      <c r="C669" s="76"/>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c r="A670" s="8"/>
      <c r="B670" s="75"/>
      <c r="C670" s="76"/>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c r="A671" s="8"/>
      <c r="B671" s="75"/>
      <c r="C671" s="76"/>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c r="A672" s="8"/>
      <c r="B672" s="75"/>
      <c r="C672" s="76"/>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c r="A673" s="8"/>
      <c r="B673" s="75"/>
      <c r="C673" s="76"/>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c r="A674" s="8"/>
      <c r="B674" s="75"/>
      <c r="C674" s="76"/>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c r="A675" s="8"/>
      <c r="B675" s="75"/>
      <c r="C675" s="76"/>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c r="A676" s="8"/>
      <c r="B676" s="75"/>
      <c r="C676" s="76"/>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c r="A677" s="8"/>
      <c r="B677" s="75"/>
      <c r="C677" s="76"/>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c r="A678" s="8"/>
      <c r="B678" s="75"/>
      <c r="C678" s="76"/>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c r="A679" s="8"/>
      <c r="B679" s="75"/>
      <c r="C679" s="76"/>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c r="A680" s="8"/>
      <c r="B680" s="75"/>
      <c r="C680" s="76"/>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c r="A681" s="8"/>
      <c r="B681" s="75"/>
      <c r="C681" s="76"/>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c r="A682" s="8"/>
      <c r="B682" s="75"/>
      <c r="C682" s="76"/>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c r="A683" s="8"/>
      <c r="B683" s="75"/>
      <c r="C683" s="76"/>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c r="A684" s="8"/>
      <c r="B684" s="75"/>
      <c r="C684" s="76"/>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c r="A685" s="8"/>
      <c r="B685" s="75"/>
      <c r="C685" s="76"/>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c r="A686" s="8"/>
      <c r="B686" s="75"/>
      <c r="C686" s="76"/>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c r="A687" s="8"/>
      <c r="B687" s="75"/>
      <c r="C687" s="76"/>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c r="A688" s="8"/>
      <c r="B688" s="75"/>
      <c r="C688" s="76"/>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c r="A689" s="8"/>
      <c r="B689" s="75"/>
      <c r="C689" s="76"/>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c r="A690" s="8"/>
      <c r="B690" s="75"/>
      <c r="C690" s="76"/>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c r="A691" s="8"/>
      <c r="B691" s="75"/>
      <c r="C691" s="76"/>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c r="A692" s="8"/>
      <c r="B692" s="75"/>
      <c r="C692" s="76"/>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c r="A693" s="8"/>
      <c r="B693" s="75"/>
      <c r="C693" s="76"/>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c r="A694" s="8"/>
      <c r="B694" s="75"/>
      <c r="C694" s="76"/>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c r="A695" s="8"/>
      <c r="B695" s="75"/>
      <c r="C695" s="76"/>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c r="A696" s="8"/>
      <c r="B696" s="75"/>
      <c r="C696" s="76"/>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c r="A697" s="8"/>
      <c r="B697" s="75"/>
      <c r="C697" s="76"/>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c r="A698" s="8"/>
      <c r="B698" s="75"/>
      <c r="C698" s="76"/>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c r="A699" s="8"/>
      <c r="B699" s="75"/>
      <c r="C699" s="76"/>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c r="A700" s="8"/>
      <c r="B700" s="75"/>
      <c r="C700" s="76"/>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c r="A701" s="8"/>
      <c r="B701" s="75"/>
      <c r="C701" s="76"/>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c r="A702" s="8"/>
      <c r="B702" s="75"/>
      <c r="C702" s="76"/>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c r="A703" s="8"/>
      <c r="B703" s="75"/>
      <c r="C703" s="76"/>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c r="A704" s="8"/>
      <c r="B704" s="75"/>
      <c r="C704" s="76"/>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c r="A705" s="8"/>
      <c r="B705" s="75"/>
      <c r="C705" s="76"/>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c r="A706" s="8"/>
      <c r="B706" s="75"/>
      <c r="C706" s="76"/>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c r="A707" s="8"/>
      <c r="B707" s="75"/>
      <c r="C707" s="76"/>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c r="A708" s="8"/>
      <c r="B708" s="75"/>
      <c r="C708" s="76"/>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c r="A709" s="8"/>
      <c r="B709" s="75"/>
      <c r="C709" s="76"/>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c r="A710" s="8"/>
      <c r="B710" s="75"/>
      <c r="C710" s="76"/>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c r="A711" s="8"/>
      <c r="B711" s="75"/>
      <c r="C711" s="76"/>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c r="A712" s="8"/>
      <c r="B712" s="75"/>
      <c r="C712" s="76"/>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c r="A713" s="8"/>
      <c r="B713" s="75"/>
      <c r="C713" s="76"/>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c r="A714" s="8"/>
      <c r="B714" s="75"/>
      <c r="C714" s="76"/>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c r="A715" s="8"/>
      <c r="B715" s="75"/>
      <c r="C715" s="76"/>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c r="A716" s="8"/>
      <c r="B716" s="75"/>
      <c r="C716" s="76"/>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c r="A717" s="8"/>
      <c r="B717" s="75"/>
      <c r="C717" s="76"/>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c r="A718" s="8"/>
      <c r="B718" s="75"/>
      <c r="C718" s="76"/>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c r="A719" s="8"/>
      <c r="B719" s="75"/>
      <c r="C719" s="76"/>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c r="A720" s="8"/>
      <c r="B720" s="75"/>
      <c r="C720" s="76"/>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c r="A721" s="8"/>
      <c r="B721" s="75"/>
      <c r="C721" s="76"/>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c r="A722" s="8"/>
      <c r="B722" s="75"/>
      <c r="C722" s="76"/>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c r="A723" s="8"/>
      <c r="B723" s="75"/>
      <c r="C723" s="76"/>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c r="A724" s="8"/>
      <c r="B724" s="75"/>
      <c r="C724" s="76"/>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c r="A725" s="8"/>
      <c r="B725" s="75"/>
      <c r="C725" s="76"/>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c r="A726" s="8"/>
      <c r="B726" s="75"/>
      <c r="C726" s="76"/>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c r="A727" s="8"/>
      <c r="B727" s="75"/>
      <c r="C727" s="76"/>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c r="A728" s="8"/>
      <c r="B728" s="75"/>
      <c r="C728" s="76"/>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c r="A729" s="8"/>
      <c r="B729" s="75"/>
      <c r="C729" s="76"/>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c r="A730" s="8"/>
      <c r="B730" s="75"/>
      <c r="C730" s="76"/>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c r="A731" s="8"/>
      <c r="B731" s="75"/>
      <c r="C731" s="76"/>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c r="A732" s="8"/>
      <c r="B732" s="75"/>
      <c r="C732" s="76"/>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c r="A733" s="8"/>
      <c r="B733" s="75"/>
      <c r="C733" s="76"/>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c r="A734" s="8"/>
      <c r="B734" s="75"/>
      <c r="C734" s="76"/>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c r="A735" s="8"/>
      <c r="B735" s="75"/>
      <c r="C735" s="76"/>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c r="A736" s="8"/>
      <c r="B736" s="75"/>
      <c r="C736" s="76"/>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c r="A737" s="8"/>
      <c r="B737" s="75"/>
      <c r="C737" s="76"/>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c r="A738" s="8"/>
      <c r="B738" s="75"/>
      <c r="C738" s="76"/>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c r="A739" s="8"/>
      <c r="B739" s="75"/>
      <c r="C739" s="76"/>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c r="A740" s="8"/>
      <c r="B740" s="75"/>
      <c r="C740" s="76"/>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c r="A741" s="8"/>
      <c r="B741" s="75"/>
      <c r="C741" s="76"/>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c r="A742" s="8"/>
      <c r="B742" s="75"/>
      <c r="C742" s="76"/>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c r="A743" s="8"/>
      <c r="B743" s="75"/>
      <c r="C743" s="76"/>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c r="A744" s="8"/>
      <c r="B744" s="75"/>
      <c r="C744" s="76"/>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c r="A745" s="8"/>
      <c r="B745" s="75"/>
      <c r="C745" s="76"/>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c r="A746" s="8"/>
      <c r="B746" s="75"/>
      <c r="C746" s="76"/>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c r="A747" s="8"/>
      <c r="B747" s="75"/>
      <c r="C747" s="76"/>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c r="A748" s="8"/>
      <c r="B748" s="75"/>
      <c r="C748" s="76"/>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c r="A749" s="8"/>
      <c r="B749" s="75"/>
      <c r="C749" s="76"/>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c r="A750" s="8"/>
      <c r="B750" s="75"/>
      <c r="C750" s="76"/>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c r="A751" s="8"/>
      <c r="B751" s="75"/>
      <c r="C751" s="76"/>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c r="A752" s="8"/>
      <c r="B752" s="75"/>
      <c r="C752" s="76"/>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c r="A753" s="8"/>
      <c r="B753" s="75"/>
      <c r="C753" s="76"/>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c r="A754" s="8"/>
      <c r="B754" s="75"/>
      <c r="C754" s="76"/>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c r="A755" s="8"/>
      <c r="B755" s="75"/>
      <c r="C755" s="76"/>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c r="A756" s="8"/>
      <c r="B756" s="75"/>
      <c r="C756" s="76"/>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c r="A757" s="8"/>
      <c r="B757" s="75"/>
      <c r="C757" s="76"/>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c r="A758" s="8"/>
      <c r="B758" s="75"/>
      <c r="C758" s="76"/>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c r="A759" s="8"/>
      <c r="B759" s="75"/>
      <c r="C759" s="76"/>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c r="A760" s="8"/>
      <c r="B760" s="75"/>
      <c r="C760" s="76"/>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c r="A761" s="8"/>
      <c r="B761" s="75"/>
      <c r="C761" s="76"/>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c r="A762" s="8"/>
      <c r="B762" s="75"/>
      <c r="C762" s="76"/>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c r="A763" s="8"/>
      <c r="B763" s="75"/>
      <c r="C763" s="76"/>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c r="A764" s="8"/>
      <c r="B764" s="75"/>
      <c r="C764" s="76"/>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c r="A765" s="8"/>
      <c r="B765" s="75"/>
      <c r="C765" s="76"/>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c r="A766" s="8"/>
      <c r="B766" s="75"/>
      <c r="C766" s="76"/>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c r="A767" s="8"/>
      <c r="B767" s="75"/>
      <c r="C767" s="76"/>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c r="A768" s="8"/>
      <c r="B768" s="75"/>
      <c r="C768" s="76"/>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c r="A769" s="8"/>
      <c r="B769" s="75"/>
      <c r="C769" s="76"/>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c r="A770" s="8"/>
      <c r="B770" s="75"/>
      <c r="C770" s="76"/>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c r="A771" s="8"/>
      <c r="B771" s="75"/>
      <c r="C771" s="76"/>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c r="A772" s="8"/>
      <c r="B772" s="75"/>
      <c r="C772" s="76"/>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c r="A773" s="8"/>
      <c r="B773" s="75"/>
      <c r="C773" s="76"/>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c r="A774" s="8"/>
      <c r="B774" s="75"/>
      <c r="C774" s="76"/>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c r="A775" s="8"/>
      <c r="B775" s="75"/>
      <c r="C775" s="76"/>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c r="A776" s="8"/>
      <c r="B776" s="75"/>
      <c r="C776" s="76"/>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c r="A777" s="8"/>
      <c r="B777" s="75"/>
      <c r="C777" s="76"/>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c r="A778" s="8"/>
      <c r="B778" s="75"/>
      <c r="C778" s="76"/>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c r="A779" s="8"/>
      <c r="B779" s="75"/>
      <c r="C779" s="76"/>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c r="A780" s="8"/>
      <c r="B780" s="75"/>
      <c r="C780" s="76"/>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c r="A781" s="8"/>
      <c r="B781" s="75"/>
      <c r="C781" s="76"/>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c r="A782" s="8"/>
      <c r="B782" s="75"/>
      <c r="C782" s="76"/>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c r="A783" s="8"/>
      <c r="B783" s="75"/>
      <c r="C783" s="76"/>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c r="A784" s="8"/>
      <c r="B784" s="75"/>
      <c r="C784" s="76"/>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c r="A785" s="8"/>
      <c r="B785" s="75"/>
      <c r="C785" s="76"/>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c r="A786" s="8"/>
      <c r="B786" s="75"/>
      <c r="C786" s="76"/>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c r="A787" s="8"/>
      <c r="B787" s="75"/>
      <c r="C787" s="76"/>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c r="A788" s="8"/>
      <c r="B788" s="75"/>
      <c r="C788" s="76"/>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c r="A789" s="8"/>
      <c r="B789" s="75"/>
      <c r="C789" s="76"/>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c r="A790" s="8"/>
      <c r="B790" s="75"/>
      <c r="C790" s="76"/>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c r="A791" s="8"/>
      <c r="B791" s="75"/>
      <c r="C791" s="76"/>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c r="A792" s="8"/>
      <c r="B792" s="75"/>
      <c r="C792" s="76"/>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c r="A793" s="8"/>
      <c r="B793" s="75"/>
      <c r="C793" s="76"/>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c r="A794" s="8"/>
      <c r="B794" s="75"/>
      <c r="C794" s="76"/>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c r="A795" s="8"/>
      <c r="B795" s="75"/>
      <c r="C795" s="76"/>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c r="A796" s="8"/>
      <c r="B796" s="75"/>
      <c r="C796" s="76"/>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c r="A797" s="8"/>
      <c r="B797" s="75"/>
      <c r="C797" s="76"/>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c r="A798" s="8"/>
      <c r="B798" s="75"/>
      <c r="C798" s="76"/>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c r="A799" s="8"/>
      <c r="B799" s="75"/>
      <c r="C799" s="76"/>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c r="A800" s="8"/>
      <c r="B800" s="75"/>
      <c r="C800" s="76"/>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c r="A801" s="8"/>
      <c r="B801" s="75"/>
      <c r="C801" s="76"/>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c r="A802" s="8"/>
      <c r="B802" s="75"/>
      <c r="C802" s="76"/>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c r="A803" s="8"/>
      <c r="B803" s="75"/>
      <c r="C803" s="76"/>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c r="A804" s="8"/>
      <c r="B804" s="75"/>
      <c r="C804" s="76"/>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c r="A805" s="8"/>
      <c r="B805" s="75"/>
      <c r="C805" s="76"/>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c r="A806" s="8"/>
      <c r="B806" s="75"/>
      <c r="C806" s="76"/>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c r="A807" s="8"/>
      <c r="B807" s="75"/>
      <c r="C807" s="76"/>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c r="A808" s="8"/>
      <c r="B808" s="75"/>
      <c r="C808" s="76"/>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c r="A809" s="8"/>
      <c r="B809" s="75"/>
      <c r="C809" s="76"/>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c r="A810" s="8"/>
      <c r="B810" s="75"/>
      <c r="C810" s="76"/>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c r="A811" s="8"/>
      <c r="B811" s="75"/>
      <c r="C811" s="76"/>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c r="A812" s="8"/>
      <c r="B812" s="75"/>
      <c r="C812" s="76"/>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c r="A813" s="8"/>
      <c r="B813" s="75"/>
      <c r="C813" s="76"/>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c r="A814" s="8"/>
      <c r="B814" s="75"/>
      <c r="C814" s="76"/>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c r="A815" s="8"/>
      <c r="B815" s="75"/>
      <c r="C815" s="76"/>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c r="A816" s="8"/>
      <c r="B816" s="75"/>
      <c r="C816" s="76"/>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c r="A817" s="8"/>
      <c r="B817" s="75"/>
      <c r="C817" s="76"/>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c r="A818" s="8"/>
      <c r="B818" s="75"/>
      <c r="C818" s="76"/>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c r="A819" s="8"/>
      <c r="B819" s="75"/>
      <c r="C819" s="76"/>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c r="A820" s="8"/>
      <c r="B820" s="75"/>
      <c r="C820" s="76"/>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c r="A821" s="8"/>
      <c r="B821" s="75"/>
      <c r="C821" s="76"/>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c r="A822" s="8"/>
      <c r="B822" s="75"/>
      <c r="C822" s="76"/>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c r="A823" s="8"/>
      <c r="B823" s="75"/>
      <c r="C823" s="76"/>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c r="A824" s="8"/>
      <c r="B824" s="75"/>
      <c r="C824" s="76"/>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c r="A825" s="8"/>
      <c r="B825" s="75"/>
      <c r="C825" s="76"/>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c r="A826" s="8"/>
      <c r="B826" s="75"/>
      <c r="C826" s="76"/>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c r="A827" s="8"/>
      <c r="B827" s="75"/>
      <c r="C827" s="76"/>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c r="A828" s="8"/>
      <c r="B828" s="75"/>
      <c r="C828" s="76"/>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c r="A829" s="8"/>
      <c r="B829" s="75"/>
      <c r="C829" s="76"/>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c r="A830" s="8"/>
      <c r="B830" s="75"/>
      <c r="C830" s="76"/>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c r="A831" s="8"/>
      <c r="B831" s="75"/>
      <c r="C831" s="76"/>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c r="A832" s="8"/>
      <c r="B832" s="75"/>
      <c r="C832" s="76"/>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c r="A833" s="8"/>
      <c r="B833" s="75"/>
      <c r="C833" s="76"/>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c r="A834" s="8"/>
      <c r="B834" s="75"/>
      <c r="C834" s="76"/>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c r="A835" s="8"/>
      <c r="B835" s="75"/>
      <c r="C835" s="76"/>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c r="A836" s="8"/>
      <c r="B836" s="75"/>
      <c r="C836" s="76"/>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c r="A837" s="8"/>
      <c r="B837" s="75"/>
      <c r="C837" s="76"/>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c r="A838" s="8"/>
      <c r="B838" s="75"/>
      <c r="C838" s="76"/>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c r="A839" s="8"/>
      <c r="B839" s="75"/>
      <c r="C839" s="76"/>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c r="A840" s="8"/>
      <c r="B840" s="75"/>
      <c r="C840" s="76"/>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c r="A841" s="8"/>
      <c r="B841" s="75"/>
      <c r="C841" s="76"/>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c r="A842" s="8"/>
      <c r="B842" s="75"/>
      <c r="C842" s="76"/>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c r="A843" s="8"/>
      <c r="B843" s="75"/>
      <c r="C843" s="76"/>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c r="A844" s="8"/>
      <c r="B844" s="75"/>
      <c r="C844" s="76"/>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c r="A845" s="8"/>
      <c r="B845" s="75"/>
      <c r="C845" s="76"/>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c r="A846" s="8"/>
      <c r="B846" s="75"/>
      <c r="C846" s="76"/>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c r="A847" s="8"/>
      <c r="B847" s="75"/>
      <c r="C847" s="76"/>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c r="A848" s="8"/>
      <c r="B848" s="75"/>
      <c r="C848" s="76"/>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c r="A849" s="8"/>
      <c r="B849" s="75"/>
      <c r="C849" s="76"/>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c r="A850" s="8"/>
      <c r="B850" s="75"/>
      <c r="C850" s="76"/>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c r="A851" s="8"/>
      <c r="B851" s="75"/>
      <c r="C851" s="76"/>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c r="A852" s="8"/>
      <c r="B852" s="75"/>
      <c r="C852" s="76"/>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c r="A853" s="8"/>
      <c r="B853" s="75"/>
      <c r="C853" s="76"/>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c r="A854" s="8"/>
      <c r="B854" s="75"/>
      <c r="C854" s="76"/>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c r="A855" s="8"/>
      <c r="B855" s="75"/>
      <c r="C855" s="76"/>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c r="A856" s="8"/>
      <c r="B856" s="75"/>
      <c r="C856" s="76"/>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c r="A857" s="8"/>
      <c r="B857" s="75"/>
      <c r="C857" s="76"/>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c r="A858" s="8"/>
      <c r="B858" s="75"/>
      <c r="C858" s="76"/>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c r="A859" s="8"/>
      <c r="B859" s="75"/>
      <c r="C859" s="76"/>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c r="A860" s="8"/>
      <c r="B860" s="75"/>
      <c r="C860" s="76"/>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c r="A861" s="8"/>
      <c r="B861" s="75"/>
      <c r="C861" s="76"/>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c r="A862" s="8"/>
      <c r="B862" s="75"/>
      <c r="C862" s="76"/>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c r="A863" s="8"/>
      <c r="B863" s="75"/>
      <c r="C863" s="76"/>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c r="A864" s="8"/>
      <c r="B864" s="75"/>
      <c r="C864" s="76"/>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c r="A865" s="8"/>
      <c r="B865" s="75"/>
      <c r="C865" s="76"/>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c r="A866" s="8"/>
      <c r="B866" s="75"/>
      <c r="C866" s="76"/>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c r="A867" s="8"/>
      <c r="B867" s="75"/>
      <c r="C867" s="76"/>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c r="A868" s="8"/>
      <c r="B868" s="75"/>
      <c r="C868" s="76"/>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c r="A869" s="8"/>
      <c r="B869" s="75"/>
      <c r="C869" s="76"/>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c r="A870" s="8"/>
      <c r="B870" s="75"/>
      <c r="C870" s="76"/>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c r="A871" s="8"/>
      <c r="B871" s="75"/>
      <c r="C871" s="76"/>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c r="A872" s="8"/>
      <c r="B872" s="75"/>
      <c r="C872" s="76"/>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c r="A873" s="8"/>
      <c r="B873" s="75"/>
      <c r="C873" s="76"/>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c r="A874" s="8"/>
      <c r="B874" s="75"/>
      <c r="C874" s="76"/>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c r="A875" s="8"/>
      <c r="B875" s="75"/>
      <c r="C875" s="76"/>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c r="A876" s="8"/>
      <c r="B876" s="75"/>
      <c r="C876" s="76"/>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c r="A877" s="8"/>
      <c r="B877" s="75"/>
      <c r="C877" s="76"/>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c r="A878" s="8"/>
      <c r="B878" s="75"/>
      <c r="C878" s="76"/>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c r="A879" s="8"/>
      <c r="B879" s="75"/>
      <c r="C879" s="76"/>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c r="A880" s="8"/>
      <c r="B880" s="75"/>
      <c r="C880" s="76"/>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c r="A881" s="8"/>
      <c r="B881" s="75"/>
      <c r="C881" s="76"/>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c r="A882" s="8"/>
      <c r="B882" s="75"/>
      <c r="C882" s="76"/>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c r="A883" s="8"/>
      <c r="B883" s="75"/>
      <c r="C883" s="76"/>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c r="A884" s="8"/>
      <c r="B884" s="75"/>
      <c r="C884" s="76"/>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c r="A885" s="8"/>
      <c r="B885" s="75"/>
      <c r="C885" s="76"/>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c r="A886" s="8"/>
      <c r="B886" s="75"/>
      <c r="C886" s="76"/>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c r="A887" s="8"/>
      <c r="B887" s="75"/>
      <c r="C887" s="76"/>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c r="A888" s="8"/>
      <c r="B888" s="75"/>
      <c r="C888" s="76"/>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c r="A889" s="8"/>
      <c r="B889" s="75"/>
      <c r="C889" s="76"/>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c r="A890" s="8"/>
      <c r="B890" s="75"/>
      <c r="C890" s="76"/>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c r="A891" s="8"/>
      <c r="B891" s="75"/>
      <c r="C891" s="76"/>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c r="A892" s="8"/>
      <c r="B892" s="75"/>
      <c r="C892" s="76"/>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c r="A893" s="8"/>
      <c r="B893" s="75"/>
      <c r="C893" s="76"/>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c r="A894" s="8"/>
      <c r="B894" s="75"/>
      <c r="C894" s="76"/>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c r="A895" s="8"/>
      <c r="B895" s="75"/>
      <c r="C895" s="76"/>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c r="A896" s="8"/>
      <c r="B896" s="75"/>
      <c r="C896" s="76"/>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c r="A897" s="8"/>
      <c r="B897" s="75"/>
      <c r="C897" s="76"/>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c r="A898" s="8"/>
      <c r="B898" s="75"/>
      <c r="C898" s="76"/>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c r="A899" s="8"/>
      <c r="B899" s="75"/>
      <c r="C899" s="76"/>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c r="A900" s="8"/>
      <c r="B900" s="75"/>
      <c r="C900" s="76"/>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c r="A901" s="8"/>
      <c r="B901" s="75"/>
      <c r="C901" s="76"/>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c r="A902" s="8"/>
      <c r="B902" s="75"/>
      <c r="C902" s="76"/>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c r="A903" s="8"/>
      <c r="B903" s="75"/>
      <c r="C903" s="76"/>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c r="A904" s="8"/>
      <c r="B904" s="75"/>
      <c r="C904" s="76"/>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c r="A905" s="8"/>
      <c r="B905" s="75"/>
      <c r="C905" s="76"/>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c r="A906" s="8"/>
      <c r="B906" s="75"/>
      <c r="C906" s="76"/>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c r="A907" s="8"/>
      <c r="B907" s="75"/>
      <c r="C907" s="76"/>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c r="A908" s="8"/>
      <c r="B908" s="75"/>
      <c r="C908" s="76"/>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c r="A909" s="8"/>
      <c r="B909" s="75"/>
      <c r="C909" s="76"/>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c r="A910" s="8"/>
      <c r="B910" s="75"/>
      <c r="C910" s="76"/>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c r="A911" s="8"/>
      <c r="B911" s="75"/>
      <c r="C911" s="76"/>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c r="A912" s="8"/>
      <c r="B912" s="75"/>
      <c r="C912" s="76"/>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c r="A913" s="8"/>
      <c r="B913" s="75"/>
      <c r="C913" s="76"/>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c r="A914" s="8"/>
      <c r="B914" s="75"/>
      <c r="C914" s="76"/>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c r="A915" s="8"/>
      <c r="B915" s="75"/>
      <c r="C915" s="76"/>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c r="A916" s="8"/>
      <c r="B916" s="75"/>
      <c r="C916" s="76"/>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c r="A917" s="8"/>
      <c r="B917" s="75"/>
      <c r="C917" s="76"/>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c r="A918" s="8"/>
      <c r="B918" s="75"/>
      <c r="C918" s="76"/>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c r="A919" s="8"/>
      <c r="B919" s="75"/>
      <c r="C919" s="76"/>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c r="A920" s="8"/>
      <c r="B920" s="75"/>
      <c r="C920" s="76"/>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c r="A921" s="8"/>
      <c r="B921" s="75"/>
      <c r="C921" s="76"/>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c r="A922" s="8"/>
      <c r="B922" s="75"/>
      <c r="C922" s="76"/>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c r="A923" s="8"/>
      <c r="B923" s="75"/>
      <c r="C923" s="76"/>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c r="A924" s="8"/>
      <c r="B924" s="75"/>
      <c r="C924" s="76"/>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c r="A925" s="8"/>
      <c r="B925" s="75"/>
      <c r="C925" s="76"/>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c r="A926" s="8"/>
      <c r="B926" s="75"/>
      <c r="C926" s="76"/>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c r="A927" s="8"/>
      <c r="B927" s="75"/>
      <c r="C927" s="76"/>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c r="A928" s="8"/>
      <c r="B928" s="75"/>
      <c r="C928" s="76"/>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c r="A929" s="8"/>
      <c r="B929" s="75"/>
      <c r="C929" s="76"/>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c r="A930" s="8"/>
      <c r="B930" s="75"/>
      <c r="C930" s="76"/>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c r="A931" s="8"/>
      <c r="B931" s="75"/>
      <c r="C931" s="76"/>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c r="A932" s="8"/>
      <c r="B932" s="75"/>
      <c r="C932" s="76"/>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c r="A933" s="8"/>
      <c r="B933" s="75"/>
      <c r="C933" s="76"/>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c r="A934" s="8"/>
      <c r="B934" s="75"/>
      <c r="C934" s="76"/>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c r="A935" s="8"/>
      <c r="B935" s="75"/>
      <c r="C935" s="76"/>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c r="A936" s="8"/>
      <c r="B936" s="75"/>
      <c r="C936" s="76"/>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c r="A937" s="8"/>
      <c r="B937" s="75"/>
      <c r="C937" s="76"/>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c r="A938" s="8"/>
      <c r="B938" s="75"/>
      <c r="C938" s="76"/>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c r="A939" s="8"/>
      <c r="B939" s="75"/>
      <c r="C939" s="76"/>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c r="A940" s="8"/>
      <c r="B940" s="75"/>
      <c r="C940" s="76"/>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c r="A941" s="8"/>
      <c r="B941" s="75"/>
      <c r="C941" s="76"/>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c r="A942" s="8"/>
      <c r="B942" s="75"/>
      <c r="C942" s="76"/>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c r="A943" s="8"/>
      <c r="B943" s="75"/>
      <c r="C943" s="76"/>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c r="A944" s="8"/>
      <c r="B944" s="75"/>
      <c r="C944" s="76"/>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c r="A945" s="8"/>
      <c r="B945" s="75"/>
      <c r="C945" s="76"/>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c r="A946" s="8"/>
      <c r="B946" s="75"/>
      <c r="C946" s="76"/>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c r="A947" s="8"/>
      <c r="B947" s="75"/>
      <c r="C947" s="76"/>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c r="A948" s="8"/>
      <c r="B948" s="75"/>
      <c r="C948" s="76"/>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c r="A949" s="8"/>
      <c r="B949" s="75"/>
      <c r="C949" s="76"/>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c r="A950" s="8"/>
      <c r="B950" s="75"/>
      <c r="C950" s="76"/>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c r="A951" s="8"/>
      <c r="B951" s="75"/>
      <c r="C951" s="76"/>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c r="A952" s="8"/>
      <c r="B952" s="75"/>
      <c r="C952" s="76"/>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c r="A953" s="8"/>
      <c r="B953" s="75"/>
      <c r="C953" s="76"/>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c r="A954" s="8"/>
      <c r="B954" s="75"/>
      <c r="C954" s="76"/>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c r="A955" s="8"/>
      <c r="B955" s="75"/>
      <c r="C955" s="76"/>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c r="A956" s="8"/>
      <c r="B956" s="75"/>
      <c r="C956" s="76"/>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c r="A957" s="8"/>
      <c r="B957" s="75"/>
      <c r="C957" s="76"/>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c r="A958" s="8"/>
      <c r="B958" s="75"/>
      <c r="C958" s="76"/>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c r="A959" s="8"/>
      <c r="B959" s="75"/>
      <c r="C959" s="76"/>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c r="A960" s="8"/>
      <c r="B960" s="75"/>
      <c r="C960" s="76"/>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c r="A961" s="8"/>
      <c r="B961" s="75"/>
      <c r="C961" s="76"/>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c r="A962" s="8"/>
      <c r="B962" s="75"/>
      <c r="C962" s="76"/>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c r="A963" s="8"/>
      <c r="B963" s="75"/>
      <c r="C963" s="76"/>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c r="A964" s="8"/>
      <c r="B964" s="75"/>
      <c r="C964" s="76"/>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c r="A965" s="8"/>
      <c r="B965" s="75"/>
      <c r="C965" s="76"/>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c r="A966" s="8"/>
      <c r="B966" s="75"/>
      <c r="C966" s="76"/>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c r="A967" s="8"/>
      <c r="B967" s="75"/>
      <c r="C967" s="76"/>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c r="A968" s="8"/>
      <c r="B968" s="75"/>
      <c r="C968" s="76"/>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c r="A969" s="8"/>
      <c r="B969" s="75"/>
      <c r="C969" s="76"/>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c r="A970" s="8"/>
      <c r="B970" s="75"/>
      <c r="C970" s="76"/>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c r="A971" s="8"/>
      <c r="B971" s="75"/>
      <c r="C971" s="76"/>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c r="A972" s="8"/>
      <c r="B972" s="75"/>
      <c r="C972" s="76"/>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c r="A973" s="8"/>
      <c r="B973" s="75"/>
      <c r="C973" s="76"/>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c r="A974" s="8"/>
      <c r="B974" s="75"/>
      <c r="C974" s="76"/>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c r="A975" s="8"/>
      <c r="B975" s="75"/>
      <c r="C975" s="76"/>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c r="A976" s="8"/>
      <c r="B976" s="75"/>
      <c r="C976" s="76"/>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c r="A977" s="8"/>
      <c r="B977" s="75"/>
      <c r="C977" s="76"/>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c r="A978" s="8"/>
      <c r="B978" s="75"/>
      <c r="C978" s="76"/>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c r="A979" s="8"/>
      <c r="B979" s="75"/>
      <c r="C979" s="76"/>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c r="A980" s="8"/>
      <c r="B980" s="75"/>
      <c r="C980" s="76"/>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c r="A981" s="8"/>
      <c r="B981" s="75"/>
      <c r="C981" s="76"/>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c r="A982" s="8"/>
      <c r="B982" s="75"/>
      <c r="C982" s="76"/>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c r="A983" s="8"/>
      <c r="B983" s="75"/>
      <c r="C983" s="76"/>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c r="A984" s="8"/>
      <c r="B984" s="75"/>
      <c r="C984" s="76"/>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c r="A985" s="8"/>
      <c r="B985" s="75"/>
      <c r="C985" s="76"/>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c r="A986" s="8"/>
      <c r="B986" s="75"/>
      <c r="C986" s="76"/>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c r="A987" s="8"/>
      <c r="B987" s="75"/>
      <c r="C987" s="76"/>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c r="A988" s="8"/>
      <c r="B988" s="75"/>
      <c r="C988" s="76"/>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c r="A989" s="8"/>
      <c r="B989" s="75"/>
      <c r="C989" s="76"/>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c r="A990" s="8"/>
      <c r="B990" s="75"/>
      <c r="C990" s="76"/>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c r="A991" s="8"/>
      <c r="B991" s="75"/>
      <c r="C991" s="76"/>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c r="A992" s="8"/>
      <c r="B992" s="75"/>
      <c r="C992" s="76"/>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c r="A993" s="8"/>
      <c r="B993" s="75"/>
      <c r="C993" s="76"/>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c r="A994" s="8"/>
      <c r="B994" s="75"/>
      <c r="C994" s="76"/>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c r="A995" s="8"/>
      <c r="B995" s="75"/>
      <c r="C995" s="76"/>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c r="A996" s="8"/>
      <c r="B996" s="75"/>
      <c r="C996" s="76"/>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c r="A997" s="8"/>
      <c r="B997" s="75"/>
      <c r="C997" s="76"/>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c r="A998" s="8"/>
      <c r="B998" s="75"/>
      <c r="C998" s="76"/>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c r="A999" s="8"/>
      <c r="B999" s="75"/>
      <c r="C999" s="76"/>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c r="A1000" s="8"/>
      <c r="B1000" s="75"/>
      <c r="C1000" s="76"/>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customSheetViews>
    <customSheetView guid="{18835E7A-D9F9-4953-8E6F-32E3F75141E7}" filter="1" showAutoFilter="1">
      <pageMargins left="0.7" right="0.7" top="0.75" bottom="0.75" header="0.3" footer="0.3"/>
      <autoFilter ref="A1:K53">
        <filterColumn colId="0">
          <filters>
            <filter val="Alaska"/>
            <filter val="Arizona"/>
            <filter val="California"/>
            <filter val="Colorado"/>
            <filter val="Hawaii"/>
            <filter val="Idaho"/>
            <filter val="Montana"/>
            <filter val="Nevada"/>
            <filter val="New Mexico"/>
            <filter val="Oregon"/>
            <filter val="Utah"/>
            <filter val="Washington"/>
            <filter val="Wyoming"/>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ef="B2" r:id="rId1"/>
    <hyperlink ref="D2" r:id="rId2"/>
    <hyperlink ref="E2" r:id="rId3"/>
    <hyperlink ref="H2" r:id="rId4"/>
    <hyperlink ref="I2" r:id="rId5"/>
    <hyperlink ref="J2" r:id="rId6"/>
    <hyperlink ref="D3" r:id="rId7"/>
    <hyperlink ref="E3" r:id="rId8"/>
    <hyperlink ref="F3" r:id="rId9"/>
    <hyperlink ref="H3" r:id="rId10"/>
    <hyperlink ref="I3" r:id="rId11"/>
    <hyperlink ref="D4" r:id="rId12"/>
    <hyperlink ref="E4" r:id="rId13"/>
    <hyperlink ref="H4" r:id="rId14"/>
    <hyperlink ref="I4" r:id="rId15"/>
    <hyperlink ref="B5" r:id="rId16"/>
    <hyperlink ref="D5" r:id="rId17"/>
    <hyperlink ref="E5" r:id="rId18"/>
    <hyperlink ref="H5" r:id="rId19"/>
    <hyperlink ref="I5" r:id="rId20"/>
    <hyperlink ref="J5" r:id="rId21"/>
    <hyperlink ref="K5" r:id="rId22"/>
    <hyperlink ref="D6" r:id="rId23"/>
    <hyperlink ref="E6" r:id="rId24"/>
    <hyperlink ref="H6" r:id="rId25"/>
    <hyperlink ref="J6" r:id="rId26"/>
    <hyperlink ref="D7" r:id="rId27"/>
    <hyperlink ref="E7" r:id="rId28"/>
    <hyperlink ref="H7" r:id="rId29"/>
    <hyperlink ref="B8" r:id="rId30"/>
    <hyperlink ref="D8" r:id="rId31"/>
    <hyperlink ref="E8" r:id="rId32"/>
    <hyperlink ref="F8" r:id="rId33"/>
    <hyperlink ref="H8" r:id="rId34"/>
    <hyperlink ref="K8" r:id="rId35"/>
    <hyperlink ref="D9" r:id="rId36"/>
    <hyperlink ref="E9" r:id="rId37"/>
    <hyperlink ref="H9" r:id="rId38"/>
    <hyperlink ref="J9" r:id="rId39"/>
    <hyperlink ref="D10" r:id="rId40"/>
    <hyperlink ref="E10" r:id="rId41"/>
    <hyperlink ref="F10" r:id="rId42"/>
    <hyperlink ref="H10" r:id="rId43"/>
    <hyperlink ref="D11" r:id="rId44"/>
    <hyperlink ref="E11" r:id="rId45"/>
    <hyperlink ref="F11" r:id="rId46"/>
    <hyperlink ref="H11" r:id="rId47"/>
    <hyperlink ref="I11" r:id="rId48"/>
    <hyperlink ref="K11" r:id="rId49"/>
    <hyperlink ref="D12" r:id="rId50"/>
    <hyperlink ref="E12" r:id="rId51"/>
    <hyperlink ref="H12" r:id="rId52"/>
    <hyperlink ref="I12" r:id="rId53"/>
    <hyperlink ref="J12" r:id="rId54"/>
    <hyperlink ref="D13" location="null!B13" display="Resilient Hawaii"/>
    <hyperlink ref="E13" r:id="rId55"/>
    <hyperlink ref="F13" r:id="rId56"/>
    <hyperlink ref="H13" r:id="rId57"/>
    <hyperlink ref="I13" r:id="rId58"/>
    <hyperlink ref="D14" r:id="rId59"/>
    <hyperlink ref="E14" r:id="rId60"/>
    <hyperlink ref="F14" r:id="rId61"/>
    <hyperlink ref="H14" r:id="rId62"/>
    <hyperlink ref="I14" r:id="rId63"/>
    <hyperlink ref="B15" r:id="rId64"/>
    <hyperlink ref="D15" r:id="rId65"/>
    <hyperlink ref="E15" r:id="rId66"/>
    <hyperlink ref="F15" r:id="rId67"/>
    <hyperlink ref="H15" r:id="rId68"/>
    <hyperlink ref="I15" r:id="rId69"/>
    <hyperlink ref="J15" r:id="rId70"/>
    <hyperlink ref="K15" r:id="rId71"/>
    <hyperlink ref="B16" r:id="rId72"/>
    <hyperlink ref="D16" r:id="rId73"/>
    <hyperlink ref="E16" r:id="rId74"/>
    <hyperlink ref="H16" r:id="rId75"/>
    <hyperlink ref="I16" r:id="rId76"/>
    <hyperlink ref="K16" r:id="rId77"/>
    <hyperlink ref="D17" r:id="rId78"/>
    <hyperlink ref="E17" r:id="rId79"/>
    <hyperlink ref="F17" r:id="rId80"/>
    <hyperlink ref="H17" r:id="rId81"/>
    <hyperlink ref="I17" r:id="rId82"/>
    <hyperlink ref="J17" r:id="rId83"/>
    <hyperlink ref="D18" r:id="rId84"/>
    <hyperlink ref="E18" r:id="rId85"/>
    <hyperlink ref="F18" r:id="rId86"/>
    <hyperlink ref="G18" r:id="rId87"/>
    <hyperlink ref="H18" r:id="rId88"/>
    <hyperlink ref="I18" r:id="rId89"/>
    <hyperlink ref="J18" r:id="rId90"/>
    <hyperlink ref="K18" r:id="rId91"/>
    <hyperlink ref="B19" r:id="rId92"/>
    <hyperlink ref="D19" r:id="rId93"/>
    <hyperlink ref="E19" r:id="rId94"/>
    <hyperlink ref="F19" r:id="rId95"/>
    <hyperlink ref="H19" r:id="rId96"/>
    <hyperlink ref="I19" r:id="rId97"/>
    <hyperlink ref="J19" r:id="rId98"/>
    <hyperlink ref="K19" r:id="rId99"/>
    <hyperlink ref="B20" r:id="rId100"/>
    <hyperlink ref="D20" r:id="rId101"/>
    <hyperlink ref="E20" r:id="rId102"/>
    <hyperlink ref="J20" r:id="rId103"/>
    <hyperlink ref="K20" r:id="rId104"/>
    <hyperlink ref="B21" r:id="rId105"/>
    <hyperlink ref="D21" r:id="rId106"/>
    <hyperlink ref="E21" r:id="rId107"/>
    <hyperlink ref="F21" r:id="rId108"/>
    <hyperlink ref="H21" r:id="rId109"/>
    <hyperlink ref="D22" r:id="rId110"/>
    <hyperlink ref="E22" r:id="rId111"/>
    <hyperlink ref="B23" r:id="rId112"/>
    <hyperlink ref="D23" r:id="rId113"/>
    <hyperlink ref="E23" r:id="rId114"/>
    <hyperlink ref="F23" r:id="rId115" location=":~:text=All%20travelers%20arriving%20to%20Massachusetts,exempt%20from%20this%20requirement."/>
    <hyperlink ref="H23" r:id="rId116"/>
    <hyperlink ref="I23" r:id="rId117"/>
    <hyperlink ref="J23" r:id="rId118"/>
    <hyperlink ref="K23" r:id="rId119"/>
    <hyperlink ref="B24" r:id="rId120"/>
    <hyperlink ref="D24" r:id="rId121"/>
    <hyperlink ref="E24" r:id="rId122"/>
    <hyperlink ref="F24" r:id="rId123"/>
    <hyperlink ref="G24" r:id="rId124"/>
    <hyperlink ref="H24" r:id="rId125"/>
    <hyperlink ref="I24" r:id="rId126"/>
    <hyperlink ref="K24" r:id="rId127"/>
    <hyperlink ref="D25" r:id="rId128"/>
    <hyperlink ref="E25" r:id="rId129"/>
    <hyperlink ref="H25" r:id="rId130"/>
    <hyperlink ref="I25" r:id="rId131"/>
    <hyperlink ref="K25" r:id="rId132"/>
    <hyperlink ref="D26" r:id="rId133"/>
    <hyperlink ref="E26" r:id="rId134"/>
    <hyperlink ref="H26" r:id="rId135"/>
    <hyperlink ref="I26" r:id="rId136"/>
    <hyperlink ref="J26" r:id="rId137"/>
    <hyperlink ref="D27" r:id="rId138"/>
    <hyperlink ref="E27" r:id="rId139"/>
    <hyperlink ref="D28" r:id="rId140"/>
    <hyperlink ref="E28" r:id="rId141"/>
    <hyperlink ref="D29" r:id="rId142"/>
    <hyperlink ref="E29" r:id="rId143"/>
    <hyperlink ref="F29" r:id="rId144"/>
    <hyperlink ref="H29" r:id="rId145"/>
    <hyperlink ref="K29" r:id="rId146"/>
    <hyperlink ref="D30" r:id="rId147"/>
    <hyperlink ref="E30" r:id="rId148"/>
    <hyperlink ref="H30" r:id="rId149"/>
    <hyperlink ref="I30" r:id="rId150"/>
    <hyperlink ref="B31" r:id="rId151"/>
    <hyperlink ref="D31" r:id="rId152"/>
    <hyperlink ref="E31" r:id="rId153"/>
    <hyperlink ref="F31" r:id="rId154"/>
    <hyperlink ref="B32" r:id="rId155"/>
    <hyperlink ref="D32" r:id="rId156"/>
    <hyperlink ref="E32" r:id="rId157"/>
    <hyperlink ref="F32" r:id="rId158"/>
    <hyperlink ref="H32" r:id="rId159"/>
    <hyperlink ref="I32" r:id="rId160"/>
    <hyperlink ref="J32" r:id="rId161"/>
    <hyperlink ref="D33" r:id="rId162"/>
    <hyperlink ref="E33" r:id="rId163"/>
    <hyperlink ref="F33" r:id="rId164"/>
    <hyperlink ref="H33" r:id="rId165"/>
    <hyperlink ref="I33" r:id="rId166"/>
    <hyperlink ref="B34" r:id="rId167"/>
    <hyperlink ref="D34" r:id="rId168"/>
    <hyperlink ref="E34" r:id="rId169"/>
    <hyperlink ref="F34" r:id="rId170"/>
    <hyperlink ref="H34" r:id="rId171"/>
    <hyperlink ref="I34" r:id="rId172"/>
    <hyperlink ref="J34" r:id="rId173"/>
    <hyperlink ref="K34" r:id="rId174"/>
    <hyperlink ref="D35" r:id="rId175" location="moving-forward"/>
    <hyperlink ref="E35" r:id="rId176"/>
    <hyperlink ref="H35" r:id="rId177"/>
    <hyperlink ref="J35" r:id="rId178"/>
    <hyperlink ref="K35" r:id="rId179"/>
    <hyperlink ref="D36" r:id="rId180"/>
    <hyperlink ref="E36" r:id="rId181"/>
    <hyperlink ref="D37" r:id="rId182"/>
    <hyperlink ref="E37" r:id="rId183"/>
    <hyperlink ref="F37" r:id="rId184"/>
    <hyperlink ref="H37" r:id="rId185"/>
    <hyperlink ref="J37" r:id="rId186"/>
    <hyperlink ref="D38" r:id="rId187"/>
    <hyperlink ref="E38" r:id="rId188"/>
    <hyperlink ref="I38" r:id="rId189"/>
    <hyperlink ref="J38" r:id="rId190"/>
    <hyperlink ref="D39" r:id="rId191" location="phasePlanBlocks"/>
    <hyperlink ref="E39" r:id="rId192"/>
    <hyperlink ref="H39" r:id="rId193"/>
    <hyperlink ref="I39" r:id="rId194"/>
    <hyperlink ref="D40" r:id="rId195"/>
    <hyperlink ref="E40" r:id="rId196"/>
    <hyperlink ref="F40" r:id="rId197"/>
    <hyperlink ref="H40" r:id="rId198"/>
    <hyperlink ref="J40" r:id="rId199"/>
    <hyperlink ref="D41" r:id="rId200"/>
    <hyperlink ref="E41" r:id="rId201"/>
    <hyperlink ref="F41" r:id="rId202"/>
    <hyperlink ref="K41" r:id="rId203"/>
    <hyperlink ref="B42" r:id="rId204"/>
    <hyperlink ref="D42" r:id="rId205"/>
    <hyperlink ref="E42" r:id="rId206"/>
    <hyperlink ref="F42" r:id="rId207"/>
    <hyperlink ref="H42" r:id="rId208"/>
    <hyperlink ref="D43" r:id="rId209"/>
    <hyperlink ref="E43" r:id="rId210"/>
    <hyperlink ref="H43" r:id="rId211"/>
    <hyperlink ref="I43" r:id="rId212"/>
    <hyperlink ref="J43" r:id="rId213"/>
    <hyperlink ref="K43" r:id="rId214"/>
    <hyperlink ref="D44" r:id="rId215"/>
    <hyperlink ref="B45" r:id="rId216"/>
    <hyperlink ref="D45" r:id="rId217"/>
    <hyperlink ref="E45" r:id="rId218"/>
    <hyperlink ref="H45" r:id="rId219"/>
    <hyperlink ref="I45" r:id="rId220"/>
    <hyperlink ref="J45" r:id="rId221"/>
    <hyperlink ref="D46" r:id="rId222"/>
    <hyperlink ref="E46" r:id="rId223"/>
    <hyperlink ref="H46" r:id="rId224"/>
    <hyperlink ref="I46" r:id="rId225"/>
    <hyperlink ref="D47" r:id="rId226"/>
    <hyperlink ref="E47" r:id="rId227" location="guidelines-business"/>
    <hyperlink ref="D48" r:id="rId228"/>
    <hyperlink ref="E48" r:id="rId229"/>
    <hyperlink ref="F48" r:id="rId230"/>
    <hyperlink ref="H48" r:id="rId231"/>
    <hyperlink ref="K48" r:id="rId232"/>
    <hyperlink ref="D49" r:id="rId233"/>
    <hyperlink ref="E49" r:id="rId234"/>
    <hyperlink ref="H49" r:id="rId235"/>
    <hyperlink ref="I49" r:id="rId236"/>
    <hyperlink ref="D50" r:id="rId237"/>
    <hyperlink ref="E50" r:id="rId238"/>
    <hyperlink ref="H50" r:id="rId239"/>
    <hyperlink ref="I50" r:id="rId240"/>
    <hyperlink ref="D51" r:id="rId241"/>
    <hyperlink ref="E51" r:id="rId242"/>
    <hyperlink ref="H51" r:id="rId243"/>
    <hyperlink ref="J51" r:id="rId244"/>
    <hyperlink ref="D52" r:id="rId245"/>
    <hyperlink ref="E52" r:id="rId246"/>
    <hyperlink ref="F52" r:id="rId247"/>
    <hyperlink ref="G52" r:id="rId248"/>
    <hyperlink ref="H52" r:id="rId249"/>
    <hyperlink ref="I52" r:id="rId250"/>
    <hyperlink ref="B53" r:id="rId251"/>
    <hyperlink ref="D53" r:id="rId252"/>
    <hyperlink ref="E53" r:id="rId2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80"/>
  <sheetViews>
    <sheetView workbookViewId="0"/>
  </sheetViews>
  <sheetFormatPr defaultColWidth="12.640625" defaultRowHeight="15" customHeight="1"/>
  <cols>
    <col min="1" max="1" width="12.640625" customWidth="1"/>
    <col min="2" max="2" width="21.2109375" customWidth="1"/>
    <col min="3" max="4" width="12.640625" customWidth="1"/>
    <col min="5" max="5" width="14.640625" customWidth="1"/>
    <col min="6" max="6" width="47.2109375" customWidth="1"/>
    <col min="7" max="26" width="12.640625" customWidth="1"/>
  </cols>
  <sheetData>
    <row r="1" spans="1:26" ht="14.6">
      <c r="A1" s="78" t="s">
        <v>0</v>
      </c>
      <c r="B1" s="78" t="s">
        <v>403</v>
      </c>
      <c r="C1" s="78" t="s">
        <v>404</v>
      </c>
      <c r="D1" s="78" t="s">
        <v>405</v>
      </c>
      <c r="E1" s="78" t="s">
        <v>406</v>
      </c>
      <c r="F1" s="79" t="s">
        <v>407</v>
      </c>
      <c r="G1" s="80"/>
      <c r="H1" s="80"/>
      <c r="I1" s="80"/>
      <c r="J1" s="80"/>
      <c r="K1" s="80"/>
      <c r="L1" s="80"/>
      <c r="M1" s="80"/>
      <c r="N1" s="80"/>
      <c r="O1" s="80"/>
      <c r="P1" s="80"/>
      <c r="Q1" s="80"/>
      <c r="R1" s="80"/>
      <c r="S1" s="80"/>
      <c r="T1" s="80"/>
      <c r="U1" s="80"/>
      <c r="V1" s="80"/>
      <c r="W1" s="80"/>
      <c r="X1" s="80"/>
      <c r="Y1" s="80"/>
      <c r="Z1" s="80"/>
    </row>
    <row r="2" spans="1:26" ht="28.75">
      <c r="A2" s="81" t="s">
        <v>408</v>
      </c>
      <c r="B2" s="81" t="s">
        <v>409</v>
      </c>
      <c r="C2" s="81" t="s">
        <v>410</v>
      </c>
      <c r="D2" s="81" t="s">
        <v>411</v>
      </c>
      <c r="E2" s="81" t="s">
        <v>412</v>
      </c>
      <c r="F2" s="82"/>
      <c r="G2" s="7"/>
      <c r="H2" s="80"/>
      <c r="I2" s="80"/>
      <c r="J2" s="80"/>
      <c r="K2" s="80"/>
      <c r="L2" s="80"/>
      <c r="M2" s="80"/>
      <c r="N2" s="80"/>
      <c r="O2" s="80"/>
      <c r="P2" s="80"/>
      <c r="Q2" s="80"/>
      <c r="R2" s="80"/>
      <c r="S2" s="80"/>
      <c r="T2" s="80"/>
      <c r="U2" s="80"/>
      <c r="V2" s="80"/>
      <c r="W2" s="80"/>
      <c r="X2" s="80"/>
      <c r="Y2" s="80"/>
      <c r="Z2" s="80"/>
    </row>
    <row r="3" spans="1:26" ht="42.9">
      <c r="A3" s="81" t="s">
        <v>413</v>
      </c>
      <c r="B3" s="81" t="s">
        <v>414</v>
      </c>
      <c r="C3" s="81" t="s">
        <v>415</v>
      </c>
      <c r="D3" s="81" t="s">
        <v>416</v>
      </c>
      <c r="E3" s="81" t="s">
        <v>417</v>
      </c>
      <c r="F3" s="83" t="s">
        <v>418</v>
      </c>
      <c r="G3" s="80"/>
      <c r="H3" s="80"/>
      <c r="I3" s="80"/>
      <c r="J3" s="80"/>
      <c r="K3" s="80"/>
      <c r="L3" s="80"/>
      <c r="M3" s="80"/>
      <c r="N3" s="80"/>
      <c r="O3" s="80"/>
      <c r="P3" s="80"/>
      <c r="Q3" s="80"/>
      <c r="R3" s="80"/>
      <c r="S3" s="80"/>
      <c r="T3" s="80"/>
      <c r="U3" s="80"/>
      <c r="V3" s="80"/>
      <c r="W3" s="80"/>
      <c r="X3" s="80"/>
      <c r="Y3" s="80"/>
      <c r="Z3" s="80"/>
    </row>
    <row r="4" spans="1:26" ht="57">
      <c r="A4" s="81" t="s">
        <v>413</v>
      </c>
      <c r="B4" s="81" t="s">
        <v>419</v>
      </c>
      <c r="C4" s="81" t="s">
        <v>415</v>
      </c>
      <c r="D4" s="81" t="s">
        <v>416</v>
      </c>
      <c r="E4" s="81" t="s">
        <v>420</v>
      </c>
      <c r="F4" s="83" t="s">
        <v>421</v>
      </c>
      <c r="G4" s="80"/>
      <c r="H4" s="80"/>
      <c r="I4" s="80"/>
      <c r="J4" s="80"/>
      <c r="K4" s="80"/>
      <c r="L4" s="80"/>
      <c r="M4" s="80"/>
      <c r="N4" s="80"/>
      <c r="O4" s="80"/>
      <c r="P4" s="80"/>
      <c r="Q4" s="80"/>
      <c r="R4" s="80"/>
      <c r="S4" s="80"/>
      <c r="T4" s="80"/>
      <c r="U4" s="80"/>
      <c r="V4" s="80"/>
      <c r="W4" s="80"/>
      <c r="X4" s="80"/>
      <c r="Y4" s="80"/>
      <c r="Z4" s="80"/>
    </row>
    <row r="5" spans="1:26" ht="57">
      <c r="A5" s="81" t="s">
        <v>413</v>
      </c>
      <c r="B5" s="81" t="s">
        <v>422</v>
      </c>
      <c r="C5" s="81" t="s">
        <v>415</v>
      </c>
      <c r="D5" s="81" t="s">
        <v>416</v>
      </c>
      <c r="E5" s="81" t="s">
        <v>423</v>
      </c>
      <c r="F5" s="83" t="s">
        <v>421</v>
      </c>
      <c r="G5" s="80"/>
      <c r="H5" s="80"/>
      <c r="I5" s="80"/>
      <c r="J5" s="80"/>
      <c r="K5" s="80"/>
      <c r="L5" s="80"/>
      <c r="M5" s="80"/>
      <c r="N5" s="80"/>
      <c r="O5" s="80"/>
      <c r="P5" s="80"/>
      <c r="Q5" s="80"/>
      <c r="R5" s="80"/>
      <c r="S5" s="80"/>
      <c r="T5" s="80"/>
      <c r="U5" s="80"/>
      <c r="V5" s="80"/>
      <c r="W5" s="80"/>
      <c r="X5" s="80"/>
      <c r="Y5" s="80"/>
      <c r="Z5" s="80"/>
    </row>
    <row r="6" spans="1:26" ht="57">
      <c r="A6" s="81" t="s">
        <v>413</v>
      </c>
      <c r="B6" s="81" t="s">
        <v>424</v>
      </c>
      <c r="C6" s="81" t="s">
        <v>415</v>
      </c>
      <c r="D6" s="81" t="s">
        <v>416</v>
      </c>
      <c r="E6" s="81" t="s">
        <v>420</v>
      </c>
      <c r="F6" s="83" t="s">
        <v>421</v>
      </c>
      <c r="G6" s="80"/>
      <c r="H6" s="80"/>
      <c r="I6" s="80"/>
      <c r="J6" s="80"/>
      <c r="K6" s="80"/>
      <c r="L6" s="80"/>
      <c r="M6" s="80"/>
      <c r="N6" s="80"/>
      <c r="O6" s="80"/>
      <c r="P6" s="80"/>
      <c r="Q6" s="80"/>
      <c r="R6" s="80"/>
      <c r="S6" s="80"/>
      <c r="T6" s="80"/>
      <c r="U6" s="80"/>
      <c r="V6" s="80"/>
      <c r="W6" s="80"/>
      <c r="X6" s="80"/>
      <c r="Y6" s="80"/>
      <c r="Z6" s="80"/>
    </row>
    <row r="7" spans="1:26" ht="57">
      <c r="A7" s="81" t="s">
        <v>413</v>
      </c>
      <c r="B7" s="81" t="s">
        <v>425</v>
      </c>
      <c r="C7" s="81" t="s">
        <v>415</v>
      </c>
      <c r="D7" s="81" t="s">
        <v>416</v>
      </c>
      <c r="E7" s="81" t="s">
        <v>423</v>
      </c>
      <c r="F7" s="83" t="s">
        <v>421</v>
      </c>
      <c r="G7" s="80"/>
      <c r="H7" s="80"/>
      <c r="I7" s="80"/>
      <c r="J7" s="80"/>
      <c r="K7" s="80"/>
      <c r="L7" s="80"/>
      <c r="M7" s="80"/>
      <c r="N7" s="80"/>
      <c r="O7" s="80"/>
      <c r="P7" s="80"/>
      <c r="Q7" s="80"/>
      <c r="R7" s="80"/>
      <c r="S7" s="80"/>
      <c r="T7" s="80"/>
      <c r="U7" s="80"/>
      <c r="V7" s="80"/>
      <c r="W7" s="80"/>
      <c r="X7" s="80"/>
      <c r="Y7" s="80"/>
      <c r="Z7" s="80"/>
    </row>
    <row r="8" spans="1:26" ht="57">
      <c r="A8" s="81" t="s">
        <v>413</v>
      </c>
      <c r="B8" s="81" t="s">
        <v>426</v>
      </c>
      <c r="C8" s="81" t="s">
        <v>415</v>
      </c>
      <c r="D8" s="81" t="s">
        <v>416</v>
      </c>
      <c r="E8" s="81" t="s">
        <v>423</v>
      </c>
      <c r="F8" s="83" t="s">
        <v>421</v>
      </c>
      <c r="G8" s="80"/>
      <c r="H8" s="80"/>
      <c r="I8" s="80"/>
      <c r="J8" s="80"/>
      <c r="K8" s="80"/>
      <c r="L8" s="80"/>
      <c r="M8" s="80"/>
      <c r="N8" s="80"/>
      <c r="O8" s="80"/>
      <c r="P8" s="80"/>
      <c r="Q8" s="80"/>
      <c r="R8" s="80"/>
      <c r="S8" s="80"/>
      <c r="T8" s="80"/>
      <c r="U8" s="80"/>
      <c r="V8" s="80"/>
      <c r="W8" s="80"/>
      <c r="X8" s="80"/>
      <c r="Y8" s="80"/>
      <c r="Z8" s="80"/>
    </row>
    <row r="9" spans="1:26" ht="42.9">
      <c r="A9" s="81" t="s">
        <v>413</v>
      </c>
      <c r="B9" s="81" t="s">
        <v>427</v>
      </c>
      <c r="C9" s="81" t="s">
        <v>415</v>
      </c>
      <c r="D9" s="81" t="s">
        <v>416</v>
      </c>
      <c r="E9" s="81" t="s">
        <v>428</v>
      </c>
      <c r="F9" s="83" t="s">
        <v>421</v>
      </c>
      <c r="G9" s="80"/>
      <c r="H9" s="80"/>
      <c r="I9" s="80"/>
      <c r="J9" s="80"/>
      <c r="K9" s="80"/>
      <c r="L9" s="80"/>
      <c r="M9" s="80"/>
      <c r="N9" s="80"/>
      <c r="O9" s="80"/>
      <c r="P9" s="80"/>
      <c r="Q9" s="80"/>
      <c r="R9" s="80"/>
      <c r="S9" s="80"/>
      <c r="T9" s="80"/>
      <c r="U9" s="80"/>
      <c r="V9" s="80"/>
      <c r="W9" s="80"/>
      <c r="X9" s="80"/>
      <c r="Y9" s="80"/>
      <c r="Z9" s="80"/>
    </row>
    <row r="10" spans="1:26" ht="57">
      <c r="A10" s="81" t="s">
        <v>413</v>
      </c>
      <c r="B10" s="81" t="s">
        <v>429</v>
      </c>
      <c r="C10" s="81" t="s">
        <v>415</v>
      </c>
      <c r="D10" s="81" t="s">
        <v>416</v>
      </c>
      <c r="E10" s="81" t="s">
        <v>423</v>
      </c>
      <c r="F10" s="83" t="s">
        <v>421</v>
      </c>
      <c r="G10" s="80"/>
      <c r="H10" s="80"/>
      <c r="I10" s="80"/>
      <c r="J10" s="80"/>
      <c r="K10" s="80"/>
      <c r="L10" s="80"/>
      <c r="M10" s="80"/>
      <c r="N10" s="80"/>
      <c r="O10" s="80"/>
      <c r="P10" s="80"/>
      <c r="Q10" s="80"/>
      <c r="R10" s="80"/>
      <c r="S10" s="80"/>
      <c r="T10" s="80"/>
      <c r="U10" s="80"/>
      <c r="V10" s="80"/>
      <c r="W10" s="80"/>
      <c r="X10" s="80"/>
      <c r="Y10" s="80"/>
      <c r="Z10" s="80"/>
    </row>
    <row r="11" spans="1:26" ht="28.75">
      <c r="A11" s="81" t="s">
        <v>413</v>
      </c>
      <c r="B11" s="81" t="s">
        <v>430</v>
      </c>
      <c r="C11" s="81" t="s">
        <v>415</v>
      </c>
      <c r="D11" s="81" t="s">
        <v>416</v>
      </c>
      <c r="E11" s="81" t="s">
        <v>431</v>
      </c>
      <c r="F11" s="83" t="s">
        <v>432</v>
      </c>
      <c r="G11" s="80"/>
      <c r="H11" s="80"/>
      <c r="I11" s="80"/>
      <c r="J11" s="80"/>
      <c r="K11" s="80"/>
      <c r="L11" s="80"/>
      <c r="M11" s="80"/>
      <c r="N11" s="80"/>
      <c r="O11" s="80"/>
      <c r="P11" s="80"/>
      <c r="Q11" s="80"/>
      <c r="R11" s="80"/>
      <c r="S11" s="80"/>
      <c r="T11" s="80"/>
      <c r="U11" s="80"/>
      <c r="V11" s="80"/>
      <c r="W11" s="80"/>
      <c r="X11" s="80"/>
      <c r="Y11" s="80"/>
      <c r="Z11" s="80"/>
    </row>
    <row r="12" spans="1:26" ht="28.75">
      <c r="A12" s="81" t="s">
        <v>413</v>
      </c>
      <c r="B12" s="81" t="s">
        <v>433</v>
      </c>
      <c r="C12" s="81" t="s">
        <v>415</v>
      </c>
      <c r="D12" s="81" t="s">
        <v>416</v>
      </c>
      <c r="E12" s="81" t="s">
        <v>431</v>
      </c>
      <c r="F12" s="83" t="s">
        <v>432</v>
      </c>
      <c r="G12" s="80"/>
      <c r="H12" s="80"/>
      <c r="I12" s="80"/>
      <c r="J12" s="80"/>
      <c r="K12" s="80"/>
      <c r="L12" s="80"/>
      <c r="M12" s="80"/>
      <c r="N12" s="80"/>
      <c r="O12" s="80"/>
      <c r="P12" s="80"/>
      <c r="Q12" s="80"/>
      <c r="R12" s="80"/>
      <c r="S12" s="80"/>
      <c r="T12" s="80"/>
      <c r="U12" s="80"/>
      <c r="V12" s="80"/>
      <c r="W12" s="80"/>
      <c r="X12" s="80"/>
      <c r="Y12" s="80"/>
      <c r="Z12" s="80"/>
    </row>
    <row r="13" spans="1:26" ht="42.9">
      <c r="A13" s="81" t="s">
        <v>413</v>
      </c>
      <c r="B13" s="81" t="s">
        <v>434</v>
      </c>
      <c r="C13" s="81" t="s">
        <v>435</v>
      </c>
      <c r="D13" s="81" t="s">
        <v>416</v>
      </c>
      <c r="E13" s="81" t="s">
        <v>417</v>
      </c>
      <c r="F13" s="83" t="s">
        <v>418</v>
      </c>
      <c r="G13" s="80"/>
      <c r="H13" s="80"/>
      <c r="I13" s="80"/>
      <c r="J13" s="80"/>
      <c r="K13" s="80"/>
      <c r="L13" s="80"/>
      <c r="M13" s="80"/>
      <c r="N13" s="80"/>
      <c r="O13" s="80"/>
      <c r="P13" s="80"/>
      <c r="Q13" s="80"/>
      <c r="R13" s="80"/>
      <c r="S13" s="80"/>
      <c r="T13" s="80"/>
      <c r="U13" s="80"/>
      <c r="V13" s="80"/>
      <c r="W13" s="80"/>
      <c r="X13" s="80"/>
      <c r="Y13" s="80"/>
      <c r="Z13" s="80"/>
    </row>
    <row r="14" spans="1:26" ht="71.150000000000006">
      <c r="A14" s="81" t="s">
        <v>413</v>
      </c>
      <c r="B14" s="81" t="s">
        <v>436</v>
      </c>
      <c r="C14" s="81" t="s">
        <v>435</v>
      </c>
      <c r="D14" s="81" t="s">
        <v>416</v>
      </c>
      <c r="E14" s="81" t="s">
        <v>437</v>
      </c>
      <c r="F14" s="83" t="s">
        <v>421</v>
      </c>
      <c r="G14" s="80"/>
      <c r="H14" s="80"/>
      <c r="I14" s="80"/>
      <c r="J14" s="80"/>
      <c r="K14" s="80"/>
      <c r="L14" s="80"/>
      <c r="M14" s="80"/>
      <c r="N14" s="80"/>
      <c r="O14" s="80"/>
      <c r="P14" s="80"/>
      <c r="Q14" s="80"/>
      <c r="R14" s="80"/>
      <c r="S14" s="80"/>
      <c r="T14" s="80"/>
      <c r="U14" s="80"/>
      <c r="V14" s="80"/>
      <c r="W14" s="80"/>
      <c r="X14" s="80"/>
      <c r="Y14" s="80"/>
      <c r="Z14" s="80"/>
    </row>
    <row r="15" spans="1:26" ht="127.75">
      <c r="A15" s="81" t="s">
        <v>413</v>
      </c>
      <c r="B15" s="81" t="s">
        <v>438</v>
      </c>
      <c r="C15" s="81" t="s">
        <v>435</v>
      </c>
      <c r="D15" s="81" t="s">
        <v>416</v>
      </c>
      <c r="E15" s="81" t="s">
        <v>439</v>
      </c>
      <c r="F15" s="83" t="s">
        <v>421</v>
      </c>
      <c r="G15" s="80"/>
      <c r="H15" s="80"/>
      <c r="I15" s="80"/>
      <c r="J15" s="80"/>
      <c r="K15" s="80"/>
      <c r="L15" s="80"/>
      <c r="M15" s="80"/>
      <c r="N15" s="80"/>
      <c r="O15" s="80"/>
      <c r="P15" s="80"/>
      <c r="Q15" s="80"/>
      <c r="R15" s="80"/>
      <c r="S15" s="80"/>
      <c r="T15" s="80"/>
      <c r="U15" s="80"/>
      <c r="V15" s="80"/>
      <c r="W15" s="80"/>
      <c r="X15" s="80"/>
      <c r="Y15" s="80"/>
      <c r="Z15" s="80"/>
    </row>
    <row r="16" spans="1:26" ht="57">
      <c r="A16" s="81" t="s">
        <v>413</v>
      </c>
      <c r="B16" s="81" t="s">
        <v>440</v>
      </c>
      <c r="C16" s="81" t="s">
        <v>435</v>
      </c>
      <c r="D16" s="81" t="s">
        <v>416</v>
      </c>
      <c r="E16" s="81" t="s">
        <v>441</v>
      </c>
      <c r="F16" s="83" t="s">
        <v>432</v>
      </c>
      <c r="G16" s="80"/>
      <c r="H16" s="80"/>
      <c r="I16" s="80"/>
      <c r="J16" s="80"/>
      <c r="K16" s="80"/>
      <c r="L16" s="80"/>
      <c r="M16" s="80"/>
      <c r="N16" s="80"/>
      <c r="O16" s="80"/>
      <c r="P16" s="80"/>
      <c r="Q16" s="80"/>
      <c r="R16" s="80"/>
      <c r="S16" s="80"/>
      <c r="T16" s="80"/>
      <c r="U16" s="80"/>
      <c r="V16" s="80"/>
      <c r="W16" s="80"/>
      <c r="X16" s="80"/>
      <c r="Y16" s="80"/>
      <c r="Z16" s="80"/>
    </row>
    <row r="17" spans="1:26" ht="156">
      <c r="A17" s="81" t="s">
        <v>413</v>
      </c>
      <c r="B17" s="81" t="s">
        <v>442</v>
      </c>
      <c r="C17" s="81" t="s">
        <v>435</v>
      </c>
      <c r="D17" s="81" t="s">
        <v>416</v>
      </c>
      <c r="E17" s="81" t="s">
        <v>443</v>
      </c>
      <c r="F17" s="83" t="s">
        <v>444</v>
      </c>
      <c r="G17" s="80"/>
      <c r="H17" s="80"/>
      <c r="I17" s="80"/>
      <c r="J17" s="80"/>
      <c r="K17" s="80"/>
      <c r="L17" s="80"/>
      <c r="M17" s="80"/>
      <c r="N17" s="80"/>
      <c r="O17" s="80"/>
      <c r="P17" s="80"/>
      <c r="Q17" s="80"/>
      <c r="R17" s="80"/>
      <c r="S17" s="80"/>
      <c r="T17" s="80"/>
      <c r="U17" s="80"/>
      <c r="V17" s="80"/>
      <c r="W17" s="80"/>
      <c r="X17" s="80"/>
      <c r="Y17" s="80"/>
      <c r="Z17" s="80"/>
    </row>
    <row r="18" spans="1:26" ht="156">
      <c r="A18" s="81" t="s">
        <v>413</v>
      </c>
      <c r="B18" s="81" t="s">
        <v>445</v>
      </c>
      <c r="C18" s="81" t="s">
        <v>435</v>
      </c>
      <c r="D18" s="81" t="s">
        <v>416</v>
      </c>
      <c r="E18" s="81" t="s">
        <v>443</v>
      </c>
      <c r="F18" s="83" t="s">
        <v>446</v>
      </c>
      <c r="G18" s="80"/>
      <c r="H18" s="80"/>
      <c r="I18" s="80"/>
      <c r="J18" s="80"/>
      <c r="K18" s="80"/>
      <c r="L18" s="80"/>
      <c r="M18" s="80"/>
      <c r="N18" s="80"/>
      <c r="O18" s="80"/>
      <c r="P18" s="80"/>
      <c r="Q18" s="80"/>
      <c r="R18" s="80"/>
      <c r="S18" s="80"/>
      <c r="T18" s="80"/>
      <c r="U18" s="80"/>
      <c r="V18" s="80"/>
      <c r="W18" s="80"/>
      <c r="X18" s="80"/>
      <c r="Y18" s="80"/>
      <c r="Z18" s="80"/>
    </row>
    <row r="19" spans="1:26" ht="28.75">
      <c r="A19" s="81" t="s">
        <v>413</v>
      </c>
      <c r="B19" s="81" t="s">
        <v>447</v>
      </c>
      <c r="C19" s="81" t="s">
        <v>435</v>
      </c>
      <c r="D19" s="81" t="s">
        <v>416</v>
      </c>
      <c r="E19" s="81" t="s">
        <v>431</v>
      </c>
      <c r="F19" s="83" t="s">
        <v>448</v>
      </c>
      <c r="G19" s="80"/>
      <c r="H19" s="80"/>
      <c r="I19" s="80"/>
      <c r="J19" s="80"/>
      <c r="K19" s="80"/>
      <c r="L19" s="80"/>
      <c r="M19" s="80"/>
      <c r="N19" s="80"/>
      <c r="O19" s="80"/>
      <c r="P19" s="80"/>
      <c r="Q19" s="80"/>
      <c r="R19" s="80"/>
      <c r="S19" s="80"/>
      <c r="T19" s="80"/>
      <c r="U19" s="80"/>
      <c r="V19" s="80"/>
      <c r="W19" s="80"/>
      <c r="X19" s="80"/>
      <c r="Y19" s="80"/>
      <c r="Z19" s="80"/>
    </row>
    <row r="20" spans="1:26" ht="42.9">
      <c r="A20" s="81" t="s">
        <v>413</v>
      </c>
      <c r="B20" s="81" t="s">
        <v>449</v>
      </c>
      <c r="C20" s="81" t="s">
        <v>435</v>
      </c>
      <c r="D20" s="81" t="s">
        <v>416</v>
      </c>
      <c r="E20" s="81" t="s">
        <v>431</v>
      </c>
      <c r="F20" s="83" t="s">
        <v>450</v>
      </c>
      <c r="G20" s="80"/>
      <c r="H20" s="80"/>
      <c r="I20" s="80"/>
      <c r="J20" s="80"/>
      <c r="K20" s="80"/>
      <c r="L20" s="80"/>
      <c r="M20" s="80"/>
      <c r="N20" s="80"/>
      <c r="O20" s="80"/>
      <c r="P20" s="80"/>
      <c r="Q20" s="80"/>
      <c r="R20" s="80"/>
      <c r="S20" s="80"/>
      <c r="T20" s="80"/>
      <c r="U20" s="80"/>
      <c r="V20" s="80"/>
      <c r="W20" s="80"/>
      <c r="X20" s="80"/>
      <c r="Y20" s="80"/>
      <c r="Z20" s="80"/>
    </row>
    <row r="21" spans="1:26" ht="15.75" customHeight="1">
      <c r="A21" s="81" t="s">
        <v>413</v>
      </c>
      <c r="B21" s="81" t="s">
        <v>451</v>
      </c>
      <c r="C21" s="81" t="s">
        <v>435</v>
      </c>
      <c r="D21" s="81" t="s">
        <v>416</v>
      </c>
      <c r="E21" s="81" t="s">
        <v>431</v>
      </c>
      <c r="F21" s="6"/>
      <c r="G21" s="80"/>
      <c r="H21" s="80"/>
      <c r="I21" s="80"/>
      <c r="J21" s="80"/>
      <c r="K21" s="80"/>
      <c r="L21" s="80"/>
      <c r="M21" s="80"/>
      <c r="N21" s="80"/>
      <c r="O21" s="80"/>
      <c r="P21" s="80"/>
      <c r="Q21" s="80"/>
      <c r="R21" s="80"/>
      <c r="S21" s="80"/>
      <c r="T21" s="80"/>
      <c r="U21" s="80"/>
      <c r="V21" s="80"/>
      <c r="W21" s="80"/>
      <c r="X21" s="80"/>
      <c r="Y21" s="80"/>
      <c r="Z21" s="80"/>
    </row>
    <row r="22" spans="1:26" ht="15.75" customHeight="1">
      <c r="A22" s="81" t="s">
        <v>413</v>
      </c>
      <c r="B22" s="81" t="s">
        <v>452</v>
      </c>
      <c r="C22" s="81" t="s">
        <v>415</v>
      </c>
      <c r="D22" s="81" t="s">
        <v>453</v>
      </c>
      <c r="E22" s="81" t="s">
        <v>454</v>
      </c>
      <c r="F22" s="83" t="s">
        <v>421</v>
      </c>
      <c r="G22" s="80"/>
      <c r="H22" s="80"/>
      <c r="I22" s="80"/>
      <c r="J22" s="80"/>
      <c r="K22" s="80"/>
      <c r="L22" s="80"/>
      <c r="M22" s="80"/>
      <c r="N22" s="80"/>
      <c r="O22" s="80"/>
      <c r="P22" s="80"/>
      <c r="Q22" s="80"/>
      <c r="R22" s="80"/>
      <c r="S22" s="80"/>
      <c r="T22" s="80"/>
      <c r="U22" s="80"/>
      <c r="V22" s="80"/>
      <c r="W22" s="80"/>
      <c r="X22" s="80"/>
      <c r="Y22" s="80"/>
      <c r="Z22" s="80"/>
    </row>
    <row r="23" spans="1:26" ht="15.75" customHeight="1">
      <c r="A23" s="81" t="s">
        <v>413</v>
      </c>
      <c r="B23" s="81" t="s">
        <v>455</v>
      </c>
      <c r="C23" s="81" t="s">
        <v>435</v>
      </c>
      <c r="D23" s="81" t="s">
        <v>453</v>
      </c>
      <c r="E23" s="81" t="s">
        <v>456</v>
      </c>
      <c r="F23" s="83" t="s">
        <v>421</v>
      </c>
      <c r="G23" s="80"/>
      <c r="H23" s="80"/>
      <c r="I23" s="80"/>
      <c r="J23" s="80"/>
      <c r="K23" s="80"/>
      <c r="L23" s="80"/>
      <c r="M23" s="80"/>
      <c r="N23" s="80"/>
      <c r="O23" s="80"/>
      <c r="P23" s="80"/>
      <c r="Q23" s="80"/>
      <c r="R23" s="80"/>
      <c r="S23" s="80"/>
      <c r="T23" s="80"/>
      <c r="U23" s="80"/>
      <c r="V23" s="80"/>
      <c r="W23" s="80"/>
      <c r="X23" s="80"/>
      <c r="Y23" s="80"/>
      <c r="Z23" s="80"/>
    </row>
    <row r="24" spans="1:26" ht="15.75" customHeight="1">
      <c r="A24" s="81" t="s">
        <v>413</v>
      </c>
      <c r="B24" s="81" t="s">
        <v>457</v>
      </c>
      <c r="C24" s="81" t="s">
        <v>435</v>
      </c>
      <c r="D24" s="81" t="s">
        <v>458</v>
      </c>
      <c r="E24" s="81" t="s">
        <v>459</v>
      </c>
      <c r="F24" s="83" t="s">
        <v>460</v>
      </c>
      <c r="G24" s="80"/>
      <c r="H24" s="80"/>
      <c r="I24" s="80"/>
      <c r="J24" s="80"/>
      <c r="K24" s="80"/>
      <c r="L24" s="80"/>
      <c r="M24" s="80"/>
      <c r="N24" s="80"/>
      <c r="O24" s="80"/>
      <c r="P24" s="80"/>
      <c r="Q24" s="80"/>
      <c r="R24" s="80"/>
      <c r="S24" s="80"/>
      <c r="T24" s="80"/>
      <c r="U24" s="80"/>
      <c r="V24" s="80"/>
      <c r="W24" s="80"/>
      <c r="X24" s="80"/>
      <c r="Y24" s="80"/>
      <c r="Z24" s="80"/>
    </row>
    <row r="25" spans="1:26" ht="15.75" customHeight="1">
      <c r="A25" s="81" t="s">
        <v>413</v>
      </c>
      <c r="B25" s="81" t="s">
        <v>461</v>
      </c>
      <c r="C25" s="81" t="s">
        <v>415</v>
      </c>
      <c r="D25" s="81" t="s">
        <v>416</v>
      </c>
      <c r="E25" s="81" t="s">
        <v>462</v>
      </c>
      <c r="F25" s="6"/>
      <c r="G25" s="80"/>
      <c r="H25" s="80"/>
      <c r="I25" s="80"/>
      <c r="J25" s="80"/>
      <c r="K25" s="80"/>
      <c r="L25" s="80"/>
      <c r="M25" s="80"/>
      <c r="N25" s="80"/>
      <c r="O25" s="80"/>
      <c r="P25" s="80"/>
      <c r="Q25" s="80"/>
      <c r="R25" s="80"/>
      <c r="S25" s="80"/>
      <c r="T25" s="80"/>
      <c r="U25" s="80"/>
      <c r="V25" s="80"/>
      <c r="W25" s="80"/>
      <c r="X25" s="80"/>
      <c r="Y25" s="80"/>
      <c r="Z25" s="80"/>
    </row>
    <row r="26" spans="1:26" ht="15.75" customHeight="1">
      <c r="A26" s="81" t="s">
        <v>413</v>
      </c>
      <c r="B26" s="81" t="s">
        <v>463</v>
      </c>
      <c r="C26" s="81" t="s">
        <v>435</v>
      </c>
      <c r="D26" s="81" t="s">
        <v>416</v>
      </c>
      <c r="E26" s="84" t="s">
        <v>464</v>
      </c>
      <c r="F26" s="6"/>
      <c r="G26" s="80"/>
      <c r="H26" s="80"/>
      <c r="I26" s="80"/>
      <c r="J26" s="80"/>
      <c r="K26" s="80"/>
      <c r="L26" s="80"/>
      <c r="M26" s="80"/>
      <c r="N26" s="80"/>
      <c r="O26" s="80"/>
      <c r="P26" s="80"/>
      <c r="Q26" s="80"/>
      <c r="R26" s="80"/>
      <c r="S26" s="80"/>
      <c r="T26" s="80"/>
      <c r="U26" s="80"/>
      <c r="V26" s="80"/>
      <c r="W26" s="80"/>
      <c r="X26" s="80"/>
      <c r="Y26" s="80"/>
      <c r="Z26" s="80"/>
    </row>
    <row r="27" spans="1:26" ht="15.75" customHeight="1">
      <c r="A27" s="81" t="s">
        <v>413</v>
      </c>
      <c r="B27" s="81" t="s">
        <v>465</v>
      </c>
      <c r="C27" s="81" t="s">
        <v>435</v>
      </c>
      <c r="D27" s="81" t="s">
        <v>416</v>
      </c>
      <c r="E27" s="85"/>
      <c r="F27" s="6"/>
      <c r="G27" s="80"/>
      <c r="H27" s="80"/>
      <c r="I27" s="80"/>
      <c r="J27" s="80"/>
      <c r="K27" s="80"/>
      <c r="L27" s="80"/>
      <c r="M27" s="80"/>
      <c r="N27" s="80"/>
      <c r="O27" s="80"/>
      <c r="P27" s="80"/>
      <c r="Q27" s="80"/>
      <c r="R27" s="80"/>
      <c r="S27" s="80"/>
      <c r="T27" s="80"/>
      <c r="U27" s="80"/>
      <c r="V27" s="80"/>
      <c r="W27" s="80"/>
      <c r="X27" s="80"/>
      <c r="Y27" s="80"/>
      <c r="Z27" s="80"/>
    </row>
    <row r="28" spans="1:26" ht="15.75" customHeight="1">
      <c r="A28" s="81" t="s">
        <v>466</v>
      </c>
      <c r="B28" s="81" t="s">
        <v>467</v>
      </c>
      <c r="C28" s="81" t="s">
        <v>415</v>
      </c>
      <c r="D28" s="81" t="s">
        <v>416</v>
      </c>
      <c r="E28" s="86" t="s">
        <v>468</v>
      </c>
      <c r="F28" s="6"/>
      <c r="G28" s="80"/>
      <c r="H28" s="80"/>
      <c r="I28" s="80"/>
      <c r="J28" s="80"/>
      <c r="K28" s="80"/>
      <c r="L28" s="80"/>
      <c r="M28" s="80"/>
      <c r="N28" s="80"/>
      <c r="O28" s="80"/>
      <c r="P28" s="80"/>
      <c r="Q28" s="80"/>
      <c r="R28" s="80"/>
      <c r="S28" s="80"/>
      <c r="T28" s="80"/>
      <c r="U28" s="80"/>
      <c r="V28" s="80"/>
      <c r="W28" s="80"/>
      <c r="X28" s="80"/>
      <c r="Y28" s="80"/>
      <c r="Z28" s="80"/>
    </row>
    <row r="29" spans="1:26" ht="15.75" customHeight="1">
      <c r="A29" s="87" t="s">
        <v>469</v>
      </c>
      <c r="B29" s="88" t="s">
        <v>470</v>
      </c>
      <c r="C29" s="88" t="s">
        <v>435</v>
      </c>
      <c r="D29" s="88" t="s">
        <v>416</v>
      </c>
      <c r="E29" s="88" t="s">
        <v>471</v>
      </c>
      <c r="F29" s="89" t="s">
        <v>472</v>
      </c>
      <c r="G29" s="85"/>
      <c r="H29" s="80"/>
      <c r="I29" s="80"/>
      <c r="J29" s="80"/>
      <c r="K29" s="80"/>
      <c r="L29" s="80"/>
      <c r="M29" s="80"/>
      <c r="N29" s="80"/>
      <c r="O29" s="80"/>
      <c r="P29" s="80"/>
      <c r="Q29" s="80"/>
      <c r="R29" s="80"/>
      <c r="S29" s="80"/>
      <c r="T29" s="80"/>
      <c r="U29" s="80"/>
      <c r="V29" s="80"/>
      <c r="W29" s="80"/>
      <c r="X29" s="80"/>
      <c r="Y29" s="80"/>
      <c r="Z29" s="80"/>
    </row>
    <row r="30" spans="1:26" ht="15.75" customHeight="1">
      <c r="A30" s="87" t="s">
        <v>469</v>
      </c>
      <c r="B30" s="88" t="s">
        <v>473</v>
      </c>
      <c r="C30" s="88" t="s">
        <v>435</v>
      </c>
      <c r="D30" s="88" t="s">
        <v>416</v>
      </c>
      <c r="E30" s="90" t="s">
        <v>474</v>
      </c>
      <c r="F30" s="91" t="s">
        <v>475</v>
      </c>
      <c r="G30" s="85"/>
      <c r="H30" s="80"/>
      <c r="I30" s="80"/>
      <c r="J30" s="80"/>
      <c r="K30" s="80"/>
      <c r="L30" s="80"/>
      <c r="M30" s="80"/>
      <c r="N30" s="80"/>
      <c r="O30" s="80"/>
      <c r="P30" s="80"/>
      <c r="Q30" s="80"/>
      <c r="R30" s="80"/>
      <c r="S30" s="80"/>
      <c r="T30" s="80"/>
      <c r="U30" s="80"/>
      <c r="V30" s="80"/>
      <c r="W30" s="80"/>
      <c r="X30" s="80"/>
      <c r="Y30" s="80"/>
      <c r="Z30" s="80"/>
    </row>
    <row r="31" spans="1:26" ht="15.75" customHeight="1">
      <c r="A31" s="87" t="s">
        <v>469</v>
      </c>
      <c r="B31" s="88" t="s">
        <v>476</v>
      </c>
      <c r="C31" s="88" t="s">
        <v>415</v>
      </c>
      <c r="D31" s="88" t="s">
        <v>416</v>
      </c>
      <c r="E31" s="88" t="s">
        <v>471</v>
      </c>
      <c r="F31" s="92" t="s">
        <v>477</v>
      </c>
      <c r="G31" s="85"/>
      <c r="H31" s="80"/>
      <c r="I31" s="80"/>
      <c r="J31" s="80"/>
      <c r="K31" s="80"/>
      <c r="L31" s="80"/>
      <c r="M31" s="80"/>
      <c r="N31" s="80"/>
      <c r="O31" s="80"/>
      <c r="P31" s="80"/>
      <c r="Q31" s="80"/>
      <c r="R31" s="80"/>
      <c r="S31" s="80"/>
      <c r="T31" s="80"/>
      <c r="U31" s="80"/>
      <c r="V31" s="80"/>
      <c r="W31" s="80"/>
      <c r="X31" s="80"/>
      <c r="Y31" s="80"/>
      <c r="Z31" s="80"/>
    </row>
    <row r="32" spans="1:26" ht="15.75" customHeight="1">
      <c r="A32" s="87" t="s">
        <v>469</v>
      </c>
      <c r="B32" s="88" t="s">
        <v>478</v>
      </c>
      <c r="C32" s="88" t="s">
        <v>415</v>
      </c>
      <c r="D32" s="88" t="s">
        <v>416</v>
      </c>
      <c r="E32" s="88" t="s">
        <v>471</v>
      </c>
      <c r="F32" s="91" t="s">
        <v>479</v>
      </c>
      <c r="G32" s="85"/>
      <c r="H32" s="80"/>
      <c r="I32" s="80"/>
      <c r="J32" s="80"/>
      <c r="K32" s="80"/>
      <c r="L32" s="80"/>
      <c r="M32" s="80"/>
      <c r="N32" s="80"/>
      <c r="O32" s="80"/>
      <c r="P32" s="80"/>
      <c r="Q32" s="80"/>
      <c r="R32" s="80"/>
      <c r="S32" s="80"/>
      <c r="T32" s="80"/>
      <c r="U32" s="80"/>
      <c r="V32" s="80"/>
      <c r="W32" s="80"/>
      <c r="X32" s="80"/>
      <c r="Y32" s="80"/>
      <c r="Z32" s="80"/>
    </row>
    <row r="33" spans="1:26" ht="15.75" customHeight="1">
      <c r="A33" s="87" t="s">
        <v>469</v>
      </c>
      <c r="B33" s="93" t="s">
        <v>480</v>
      </c>
      <c r="C33" s="88" t="s">
        <v>435</v>
      </c>
      <c r="D33" s="88" t="s">
        <v>416</v>
      </c>
      <c r="E33" s="94" t="s">
        <v>481</v>
      </c>
      <c r="F33" s="91" t="s">
        <v>482</v>
      </c>
      <c r="G33" s="85"/>
      <c r="H33" s="80"/>
      <c r="I33" s="80"/>
      <c r="J33" s="80"/>
      <c r="K33" s="80"/>
      <c r="L33" s="80"/>
      <c r="M33" s="80"/>
      <c r="N33" s="80"/>
      <c r="O33" s="80"/>
      <c r="P33" s="80"/>
      <c r="Q33" s="80"/>
      <c r="R33" s="80"/>
      <c r="S33" s="80"/>
      <c r="T33" s="80"/>
      <c r="U33" s="80"/>
      <c r="V33" s="80"/>
      <c r="W33" s="80"/>
      <c r="X33" s="80"/>
      <c r="Y33" s="80"/>
      <c r="Z33" s="80"/>
    </row>
    <row r="34" spans="1:26" ht="15.75" customHeight="1">
      <c r="A34" s="87" t="s">
        <v>469</v>
      </c>
      <c r="B34" s="93" t="s">
        <v>483</v>
      </c>
      <c r="C34" s="88" t="s">
        <v>435</v>
      </c>
      <c r="D34" s="88" t="s">
        <v>416</v>
      </c>
      <c r="E34" s="94" t="s">
        <v>481</v>
      </c>
      <c r="F34" s="91" t="s">
        <v>484</v>
      </c>
      <c r="G34" s="85"/>
      <c r="H34" s="80"/>
      <c r="I34" s="80"/>
      <c r="J34" s="80"/>
      <c r="K34" s="80"/>
      <c r="L34" s="80"/>
      <c r="M34" s="80"/>
      <c r="N34" s="80"/>
      <c r="O34" s="80"/>
      <c r="P34" s="80"/>
      <c r="Q34" s="80"/>
      <c r="R34" s="80"/>
      <c r="S34" s="80"/>
      <c r="T34" s="80"/>
      <c r="U34" s="80"/>
      <c r="V34" s="80"/>
      <c r="W34" s="80"/>
      <c r="X34" s="80"/>
      <c r="Y34" s="80"/>
      <c r="Z34" s="80"/>
    </row>
    <row r="35" spans="1:26" ht="42.9">
      <c r="A35" s="87" t="s">
        <v>469</v>
      </c>
      <c r="B35" s="93" t="s">
        <v>485</v>
      </c>
      <c r="C35" s="88" t="s">
        <v>435</v>
      </c>
      <c r="D35" s="88" t="s">
        <v>416</v>
      </c>
      <c r="E35" s="90" t="s">
        <v>486</v>
      </c>
      <c r="F35" s="95" t="s">
        <v>487</v>
      </c>
      <c r="G35" s="85"/>
      <c r="H35" s="80"/>
      <c r="I35" s="80"/>
      <c r="J35" s="80"/>
      <c r="K35" s="80"/>
      <c r="L35" s="80"/>
      <c r="M35" s="80"/>
      <c r="N35" s="80"/>
      <c r="O35" s="80"/>
      <c r="P35" s="80"/>
      <c r="Q35" s="80"/>
      <c r="R35" s="80"/>
      <c r="S35" s="80"/>
      <c r="T35" s="80"/>
      <c r="U35" s="80"/>
      <c r="V35" s="80"/>
      <c r="W35" s="80"/>
      <c r="X35" s="80"/>
      <c r="Y35" s="80"/>
      <c r="Z35" s="80"/>
    </row>
    <row r="36" spans="1:26" ht="42.9">
      <c r="A36" s="87" t="s">
        <v>469</v>
      </c>
      <c r="B36" s="93" t="s">
        <v>488</v>
      </c>
      <c r="C36" s="88" t="s">
        <v>435</v>
      </c>
      <c r="D36" s="88" t="s">
        <v>416</v>
      </c>
      <c r="E36" s="90" t="s">
        <v>481</v>
      </c>
      <c r="F36" s="96" t="s">
        <v>489</v>
      </c>
      <c r="G36" s="85"/>
      <c r="H36" s="80"/>
      <c r="I36" s="80"/>
      <c r="J36" s="80"/>
      <c r="K36" s="80"/>
      <c r="L36" s="80"/>
      <c r="M36" s="80"/>
      <c r="N36" s="80"/>
      <c r="O36" s="80"/>
      <c r="P36" s="80"/>
      <c r="Q36" s="80"/>
      <c r="R36" s="80"/>
      <c r="S36" s="80"/>
      <c r="T36" s="80"/>
      <c r="U36" s="80"/>
      <c r="V36" s="80"/>
      <c r="W36" s="80"/>
      <c r="X36" s="80"/>
      <c r="Y36" s="80"/>
      <c r="Z36" s="80"/>
    </row>
    <row r="37" spans="1:26" ht="42.9">
      <c r="A37" s="87" t="s">
        <v>469</v>
      </c>
      <c r="B37" s="93" t="s">
        <v>490</v>
      </c>
      <c r="C37" s="88" t="s">
        <v>435</v>
      </c>
      <c r="D37" s="88" t="s">
        <v>416</v>
      </c>
      <c r="E37" s="90" t="s">
        <v>486</v>
      </c>
      <c r="F37" s="96" t="s">
        <v>491</v>
      </c>
      <c r="G37" s="85"/>
      <c r="H37" s="80"/>
      <c r="I37" s="80"/>
      <c r="J37" s="80"/>
      <c r="K37" s="80"/>
      <c r="L37" s="80"/>
      <c r="M37" s="80"/>
      <c r="N37" s="80"/>
      <c r="O37" s="80"/>
      <c r="P37" s="80"/>
      <c r="Q37" s="80"/>
      <c r="R37" s="80"/>
      <c r="S37" s="80"/>
      <c r="T37" s="80"/>
      <c r="U37" s="80"/>
      <c r="V37" s="80"/>
      <c r="W37" s="80"/>
      <c r="X37" s="80"/>
      <c r="Y37" s="80"/>
      <c r="Z37" s="80"/>
    </row>
    <row r="38" spans="1:26" ht="42.9">
      <c r="A38" s="87" t="s">
        <v>469</v>
      </c>
      <c r="B38" s="93" t="s">
        <v>492</v>
      </c>
      <c r="C38" s="88" t="s">
        <v>435</v>
      </c>
      <c r="D38" s="88" t="s">
        <v>416</v>
      </c>
      <c r="E38" s="90" t="s">
        <v>486</v>
      </c>
      <c r="F38" s="96" t="s">
        <v>493</v>
      </c>
      <c r="G38" s="85"/>
      <c r="H38" s="80"/>
      <c r="I38" s="80"/>
      <c r="J38" s="80"/>
      <c r="K38" s="80"/>
      <c r="L38" s="80"/>
      <c r="M38" s="80"/>
      <c r="N38" s="80"/>
      <c r="O38" s="80"/>
      <c r="P38" s="80"/>
      <c r="Q38" s="80"/>
      <c r="R38" s="80"/>
      <c r="S38" s="80"/>
      <c r="T38" s="80"/>
      <c r="U38" s="80"/>
      <c r="V38" s="80"/>
      <c r="W38" s="80"/>
      <c r="X38" s="80"/>
      <c r="Y38" s="80"/>
      <c r="Z38" s="80"/>
    </row>
    <row r="39" spans="1:26" ht="42.9">
      <c r="A39" s="87" t="s">
        <v>469</v>
      </c>
      <c r="B39" s="93" t="s">
        <v>494</v>
      </c>
      <c r="C39" s="88" t="s">
        <v>435</v>
      </c>
      <c r="D39" s="88" t="s">
        <v>416</v>
      </c>
      <c r="E39" s="90" t="s">
        <v>495</v>
      </c>
      <c r="F39" s="97" t="s">
        <v>496</v>
      </c>
      <c r="G39" s="85"/>
      <c r="H39" s="80"/>
      <c r="I39" s="80"/>
      <c r="J39" s="80"/>
      <c r="K39" s="80"/>
      <c r="L39" s="80"/>
      <c r="M39" s="80"/>
      <c r="N39" s="80"/>
      <c r="O39" s="80"/>
      <c r="P39" s="80"/>
      <c r="Q39" s="80"/>
      <c r="R39" s="80"/>
      <c r="S39" s="80"/>
      <c r="T39" s="80"/>
      <c r="U39" s="80"/>
      <c r="V39" s="80"/>
      <c r="W39" s="80"/>
      <c r="X39" s="80"/>
      <c r="Y39" s="80"/>
      <c r="Z39" s="80"/>
    </row>
    <row r="40" spans="1:26" ht="71.150000000000006">
      <c r="A40" s="87" t="s">
        <v>469</v>
      </c>
      <c r="B40" s="93" t="s">
        <v>497</v>
      </c>
      <c r="C40" s="88" t="s">
        <v>415</v>
      </c>
      <c r="D40" s="88" t="s">
        <v>416</v>
      </c>
      <c r="E40" s="90" t="s">
        <v>498</v>
      </c>
      <c r="F40" s="97" t="s">
        <v>499</v>
      </c>
      <c r="G40" s="85"/>
      <c r="H40" s="80"/>
      <c r="I40" s="80"/>
      <c r="J40" s="80"/>
      <c r="K40" s="80"/>
      <c r="L40" s="80"/>
      <c r="M40" s="80"/>
      <c r="N40" s="80"/>
      <c r="O40" s="80"/>
      <c r="P40" s="80"/>
      <c r="Q40" s="80"/>
      <c r="R40" s="80"/>
      <c r="S40" s="80"/>
      <c r="T40" s="80"/>
      <c r="U40" s="80"/>
      <c r="V40" s="80"/>
      <c r="W40" s="80"/>
      <c r="X40" s="80"/>
      <c r="Y40" s="80"/>
      <c r="Z40" s="80"/>
    </row>
    <row r="41" spans="1:26" ht="42.9">
      <c r="A41" s="87" t="s">
        <v>469</v>
      </c>
      <c r="B41" s="93" t="s">
        <v>500</v>
      </c>
      <c r="C41" s="88" t="s">
        <v>435</v>
      </c>
      <c r="D41" s="88" t="s">
        <v>416</v>
      </c>
      <c r="E41" s="94" t="s">
        <v>481</v>
      </c>
      <c r="F41" s="97" t="s">
        <v>501</v>
      </c>
      <c r="G41" s="85"/>
      <c r="H41" s="80"/>
      <c r="I41" s="80"/>
      <c r="J41" s="80"/>
      <c r="K41" s="80"/>
      <c r="L41" s="80"/>
      <c r="M41" s="80"/>
      <c r="N41" s="80"/>
      <c r="O41" s="80"/>
      <c r="P41" s="80"/>
      <c r="Q41" s="80"/>
      <c r="R41" s="80"/>
      <c r="S41" s="80"/>
      <c r="T41" s="80"/>
      <c r="U41" s="80"/>
      <c r="V41" s="80"/>
      <c r="W41" s="80"/>
      <c r="X41" s="80"/>
      <c r="Y41" s="80"/>
      <c r="Z41" s="80"/>
    </row>
    <row r="42" spans="1:26" ht="71.150000000000006">
      <c r="A42" s="87" t="s">
        <v>469</v>
      </c>
      <c r="B42" s="93" t="s">
        <v>502</v>
      </c>
      <c r="C42" s="88" t="s">
        <v>415</v>
      </c>
      <c r="D42" s="88" t="s">
        <v>416</v>
      </c>
      <c r="E42" s="90" t="s">
        <v>503</v>
      </c>
      <c r="F42" s="97" t="s">
        <v>504</v>
      </c>
      <c r="G42" s="85"/>
      <c r="H42" s="80"/>
      <c r="I42" s="80"/>
      <c r="J42" s="80"/>
      <c r="K42" s="80"/>
      <c r="L42" s="80"/>
      <c r="M42" s="80"/>
      <c r="N42" s="80"/>
      <c r="O42" s="80"/>
      <c r="P42" s="80"/>
      <c r="Q42" s="80"/>
      <c r="R42" s="80"/>
      <c r="S42" s="80"/>
      <c r="T42" s="80"/>
      <c r="U42" s="80"/>
      <c r="V42" s="80"/>
      <c r="W42" s="80"/>
      <c r="X42" s="80"/>
      <c r="Y42" s="80"/>
      <c r="Z42" s="80"/>
    </row>
    <row r="43" spans="1:26" ht="71.150000000000006">
      <c r="A43" s="87" t="s">
        <v>469</v>
      </c>
      <c r="B43" s="93" t="s">
        <v>505</v>
      </c>
      <c r="C43" s="88" t="s">
        <v>415</v>
      </c>
      <c r="D43" s="88" t="s">
        <v>416</v>
      </c>
      <c r="E43" s="90" t="s">
        <v>498</v>
      </c>
      <c r="F43" s="97" t="s">
        <v>506</v>
      </c>
      <c r="G43" s="85"/>
      <c r="H43" s="80"/>
      <c r="I43" s="80"/>
      <c r="J43" s="80"/>
      <c r="K43" s="80"/>
      <c r="L43" s="80"/>
      <c r="M43" s="80"/>
      <c r="N43" s="80"/>
      <c r="O43" s="80"/>
      <c r="P43" s="80"/>
      <c r="Q43" s="80"/>
      <c r="R43" s="80"/>
      <c r="S43" s="80"/>
      <c r="T43" s="80"/>
      <c r="U43" s="80"/>
      <c r="V43" s="80"/>
      <c r="W43" s="80"/>
      <c r="X43" s="80"/>
      <c r="Y43" s="80"/>
      <c r="Z43" s="80"/>
    </row>
    <row r="44" spans="1:26" ht="85.3">
      <c r="A44" s="87" t="s">
        <v>469</v>
      </c>
      <c r="B44" s="93" t="s">
        <v>507</v>
      </c>
      <c r="C44" s="88" t="s">
        <v>435</v>
      </c>
      <c r="D44" s="88" t="s">
        <v>416</v>
      </c>
      <c r="E44" s="90" t="s">
        <v>508</v>
      </c>
      <c r="F44" s="97" t="s">
        <v>509</v>
      </c>
      <c r="G44" s="85"/>
      <c r="H44" s="80"/>
      <c r="I44" s="80"/>
      <c r="J44" s="80"/>
      <c r="K44" s="80"/>
      <c r="L44" s="80"/>
      <c r="M44" s="80"/>
      <c r="N44" s="80"/>
      <c r="O44" s="80"/>
      <c r="P44" s="80"/>
      <c r="Q44" s="80"/>
      <c r="R44" s="80"/>
      <c r="S44" s="80"/>
      <c r="T44" s="80"/>
      <c r="U44" s="80"/>
      <c r="V44" s="80"/>
      <c r="W44" s="80"/>
      <c r="X44" s="80"/>
      <c r="Y44" s="80"/>
      <c r="Z44" s="80"/>
    </row>
    <row r="45" spans="1:26" ht="42.9">
      <c r="A45" s="87" t="s">
        <v>469</v>
      </c>
      <c r="B45" s="93" t="s">
        <v>510</v>
      </c>
      <c r="C45" s="88" t="s">
        <v>435</v>
      </c>
      <c r="D45" s="88" t="s">
        <v>416</v>
      </c>
      <c r="E45" s="98" t="s">
        <v>481</v>
      </c>
      <c r="F45" s="97" t="s">
        <v>511</v>
      </c>
      <c r="G45" s="85"/>
      <c r="H45" s="80"/>
      <c r="I45" s="80"/>
      <c r="J45" s="80"/>
      <c r="K45" s="80"/>
      <c r="L45" s="80"/>
      <c r="M45" s="80"/>
      <c r="N45" s="80"/>
      <c r="O45" s="80"/>
      <c r="P45" s="80"/>
      <c r="Q45" s="80"/>
      <c r="R45" s="80"/>
      <c r="S45" s="80"/>
      <c r="T45" s="80"/>
      <c r="U45" s="80"/>
      <c r="V45" s="80"/>
      <c r="W45" s="80"/>
      <c r="X45" s="80"/>
      <c r="Y45" s="80"/>
      <c r="Z45" s="80"/>
    </row>
    <row r="46" spans="1:26" ht="42.9">
      <c r="A46" s="87" t="s">
        <v>469</v>
      </c>
      <c r="B46" s="93" t="s">
        <v>512</v>
      </c>
      <c r="C46" s="88" t="s">
        <v>435</v>
      </c>
      <c r="D46" s="88" t="s">
        <v>416</v>
      </c>
      <c r="E46" s="98" t="s">
        <v>481</v>
      </c>
      <c r="F46" s="97" t="s">
        <v>513</v>
      </c>
      <c r="G46" s="85"/>
      <c r="H46" s="80"/>
      <c r="I46" s="80"/>
      <c r="J46" s="80"/>
      <c r="K46" s="80"/>
      <c r="L46" s="80"/>
      <c r="M46" s="80"/>
      <c r="N46" s="80"/>
      <c r="O46" s="80"/>
      <c r="P46" s="80"/>
      <c r="Q46" s="80"/>
      <c r="R46" s="80"/>
      <c r="S46" s="80"/>
      <c r="T46" s="80"/>
      <c r="U46" s="80"/>
      <c r="V46" s="80"/>
      <c r="W46" s="80"/>
      <c r="X46" s="80"/>
      <c r="Y46" s="80"/>
      <c r="Z46" s="80"/>
    </row>
    <row r="47" spans="1:26" ht="42.9">
      <c r="A47" s="87" t="s">
        <v>469</v>
      </c>
      <c r="B47" s="93" t="s">
        <v>514</v>
      </c>
      <c r="C47" s="88" t="s">
        <v>435</v>
      </c>
      <c r="D47" s="88" t="s">
        <v>416</v>
      </c>
      <c r="E47" s="98" t="s">
        <v>481</v>
      </c>
      <c r="F47" s="97" t="s">
        <v>515</v>
      </c>
      <c r="G47" s="85"/>
      <c r="H47" s="80"/>
      <c r="I47" s="80"/>
      <c r="J47" s="80"/>
      <c r="K47" s="80"/>
      <c r="L47" s="80"/>
      <c r="M47" s="80"/>
      <c r="N47" s="80"/>
      <c r="O47" s="80"/>
      <c r="P47" s="80"/>
      <c r="Q47" s="80"/>
      <c r="R47" s="80"/>
      <c r="S47" s="80"/>
      <c r="T47" s="80"/>
      <c r="U47" s="80"/>
      <c r="V47" s="80"/>
      <c r="W47" s="80"/>
      <c r="X47" s="80"/>
      <c r="Y47" s="80"/>
      <c r="Z47" s="80"/>
    </row>
    <row r="48" spans="1:26" ht="42.9">
      <c r="A48" s="87" t="s">
        <v>469</v>
      </c>
      <c r="B48" s="93" t="s">
        <v>516</v>
      </c>
      <c r="C48" s="88" t="s">
        <v>435</v>
      </c>
      <c r="D48" s="88" t="s">
        <v>416</v>
      </c>
      <c r="E48" s="98" t="s">
        <v>481</v>
      </c>
      <c r="F48" s="97" t="s">
        <v>517</v>
      </c>
      <c r="G48" s="85"/>
      <c r="H48" s="80"/>
      <c r="I48" s="80"/>
      <c r="J48" s="80"/>
      <c r="K48" s="80"/>
      <c r="L48" s="80"/>
      <c r="M48" s="80"/>
      <c r="N48" s="80"/>
      <c r="O48" s="80"/>
      <c r="P48" s="80"/>
      <c r="Q48" s="80"/>
      <c r="R48" s="80"/>
      <c r="S48" s="80"/>
      <c r="T48" s="80"/>
      <c r="U48" s="80"/>
      <c r="V48" s="80"/>
      <c r="W48" s="80"/>
      <c r="X48" s="80"/>
      <c r="Y48" s="80"/>
      <c r="Z48" s="80"/>
    </row>
    <row r="49" spans="1:26" ht="42.9">
      <c r="A49" s="87" t="s">
        <v>469</v>
      </c>
      <c r="B49" s="93" t="s">
        <v>518</v>
      </c>
      <c r="C49" s="88" t="s">
        <v>415</v>
      </c>
      <c r="D49" s="88" t="s">
        <v>416</v>
      </c>
      <c r="E49" s="98" t="s">
        <v>519</v>
      </c>
      <c r="F49" s="97" t="s">
        <v>520</v>
      </c>
      <c r="G49" s="85"/>
      <c r="H49" s="80"/>
      <c r="I49" s="80"/>
      <c r="J49" s="80"/>
      <c r="K49" s="80"/>
      <c r="L49" s="80"/>
      <c r="M49" s="80"/>
      <c r="N49" s="80"/>
      <c r="O49" s="80"/>
      <c r="P49" s="80"/>
      <c r="Q49" s="80"/>
      <c r="R49" s="80"/>
      <c r="S49" s="80"/>
      <c r="T49" s="80"/>
      <c r="U49" s="80"/>
      <c r="V49" s="80"/>
      <c r="W49" s="80"/>
      <c r="X49" s="80"/>
      <c r="Y49" s="80"/>
      <c r="Z49" s="80"/>
    </row>
    <row r="50" spans="1:26" ht="71.150000000000006">
      <c r="A50" s="87" t="s">
        <v>469</v>
      </c>
      <c r="B50" s="93" t="s">
        <v>521</v>
      </c>
      <c r="C50" s="88" t="s">
        <v>415</v>
      </c>
      <c r="D50" s="88" t="s">
        <v>416</v>
      </c>
      <c r="E50" s="98" t="s">
        <v>498</v>
      </c>
      <c r="F50" s="97" t="s">
        <v>522</v>
      </c>
      <c r="G50" s="85"/>
      <c r="H50" s="80"/>
      <c r="I50" s="80"/>
      <c r="J50" s="80"/>
      <c r="K50" s="80"/>
      <c r="L50" s="80"/>
      <c r="M50" s="80"/>
      <c r="N50" s="80"/>
      <c r="O50" s="80"/>
      <c r="P50" s="80"/>
      <c r="Q50" s="80"/>
      <c r="R50" s="80"/>
      <c r="S50" s="80"/>
      <c r="T50" s="80"/>
      <c r="U50" s="80"/>
      <c r="V50" s="80"/>
      <c r="W50" s="80"/>
      <c r="X50" s="80"/>
      <c r="Y50" s="80"/>
      <c r="Z50" s="80"/>
    </row>
    <row r="51" spans="1:26" ht="15.75" customHeight="1">
      <c r="A51" s="81" t="s">
        <v>523</v>
      </c>
      <c r="B51" s="99" t="s">
        <v>524</v>
      </c>
      <c r="C51" s="99" t="s">
        <v>435</v>
      </c>
      <c r="D51" s="99" t="s">
        <v>416</v>
      </c>
      <c r="E51" s="99" t="s">
        <v>525</v>
      </c>
      <c r="F51" s="100" t="s">
        <v>526</v>
      </c>
      <c r="G51" s="80"/>
      <c r="H51" s="80"/>
      <c r="I51" s="80"/>
      <c r="J51" s="80"/>
      <c r="K51" s="80"/>
      <c r="L51" s="80"/>
      <c r="M51" s="80"/>
      <c r="N51" s="80"/>
      <c r="O51" s="80"/>
      <c r="P51" s="80"/>
      <c r="Q51" s="80"/>
      <c r="R51" s="80"/>
      <c r="S51" s="80"/>
      <c r="T51" s="80"/>
      <c r="U51" s="80"/>
      <c r="V51" s="80"/>
      <c r="W51" s="80"/>
      <c r="X51" s="80"/>
      <c r="Y51" s="80"/>
      <c r="Z51" s="80"/>
    </row>
    <row r="52" spans="1:26" ht="15.75" customHeight="1">
      <c r="A52" s="81" t="s">
        <v>523</v>
      </c>
      <c r="B52" s="99" t="s">
        <v>527</v>
      </c>
      <c r="C52" s="99" t="s">
        <v>435</v>
      </c>
      <c r="D52" s="99" t="s">
        <v>416</v>
      </c>
      <c r="E52" s="99" t="s">
        <v>528</v>
      </c>
      <c r="F52" s="101"/>
      <c r="G52" s="85"/>
      <c r="H52" s="80"/>
      <c r="I52" s="80"/>
      <c r="J52" s="80"/>
      <c r="K52" s="80"/>
      <c r="L52" s="80"/>
      <c r="M52" s="80"/>
      <c r="N52" s="80"/>
      <c r="O52" s="80"/>
      <c r="P52" s="80"/>
      <c r="Q52" s="80"/>
      <c r="R52" s="80"/>
      <c r="S52" s="80"/>
      <c r="T52" s="80"/>
      <c r="U52" s="80"/>
      <c r="V52" s="80"/>
      <c r="W52" s="80"/>
      <c r="X52" s="80"/>
      <c r="Y52" s="80"/>
      <c r="Z52" s="80"/>
    </row>
    <row r="53" spans="1:26" ht="15.75" customHeight="1">
      <c r="A53" s="86" t="s">
        <v>529</v>
      </c>
      <c r="B53" s="90" t="s">
        <v>530</v>
      </c>
      <c r="C53" s="90" t="s">
        <v>415</v>
      </c>
      <c r="D53" s="90" t="s">
        <v>531</v>
      </c>
      <c r="E53" s="90" t="s">
        <v>532</v>
      </c>
      <c r="F53" s="102" t="s">
        <v>533</v>
      </c>
      <c r="G53" s="85"/>
      <c r="H53" s="80"/>
      <c r="I53" s="80"/>
      <c r="J53" s="80"/>
      <c r="K53" s="80"/>
      <c r="L53" s="80"/>
      <c r="M53" s="80"/>
      <c r="N53" s="80"/>
      <c r="O53" s="80"/>
      <c r="P53" s="80"/>
      <c r="Q53" s="80"/>
      <c r="R53" s="80"/>
      <c r="S53" s="80"/>
      <c r="T53" s="80"/>
      <c r="U53" s="80"/>
      <c r="V53" s="80"/>
      <c r="W53" s="80"/>
      <c r="X53" s="80"/>
      <c r="Y53" s="80"/>
      <c r="Z53" s="80"/>
    </row>
    <row r="54" spans="1:26" ht="15.75" customHeight="1">
      <c r="A54" s="81" t="s">
        <v>534</v>
      </c>
      <c r="B54" s="99" t="s">
        <v>535</v>
      </c>
      <c r="C54" s="99" t="s">
        <v>415</v>
      </c>
      <c r="D54" s="99" t="s">
        <v>416</v>
      </c>
      <c r="E54" s="99" t="s">
        <v>536</v>
      </c>
      <c r="F54" s="100" t="s">
        <v>537</v>
      </c>
      <c r="G54" s="85"/>
      <c r="H54" s="80"/>
      <c r="I54" s="80"/>
      <c r="J54" s="80"/>
      <c r="K54" s="80"/>
      <c r="L54" s="80"/>
      <c r="M54" s="80"/>
      <c r="N54" s="80"/>
      <c r="O54" s="80"/>
      <c r="P54" s="80"/>
      <c r="Q54" s="80"/>
      <c r="R54" s="80"/>
      <c r="S54" s="80"/>
      <c r="T54" s="80"/>
      <c r="U54" s="80"/>
      <c r="V54" s="80"/>
      <c r="W54" s="80"/>
      <c r="X54" s="80"/>
      <c r="Y54" s="80"/>
      <c r="Z54" s="80"/>
    </row>
    <row r="55" spans="1:26" ht="28.75">
      <c r="A55" s="86" t="s">
        <v>538</v>
      </c>
      <c r="B55" s="90" t="s">
        <v>539</v>
      </c>
      <c r="C55" s="90" t="s">
        <v>415</v>
      </c>
      <c r="D55" s="90" t="s">
        <v>416</v>
      </c>
      <c r="E55" s="90"/>
      <c r="F55" s="103" t="s">
        <v>540</v>
      </c>
      <c r="G55" s="85"/>
      <c r="H55" s="80"/>
      <c r="I55" s="80"/>
      <c r="J55" s="80"/>
      <c r="K55" s="80"/>
      <c r="L55" s="80"/>
      <c r="M55" s="80"/>
      <c r="N55" s="80"/>
      <c r="O55" s="80"/>
      <c r="P55" s="80"/>
      <c r="Q55" s="80"/>
      <c r="R55" s="80"/>
      <c r="S55" s="80"/>
      <c r="T55" s="80"/>
      <c r="U55" s="80"/>
      <c r="V55" s="80"/>
      <c r="W55" s="80"/>
      <c r="X55" s="80"/>
      <c r="Y55" s="80"/>
      <c r="Z55" s="80"/>
    </row>
    <row r="56" spans="1:26" ht="71.150000000000006">
      <c r="A56" s="86" t="s">
        <v>538</v>
      </c>
      <c r="B56" s="90" t="s">
        <v>539</v>
      </c>
      <c r="C56" s="90" t="s">
        <v>415</v>
      </c>
      <c r="D56" s="90" t="s">
        <v>541</v>
      </c>
      <c r="E56" s="90"/>
      <c r="F56" s="104" t="s">
        <v>542</v>
      </c>
      <c r="G56" s="85"/>
      <c r="H56" s="80"/>
      <c r="I56" s="80"/>
      <c r="J56" s="80"/>
      <c r="K56" s="80"/>
      <c r="L56" s="80"/>
      <c r="M56" s="80"/>
      <c r="N56" s="80"/>
      <c r="O56" s="80"/>
      <c r="P56" s="80"/>
      <c r="Q56" s="80"/>
      <c r="R56" s="80"/>
      <c r="S56" s="80"/>
      <c r="T56" s="80"/>
      <c r="U56" s="80"/>
      <c r="V56" s="80"/>
      <c r="W56" s="80"/>
      <c r="X56" s="80"/>
      <c r="Y56" s="80"/>
      <c r="Z56" s="80"/>
    </row>
    <row r="57" spans="1:26" ht="99.45">
      <c r="A57" s="86" t="s">
        <v>543</v>
      </c>
      <c r="B57" s="90" t="s">
        <v>544</v>
      </c>
      <c r="C57" s="90" t="s">
        <v>415</v>
      </c>
      <c r="D57" s="90" t="s">
        <v>416</v>
      </c>
      <c r="E57" s="90" t="s">
        <v>545</v>
      </c>
      <c r="F57" s="103" t="s">
        <v>546</v>
      </c>
      <c r="G57" s="85"/>
      <c r="H57" s="80"/>
      <c r="I57" s="80"/>
      <c r="J57" s="80"/>
      <c r="K57" s="80"/>
      <c r="L57" s="80"/>
      <c r="M57" s="80"/>
      <c r="N57" s="80"/>
      <c r="O57" s="80"/>
      <c r="P57" s="80"/>
      <c r="Q57" s="80"/>
      <c r="R57" s="80"/>
      <c r="S57" s="80"/>
      <c r="T57" s="80"/>
      <c r="U57" s="80"/>
      <c r="V57" s="80"/>
      <c r="W57" s="80"/>
      <c r="X57" s="80"/>
      <c r="Y57" s="80"/>
      <c r="Z57" s="80"/>
    </row>
    <row r="58" spans="1:26" ht="15.75" customHeight="1">
      <c r="A58" s="86" t="s">
        <v>543</v>
      </c>
      <c r="B58" s="90" t="s">
        <v>544</v>
      </c>
      <c r="C58" s="90" t="s">
        <v>435</v>
      </c>
      <c r="D58" s="90" t="s">
        <v>416</v>
      </c>
      <c r="E58" s="90" t="s">
        <v>547</v>
      </c>
      <c r="F58" s="105" t="s">
        <v>546</v>
      </c>
      <c r="G58" s="85"/>
      <c r="H58" s="80"/>
      <c r="I58" s="80"/>
      <c r="J58" s="80"/>
      <c r="K58" s="80"/>
      <c r="L58" s="80"/>
      <c r="M58" s="80"/>
      <c r="N58" s="80"/>
      <c r="O58" s="80"/>
      <c r="P58" s="80"/>
      <c r="Q58" s="80"/>
      <c r="R58" s="80"/>
      <c r="S58" s="80"/>
      <c r="T58" s="80"/>
      <c r="U58" s="80"/>
      <c r="V58" s="80"/>
      <c r="W58" s="80"/>
      <c r="X58" s="80"/>
      <c r="Y58" s="80"/>
      <c r="Z58" s="80"/>
    </row>
    <row r="59" spans="1:26" ht="25.5" customHeight="1">
      <c r="A59" s="86" t="s">
        <v>548</v>
      </c>
      <c r="B59" s="90" t="s">
        <v>549</v>
      </c>
      <c r="C59" s="90" t="s">
        <v>415</v>
      </c>
      <c r="D59" s="90" t="s">
        <v>416</v>
      </c>
      <c r="E59" s="90" t="s">
        <v>471</v>
      </c>
      <c r="F59" s="102"/>
      <c r="G59" s="85"/>
      <c r="H59" s="80"/>
      <c r="I59" s="80"/>
      <c r="J59" s="80"/>
      <c r="K59" s="80"/>
      <c r="L59" s="80"/>
      <c r="M59" s="80"/>
      <c r="N59" s="80"/>
      <c r="O59" s="80"/>
      <c r="P59" s="80"/>
      <c r="Q59" s="80"/>
      <c r="R59" s="80"/>
      <c r="S59" s="80"/>
      <c r="T59" s="80"/>
      <c r="U59" s="80"/>
      <c r="V59" s="80"/>
      <c r="W59" s="80"/>
      <c r="X59" s="80"/>
      <c r="Y59" s="80"/>
      <c r="Z59" s="80"/>
    </row>
    <row r="60" spans="1:26" ht="16.5" customHeight="1">
      <c r="A60" s="86" t="s">
        <v>548</v>
      </c>
      <c r="B60" s="90" t="s">
        <v>550</v>
      </c>
      <c r="C60" s="90" t="s">
        <v>415</v>
      </c>
      <c r="D60" s="90" t="s">
        <v>416</v>
      </c>
      <c r="E60" s="90" t="s">
        <v>471</v>
      </c>
      <c r="F60" s="102" t="s">
        <v>551</v>
      </c>
      <c r="G60" s="85"/>
      <c r="H60" s="80"/>
      <c r="I60" s="80"/>
      <c r="J60" s="80"/>
      <c r="K60" s="80"/>
      <c r="L60" s="80"/>
      <c r="M60" s="80"/>
      <c r="N60" s="80"/>
      <c r="O60" s="80"/>
      <c r="P60" s="80"/>
      <c r="Q60" s="80"/>
      <c r="R60" s="80"/>
      <c r="S60" s="80"/>
      <c r="T60" s="80"/>
      <c r="U60" s="80"/>
      <c r="V60" s="80"/>
      <c r="W60" s="80"/>
      <c r="X60" s="80"/>
      <c r="Y60" s="80"/>
      <c r="Z60" s="80"/>
    </row>
    <row r="61" spans="1:26" ht="15.75" customHeight="1">
      <c r="A61" s="86" t="s">
        <v>548</v>
      </c>
      <c r="B61" s="90" t="s">
        <v>552</v>
      </c>
      <c r="C61" s="90" t="s">
        <v>410</v>
      </c>
      <c r="D61" s="90" t="s">
        <v>416</v>
      </c>
      <c r="E61" s="90" t="s">
        <v>471</v>
      </c>
      <c r="F61" s="102"/>
      <c r="G61" s="85"/>
      <c r="H61" s="80"/>
      <c r="I61" s="80"/>
      <c r="J61" s="80"/>
      <c r="K61" s="80"/>
      <c r="L61" s="80"/>
      <c r="M61" s="80"/>
      <c r="N61" s="80"/>
      <c r="O61" s="80"/>
      <c r="P61" s="80"/>
      <c r="Q61" s="80"/>
      <c r="R61" s="80"/>
      <c r="S61" s="80"/>
      <c r="T61" s="80"/>
      <c r="U61" s="80"/>
      <c r="V61" s="80"/>
      <c r="W61" s="80"/>
      <c r="X61" s="80"/>
      <c r="Y61" s="80"/>
      <c r="Z61" s="80"/>
    </row>
    <row r="62" spans="1:26" ht="15.75" customHeight="1">
      <c r="A62" s="86" t="s">
        <v>548</v>
      </c>
      <c r="B62" s="90" t="s">
        <v>553</v>
      </c>
      <c r="C62" s="90" t="s">
        <v>415</v>
      </c>
      <c r="D62" s="90" t="s">
        <v>416</v>
      </c>
      <c r="E62" s="90" t="s">
        <v>471</v>
      </c>
      <c r="F62" s="102"/>
      <c r="G62" s="85"/>
      <c r="H62" s="80"/>
      <c r="I62" s="80"/>
      <c r="J62" s="80"/>
      <c r="K62" s="80"/>
      <c r="L62" s="80"/>
      <c r="M62" s="80"/>
      <c r="N62" s="80"/>
      <c r="O62" s="80"/>
      <c r="P62" s="80"/>
      <c r="Q62" s="80"/>
      <c r="R62" s="80"/>
      <c r="S62" s="80"/>
      <c r="T62" s="80"/>
      <c r="U62" s="80"/>
      <c r="V62" s="80"/>
      <c r="W62" s="80"/>
      <c r="X62" s="80"/>
      <c r="Y62" s="80"/>
      <c r="Z62" s="80"/>
    </row>
    <row r="63" spans="1:26" ht="15.75" customHeight="1">
      <c r="A63" s="86" t="s">
        <v>548</v>
      </c>
      <c r="B63" s="90" t="s">
        <v>554</v>
      </c>
      <c r="C63" s="90" t="s">
        <v>415</v>
      </c>
      <c r="D63" s="90" t="s">
        <v>416</v>
      </c>
      <c r="E63" s="90" t="s">
        <v>471</v>
      </c>
      <c r="F63" s="102"/>
      <c r="G63" s="85"/>
      <c r="H63" s="80"/>
      <c r="I63" s="80"/>
      <c r="J63" s="80"/>
      <c r="K63" s="80"/>
      <c r="L63" s="80"/>
      <c r="M63" s="80"/>
      <c r="N63" s="80"/>
      <c r="O63" s="80"/>
      <c r="P63" s="80"/>
      <c r="Q63" s="80"/>
      <c r="R63" s="80"/>
      <c r="S63" s="80"/>
      <c r="T63" s="80"/>
      <c r="U63" s="80"/>
      <c r="V63" s="80"/>
      <c r="W63" s="80"/>
      <c r="X63" s="80"/>
      <c r="Y63" s="80"/>
      <c r="Z63" s="80"/>
    </row>
    <row r="64" spans="1:26" ht="15.75" customHeight="1">
      <c r="A64" s="86" t="s">
        <v>555</v>
      </c>
      <c r="B64" s="90" t="s">
        <v>556</v>
      </c>
      <c r="C64" s="90" t="s">
        <v>415</v>
      </c>
      <c r="D64" s="90" t="s">
        <v>416</v>
      </c>
      <c r="E64" s="90" t="s">
        <v>471</v>
      </c>
      <c r="F64" s="106" t="s">
        <v>557</v>
      </c>
      <c r="G64" s="85"/>
      <c r="H64" s="80"/>
      <c r="I64" s="80"/>
      <c r="J64" s="80"/>
      <c r="K64" s="80"/>
      <c r="L64" s="80"/>
      <c r="M64" s="80"/>
      <c r="N64" s="80"/>
      <c r="O64" s="80"/>
      <c r="P64" s="80"/>
      <c r="Q64" s="80"/>
      <c r="R64" s="80"/>
      <c r="S64" s="80"/>
      <c r="T64" s="80"/>
      <c r="U64" s="80"/>
      <c r="V64" s="80"/>
      <c r="W64" s="80"/>
      <c r="X64" s="80"/>
      <c r="Y64" s="80"/>
      <c r="Z64" s="80"/>
    </row>
    <row r="65" spans="1:26" ht="15.75" customHeight="1">
      <c r="A65" s="86" t="s">
        <v>548</v>
      </c>
      <c r="B65" s="90" t="s">
        <v>558</v>
      </c>
      <c r="C65" s="90" t="s">
        <v>415</v>
      </c>
      <c r="D65" s="90" t="s">
        <v>416</v>
      </c>
      <c r="E65" s="90" t="s">
        <v>471</v>
      </c>
      <c r="F65" s="102"/>
      <c r="G65" s="85"/>
      <c r="H65" s="80"/>
      <c r="I65" s="80"/>
      <c r="J65" s="80"/>
      <c r="K65" s="80"/>
      <c r="L65" s="80"/>
      <c r="M65" s="80"/>
      <c r="N65" s="80"/>
      <c r="O65" s="80"/>
      <c r="P65" s="80"/>
      <c r="Q65" s="80"/>
      <c r="R65" s="80"/>
      <c r="S65" s="80"/>
      <c r="T65" s="80"/>
      <c r="U65" s="80"/>
      <c r="V65" s="80"/>
      <c r="W65" s="80"/>
      <c r="X65" s="80"/>
      <c r="Y65" s="80"/>
      <c r="Z65" s="80"/>
    </row>
    <row r="66" spans="1:26" ht="15.75" customHeight="1">
      <c r="A66" s="86" t="s">
        <v>548</v>
      </c>
      <c r="B66" s="90" t="s">
        <v>559</v>
      </c>
      <c r="C66" s="90" t="s">
        <v>415</v>
      </c>
      <c r="D66" s="90" t="s">
        <v>416</v>
      </c>
      <c r="E66" s="90" t="s">
        <v>471</v>
      </c>
      <c r="F66" s="102"/>
      <c r="G66" s="85"/>
      <c r="H66" s="80"/>
      <c r="I66" s="80"/>
      <c r="J66" s="80"/>
      <c r="K66" s="80"/>
      <c r="L66" s="80"/>
      <c r="M66" s="80"/>
      <c r="N66" s="80"/>
      <c r="O66" s="80"/>
      <c r="P66" s="80"/>
      <c r="Q66" s="80"/>
      <c r="R66" s="80"/>
      <c r="S66" s="80"/>
      <c r="T66" s="80"/>
      <c r="U66" s="80"/>
      <c r="V66" s="80"/>
      <c r="W66" s="80"/>
      <c r="X66" s="80"/>
      <c r="Y66" s="80"/>
      <c r="Z66" s="80"/>
    </row>
    <row r="67" spans="1:26" ht="15.75" customHeight="1">
      <c r="A67" s="86" t="s">
        <v>548</v>
      </c>
      <c r="B67" s="90" t="s">
        <v>560</v>
      </c>
      <c r="C67" s="90" t="s">
        <v>415</v>
      </c>
      <c r="D67" s="90" t="s">
        <v>416</v>
      </c>
      <c r="E67" s="90" t="s">
        <v>471</v>
      </c>
      <c r="F67" s="107" t="s">
        <v>561</v>
      </c>
      <c r="G67" s="85"/>
      <c r="H67" s="80"/>
      <c r="I67" s="80"/>
      <c r="J67" s="80"/>
      <c r="K67" s="80"/>
      <c r="L67" s="80"/>
      <c r="M67" s="80"/>
      <c r="N67" s="80"/>
      <c r="O67" s="80"/>
      <c r="P67" s="80"/>
      <c r="Q67" s="80"/>
      <c r="R67" s="80"/>
      <c r="S67" s="80"/>
      <c r="T67" s="80"/>
      <c r="U67" s="80"/>
      <c r="V67" s="80"/>
      <c r="W67" s="80"/>
      <c r="X67" s="80"/>
      <c r="Y67" s="80"/>
      <c r="Z67" s="80"/>
    </row>
    <row r="68" spans="1:26" ht="15.75" customHeight="1">
      <c r="A68" s="86" t="s">
        <v>548</v>
      </c>
      <c r="B68" s="90" t="s">
        <v>562</v>
      </c>
      <c r="C68" s="90" t="s">
        <v>415</v>
      </c>
      <c r="D68" s="90" t="s">
        <v>563</v>
      </c>
      <c r="E68" s="90" t="s">
        <v>471</v>
      </c>
      <c r="F68" s="102"/>
      <c r="G68" s="85"/>
      <c r="H68" s="80"/>
      <c r="I68" s="80"/>
      <c r="J68" s="80"/>
      <c r="K68" s="80"/>
      <c r="L68" s="80"/>
      <c r="M68" s="80"/>
      <c r="N68" s="80"/>
      <c r="O68" s="80"/>
      <c r="P68" s="80"/>
      <c r="Q68" s="80"/>
      <c r="R68" s="80"/>
      <c r="S68" s="80"/>
      <c r="T68" s="80"/>
      <c r="U68" s="80"/>
      <c r="V68" s="80"/>
      <c r="W68" s="80"/>
      <c r="X68" s="80"/>
      <c r="Y68" s="80"/>
      <c r="Z68" s="80"/>
    </row>
    <row r="69" spans="1:26" ht="15.75" customHeight="1">
      <c r="A69" s="86" t="s">
        <v>564</v>
      </c>
      <c r="B69" s="90" t="s">
        <v>565</v>
      </c>
      <c r="C69" s="90" t="s">
        <v>415</v>
      </c>
      <c r="D69" s="90" t="s">
        <v>416</v>
      </c>
      <c r="E69" s="90" t="s">
        <v>471</v>
      </c>
      <c r="F69" s="102" t="s">
        <v>566</v>
      </c>
      <c r="G69" s="85"/>
      <c r="H69" s="80"/>
      <c r="I69" s="80"/>
      <c r="J69" s="80"/>
      <c r="K69" s="80"/>
      <c r="L69" s="80"/>
      <c r="M69" s="80"/>
      <c r="N69" s="80"/>
      <c r="O69" s="80"/>
      <c r="P69" s="80"/>
      <c r="Q69" s="80"/>
      <c r="R69" s="80"/>
      <c r="S69" s="80"/>
      <c r="T69" s="80"/>
      <c r="U69" s="80"/>
      <c r="V69" s="80"/>
      <c r="W69" s="80"/>
      <c r="X69" s="80"/>
      <c r="Y69" s="80"/>
      <c r="Z69" s="80"/>
    </row>
    <row r="70" spans="1:26" ht="15.75" customHeight="1">
      <c r="A70" s="86" t="s">
        <v>564</v>
      </c>
      <c r="B70" s="90" t="s">
        <v>567</v>
      </c>
      <c r="C70" s="90" t="s">
        <v>415</v>
      </c>
      <c r="D70" s="90" t="s">
        <v>416</v>
      </c>
      <c r="E70" s="90" t="s">
        <v>568</v>
      </c>
      <c r="F70" s="103" t="s">
        <v>569</v>
      </c>
      <c r="G70" s="85"/>
      <c r="H70" s="80"/>
      <c r="I70" s="80"/>
      <c r="J70" s="80"/>
      <c r="K70" s="80"/>
      <c r="L70" s="80"/>
      <c r="M70" s="80"/>
      <c r="N70" s="80"/>
      <c r="O70" s="80"/>
      <c r="P70" s="80"/>
      <c r="Q70" s="80"/>
      <c r="R70" s="80"/>
      <c r="S70" s="80"/>
      <c r="T70" s="80"/>
      <c r="U70" s="80"/>
      <c r="V70" s="80"/>
      <c r="W70" s="80"/>
      <c r="X70" s="80"/>
      <c r="Y70" s="80"/>
      <c r="Z70" s="80"/>
    </row>
    <row r="71" spans="1:26" ht="42.9">
      <c r="A71" s="86" t="s">
        <v>564</v>
      </c>
      <c r="B71" s="90" t="s">
        <v>570</v>
      </c>
      <c r="C71" s="90" t="s">
        <v>435</v>
      </c>
      <c r="D71" s="90" t="s">
        <v>416</v>
      </c>
      <c r="E71" s="90" t="s">
        <v>481</v>
      </c>
      <c r="F71" s="103" t="s">
        <v>571</v>
      </c>
      <c r="G71" s="85"/>
      <c r="H71" s="80"/>
      <c r="I71" s="80"/>
      <c r="J71" s="80"/>
      <c r="K71" s="80"/>
      <c r="L71" s="80"/>
      <c r="M71" s="80"/>
      <c r="N71" s="80"/>
      <c r="O71" s="80"/>
      <c r="P71" s="80"/>
      <c r="Q71" s="80"/>
      <c r="R71" s="80"/>
      <c r="S71" s="80"/>
      <c r="T71" s="80"/>
      <c r="U71" s="80"/>
      <c r="V71" s="80"/>
      <c r="W71" s="80"/>
      <c r="X71" s="80"/>
      <c r="Y71" s="80"/>
      <c r="Z71" s="80"/>
    </row>
    <row r="72" spans="1:26" ht="57">
      <c r="A72" s="86" t="s">
        <v>564</v>
      </c>
      <c r="B72" s="90" t="s">
        <v>572</v>
      </c>
      <c r="C72" s="90" t="s">
        <v>415</v>
      </c>
      <c r="D72" s="90" t="s">
        <v>416</v>
      </c>
      <c r="E72" s="90" t="s">
        <v>573</v>
      </c>
      <c r="F72" s="103" t="s">
        <v>574</v>
      </c>
      <c r="G72" s="85"/>
      <c r="H72" s="80"/>
      <c r="I72" s="80"/>
      <c r="J72" s="80"/>
      <c r="K72" s="80"/>
      <c r="L72" s="80"/>
      <c r="M72" s="80"/>
      <c r="N72" s="80"/>
      <c r="O72" s="80"/>
      <c r="P72" s="80"/>
      <c r="Q72" s="80"/>
      <c r="R72" s="80"/>
      <c r="S72" s="80"/>
      <c r="T72" s="80"/>
      <c r="U72" s="80"/>
      <c r="V72" s="80"/>
      <c r="W72" s="80"/>
      <c r="X72" s="80"/>
      <c r="Y72" s="80"/>
      <c r="Z72" s="80"/>
    </row>
    <row r="73" spans="1:26" ht="71.150000000000006">
      <c r="A73" s="86" t="s">
        <v>564</v>
      </c>
      <c r="B73" s="90" t="s">
        <v>575</v>
      </c>
      <c r="C73" s="90" t="s">
        <v>415</v>
      </c>
      <c r="D73" s="90" t="s">
        <v>416</v>
      </c>
      <c r="E73" s="90" t="s">
        <v>498</v>
      </c>
      <c r="F73" s="103" t="s">
        <v>576</v>
      </c>
      <c r="G73" s="85"/>
      <c r="H73" s="80"/>
      <c r="I73" s="80"/>
      <c r="J73" s="80"/>
      <c r="K73" s="80"/>
      <c r="L73" s="80"/>
      <c r="M73" s="80"/>
      <c r="N73" s="80"/>
      <c r="O73" s="80"/>
      <c r="P73" s="80"/>
      <c r="Q73" s="80"/>
      <c r="R73" s="80"/>
      <c r="S73" s="80"/>
      <c r="T73" s="80"/>
      <c r="U73" s="80"/>
      <c r="V73" s="80"/>
      <c r="W73" s="80"/>
      <c r="X73" s="80"/>
      <c r="Y73" s="80"/>
      <c r="Z73" s="80"/>
    </row>
    <row r="74" spans="1:26" ht="42.9">
      <c r="A74" s="86" t="s">
        <v>564</v>
      </c>
      <c r="B74" s="90" t="s">
        <v>577</v>
      </c>
      <c r="C74" s="90" t="s">
        <v>415</v>
      </c>
      <c r="D74" s="90" t="s">
        <v>416</v>
      </c>
      <c r="E74" s="90" t="s">
        <v>481</v>
      </c>
      <c r="F74" s="103" t="s">
        <v>578</v>
      </c>
      <c r="G74" s="85"/>
      <c r="H74" s="80"/>
      <c r="I74" s="80"/>
      <c r="J74" s="80"/>
      <c r="K74" s="80"/>
      <c r="L74" s="80"/>
      <c r="M74" s="80"/>
      <c r="N74" s="80"/>
      <c r="O74" s="80"/>
      <c r="P74" s="80"/>
      <c r="Q74" s="80"/>
      <c r="R74" s="80"/>
      <c r="S74" s="80"/>
      <c r="T74" s="80"/>
      <c r="U74" s="80"/>
      <c r="V74" s="80"/>
      <c r="W74" s="80"/>
      <c r="X74" s="80"/>
      <c r="Y74" s="80"/>
      <c r="Z74" s="80"/>
    </row>
    <row r="75" spans="1:26" ht="42.9">
      <c r="A75" s="86" t="s">
        <v>564</v>
      </c>
      <c r="B75" s="90" t="s">
        <v>579</v>
      </c>
      <c r="C75" s="90" t="s">
        <v>415</v>
      </c>
      <c r="D75" s="90" t="s">
        <v>416</v>
      </c>
      <c r="E75" s="90" t="s">
        <v>481</v>
      </c>
      <c r="F75" s="103" t="s">
        <v>580</v>
      </c>
      <c r="G75" s="85"/>
      <c r="H75" s="80"/>
      <c r="I75" s="80"/>
      <c r="J75" s="80"/>
      <c r="K75" s="80"/>
      <c r="L75" s="80"/>
      <c r="M75" s="80"/>
      <c r="N75" s="80"/>
      <c r="O75" s="80"/>
      <c r="P75" s="80"/>
      <c r="Q75" s="80"/>
      <c r="R75" s="80"/>
      <c r="S75" s="80"/>
      <c r="T75" s="80"/>
      <c r="U75" s="80"/>
      <c r="V75" s="80"/>
      <c r="W75" s="80"/>
      <c r="X75" s="80"/>
      <c r="Y75" s="80"/>
      <c r="Z75" s="80"/>
    </row>
    <row r="76" spans="1:26" ht="42.9">
      <c r="A76" s="86" t="s">
        <v>564</v>
      </c>
      <c r="B76" s="90" t="s">
        <v>581</v>
      </c>
      <c r="C76" s="90" t="s">
        <v>415</v>
      </c>
      <c r="D76" s="90" t="s">
        <v>416</v>
      </c>
      <c r="E76" s="90" t="s">
        <v>519</v>
      </c>
      <c r="F76" s="103" t="s">
        <v>582</v>
      </c>
      <c r="G76" s="85"/>
      <c r="H76" s="80"/>
      <c r="I76" s="80"/>
      <c r="J76" s="80"/>
      <c r="K76" s="80"/>
      <c r="L76" s="80"/>
      <c r="M76" s="80"/>
      <c r="N76" s="80"/>
      <c r="O76" s="80"/>
      <c r="P76" s="80"/>
      <c r="Q76" s="80"/>
      <c r="R76" s="80"/>
      <c r="S76" s="80"/>
      <c r="T76" s="80"/>
      <c r="U76" s="80"/>
      <c r="V76" s="80"/>
      <c r="W76" s="80"/>
      <c r="X76" s="80"/>
      <c r="Y76" s="80"/>
      <c r="Z76" s="80"/>
    </row>
    <row r="77" spans="1:26" ht="42.9">
      <c r="A77" s="86" t="s">
        <v>564</v>
      </c>
      <c r="B77" s="90" t="s">
        <v>583</v>
      </c>
      <c r="C77" s="90" t="s">
        <v>435</v>
      </c>
      <c r="D77" s="90" t="s">
        <v>416</v>
      </c>
      <c r="E77" s="90" t="s">
        <v>481</v>
      </c>
      <c r="F77" s="103" t="s">
        <v>584</v>
      </c>
      <c r="G77" s="85"/>
      <c r="H77" s="80"/>
      <c r="I77" s="80"/>
      <c r="J77" s="80"/>
      <c r="K77" s="80"/>
      <c r="L77" s="80"/>
      <c r="M77" s="80"/>
      <c r="N77" s="80"/>
      <c r="O77" s="80"/>
      <c r="P77" s="80"/>
      <c r="Q77" s="80"/>
      <c r="R77" s="80"/>
      <c r="S77" s="80"/>
      <c r="T77" s="80"/>
      <c r="U77" s="80"/>
      <c r="V77" s="80"/>
      <c r="W77" s="80"/>
      <c r="X77" s="80"/>
      <c r="Y77" s="80"/>
      <c r="Z77" s="80"/>
    </row>
    <row r="78" spans="1:26" ht="57">
      <c r="A78" s="86" t="s">
        <v>564</v>
      </c>
      <c r="B78" s="90" t="s">
        <v>585</v>
      </c>
      <c r="C78" s="90" t="s">
        <v>415</v>
      </c>
      <c r="D78" s="90" t="s">
        <v>416</v>
      </c>
      <c r="E78" s="90" t="s">
        <v>519</v>
      </c>
      <c r="F78" s="103" t="s">
        <v>586</v>
      </c>
      <c r="G78" s="85"/>
      <c r="H78" s="80"/>
      <c r="I78" s="80"/>
      <c r="J78" s="80"/>
      <c r="K78" s="80"/>
      <c r="L78" s="80"/>
      <c r="M78" s="80"/>
      <c r="N78" s="80"/>
      <c r="O78" s="80"/>
      <c r="P78" s="80"/>
      <c r="Q78" s="80"/>
      <c r="R78" s="80"/>
      <c r="S78" s="80"/>
      <c r="T78" s="80"/>
      <c r="U78" s="80"/>
      <c r="V78" s="80"/>
      <c r="W78" s="80"/>
      <c r="X78" s="80"/>
      <c r="Y78" s="80"/>
      <c r="Z78" s="80"/>
    </row>
    <row r="79" spans="1:26" ht="15.75" customHeight="1">
      <c r="A79" s="86" t="s">
        <v>587</v>
      </c>
      <c r="B79" s="90" t="s">
        <v>588</v>
      </c>
      <c r="C79" s="90" t="s">
        <v>415</v>
      </c>
      <c r="D79" s="90" t="s">
        <v>416</v>
      </c>
      <c r="E79" s="90" t="s">
        <v>471</v>
      </c>
      <c r="F79" s="103" t="s">
        <v>589</v>
      </c>
      <c r="G79" s="85"/>
      <c r="H79" s="80"/>
      <c r="I79" s="80"/>
      <c r="J79" s="80"/>
      <c r="K79" s="80"/>
      <c r="L79" s="80"/>
      <c r="M79" s="80"/>
      <c r="N79" s="80"/>
      <c r="O79" s="80"/>
      <c r="P79" s="80"/>
      <c r="Q79" s="80"/>
      <c r="R79" s="80"/>
      <c r="S79" s="80"/>
      <c r="T79" s="80"/>
      <c r="U79" s="80"/>
      <c r="V79" s="80"/>
      <c r="W79" s="80"/>
      <c r="X79" s="80"/>
      <c r="Y79" s="80"/>
      <c r="Z79" s="80"/>
    </row>
    <row r="80" spans="1:26" ht="15.75" customHeight="1">
      <c r="A80" s="86" t="s">
        <v>587</v>
      </c>
      <c r="B80" s="90" t="s">
        <v>590</v>
      </c>
      <c r="C80" s="90" t="s">
        <v>435</v>
      </c>
      <c r="D80" s="90" t="s">
        <v>416</v>
      </c>
      <c r="E80" s="90" t="s">
        <v>471</v>
      </c>
      <c r="F80" s="103" t="s">
        <v>591</v>
      </c>
      <c r="G80" s="85"/>
      <c r="H80" s="80"/>
      <c r="I80" s="80"/>
      <c r="J80" s="80"/>
      <c r="K80" s="80"/>
      <c r="L80" s="80"/>
      <c r="M80" s="80"/>
      <c r="N80" s="80"/>
      <c r="O80" s="80"/>
      <c r="P80" s="80"/>
      <c r="Q80" s="80"/>
      <c r="R80" s="80"/>
      <c r="S80" s="80"/>
      <c r="T80" s="80"/>
      <c r="U80" s="80"/>
      <c r="V80" s="80"/>
      <c r="W80" s="80"/>
      <c r="X80" s="80"/>
      <c r="Y80" s="80"/>
      <c r="Z80" s="80"/>
    </row>
    <row r="81" spans="1:26" ht="71.150000000000006">
      <c r="A81" s="86" t="s">
        <v>587</v>
      </c>
      <c r="B81" s="90" t="s">
        <v>592</v>
      </c>
      <c r="C81" s="90" t="s">
        <v>435</v>
      </c>
      <c r="D81" s="90" t="s">
        <v>416</v>
      </c>
      <c r="E81" s="90" t="s">
        <v>498</v>
      </c>
      <c r="F81" s="103" t="s">
        <v>593</v>
      </c>
      <c r="G81" s="85"/>
      <c r="H81" s="80"/>
      <c r="I81" s="80"/>
      <c r="J81" s="80"/>
      <c r="K81" s="80"/>
      <c r="L81" s="80"/>
      <c r="M81" s="80"/>
      <c r="N81" s="80"/>
      <c r="O81" s="80"/>
      <c r="P81" s="80"/>
      <c r="Q81" s="80"/>
      <c r="R81" s="80"/>
      <c r="S81" s="80"/>
      <c r="T81" s="80"/>
      <c r="U81" s="80"/>
      <c r="V81" s="80"/>
      <c r="W81" s="80"/>
      <c r="X81" s="80"/>
      <c r="Y81" s="80"/>
      <c r="Z81" s="80"/>
    </row>
    <row r="82" spans="1:26" ht="42.9">
      <c r="A82" s="86" t="s">
        <v>587</v>
      </c>
      <c r="B82" s="90" t="s">
        <v>594</v>
      </c>
      <c r="C82" s="90" t="s">
        <v>415</v>
      </c>
      <c r="D82" s="90" t="s">
        <v>416</v>
      </c>
      <c r="E82" s="90" t="s">
        <v>481</v>
      </c>
      <c r="F82" s="103" t="s">
        <v>595</v>
      </c>
      <c r="G82" s="85"/>
      <c r="H82" s="80"/>
      <c r="I82" s="80"/>
      <c r="J82" s="80"/>
      <c r="K82" s="80"/>
      <c r="L82" s="80"/>
      <c r="M82" s="80"/>
      <c r="N82" s="80"/>
      <c r="O82" s="80"/>
      <c r="P82" s="80"/>
      <c r="Q82" s="80"/>
      <c r="R82" s="80"/>
      <c r="S82" s="80"/>
      <c r="T82" s="80"/>
      <c r="U82" s="80"/>
      <c r="V82" s="80"/>
      <c r="W82" s="80"/>
      <c r="X82" s="80"/>
      <c r="Y82" s="80"/>
      <c r="Z82" s="80"/>
    </row>
    <row r="83" spans="1:26" ht="42.9">
      <c r="A83" s="86" t="s">
        <v>587</v>
      </c>
      <c r="B83" s="90" t="s">
        <v>596</v>
      </c>
      <c r="C83" s="90" t="s">
        <v>435</v>
      </c>
      <c r="D83" s="90" t="s">
        <v>416</v>
      </c>
      <c r="E83" s="90" t="s">
        <v>481</v>
      </c>
      <c r="F83" s="103" t="s">
        <v>597</v>
      </c>
      <c r="G83" s="85"/>
      <c r="H83" s="80"/>
      <c r="I83" s="80"/>
      <c r="J83" s="80"/>
      <c r="K83" s="80"/>
      <c r="L83" s="80"/>
      <c r="M83" s="80"/>
      <c r="N83" s="80"/>
      <c r="O83" s="80"/>
      <c r="P83" s="80"/>
      <c r="Q83" s="80"/>
      <c r="R83" s="80"/>
      <c r="S83" s="80"/>
      <c r="T83" s="80"/>
      <c r="U83" s="80"/>
      <c r="V83" s="80"/>
      <c r="W83" s="80"/>
      <c r="X83" s="80"/>
      <c r="Y83" s="80"/>
      <c r="Z83" s="80"/>
    </row>
    <row r="84" spans="1:26" ht="42.9">
      <c r="A84" s="86" t="s">
        <v>587</v>
      </c>
      <c r="B84" s="90" t="s">
        <v>598</v>
      </c>
      <c r="C84" s="90" t="s">
        <v>435</v>
      </c>
      <c r="D84" s="90" t="s">
        <v>416</v>
      </c>
      <c r="E84" s="90" t="s">
        <v>481</v>
      </c>
      <c r="F84" s="103" t="s">
        <v>599</v>
      </c>
      <c r="G84" s="85"/>
      <c r="H84" s="80"/>
      <c r="I84" s="80"/>
      <c r="J84" s="80"/>
      <c r="K84" s="80"/>
      <c r="L84" s="80"/>
      <c r="M84" s="80"/>
      <c r="N84" s="80"/>
      <c r="O84" s="80"/>
      <c r="P84" s="80"/>
      <c r="Q84" s="80"/>
      <c r="R84" s="80"/>
      <c r="S84" s="80"/>
      <c r="T84" s="80"/>
      <c r="U84" s="80"/>
      <c r="V84" s="80"/>
      <c r="W84" s="80"/>
      <c r="X84" s="80"/>
      <c r="Y84" s="80"/>
      <c r="Z84" s="80"/>
    </row>
    <row r="85" spans="1:26" ht="42.9">
      <c r="A85" s="86" t="s">
        <v>587</v>
      </c>
      <c r="B85" s="90" t="s">
        <v>600</v>
      </c>
      <c r="C85" s="90" t="s">
        <v>415</v>
      </c>
      <c r="D85" s="90" t="s">
        <v>416</v>
      </c>
      <c r="E85" s="90" t="s">
        <v>481</v>
      </c>
      <c r="F85" s="103" t="s">
        <v>601</v>
      </c>
      <c r="G85" s="85"/>
      <c r="H85" s="80"/>
      <c r="I85" s="80"/>
      <c r="J85" s="80"/>
      <c r="K85" s="80"/>
      <c r="L85" s="80"/>
      <c r="M85" s="80"/>
      <c r="N85" s="80"/>
      <c r="O85" s="80"/>
      <c r="P85" s="80"/>
      <c r="Q85" s="80"/>
      <c r="R85" s="80"/>
      <c r="S85" s="80"/>
      <c r="T85" s="80"/>
      <c r="U85" s="80"/>
      <c r="V85" s="80"/>
      <c r="W85" s="80"/>
      <c r="X85" s="80"/>
      <c r="Y85" s="80"/>
      <c r="Z85" s="80"/>
    </row>
    <row r="86" spans="1:26" ht="42.9">
      <c r="A86" s="86" t="s">
        <v>587</v>
      </c>
      <c r="B86" s="90" t="s">
        <v>602</v>
      </c>
      <c r="C86" s="90" t="s">
        <v>415</v>
      </c>
      <c r="D86" s="90" t="s">
        <v>416</v>
      </c>
      <c r="E86" s="90" t="s">
        <v>519</v>
      </c>
      <c r="F86" s="103" t="s">
        <v>603</v>
      </c>
      <c r="G86" s="85"/>
      <c r="H86" s="80"/>
      <c r="I86" s="80"/>
      <c r="J86" s="80"/>
      <c r="K86" s="80"/>
      <c r="L86" s="80"/>
      <c r="M86" s="80"/>
      <c r="N86" s="80"/>
      <c r="O86" s="80"/>
      <c r="P86" s="80"/>
      <c r="Q86" s="80"/>
      <c r="R86" s="80"/>
      <c r="S86" s="80"/>
      <c r="T86" s="80"/>
      <c r="U86" s="80"/>
      <c r="V86" s="80"/>
      <c r="W86" s="80"/>
      <c r="X86" s="80"/>
      <c r="Y86" s="80"/>
      <c r="Z86" s="80"/>
    </row>
    <row r="87" spans="1:26" ht="57">
      <c r="A87" s="86" t="s">
        <v>587</v>
      </c>
      <c r="B87" s="90" t="s">
        <v>604</v>
      </c>
      <c r="C87" s="90" t="s">
        <v>415</v>
      </c>
      <c r="D87" s="90" t="s">
        <v>416</v>
      </c>
      <c r="E87" s="90" t="s">
        <v>481</v>
      </c>
      <c r="F87" s="103" t="s">
        <v>605</v>
      </c>
      <c r="G87" s="85"/>
      <c r="H87" s="80"/>
      <c r="I87" s="80"/>
      <c r="J87" s="80"/>
      <c r="K87" s="80"/>
      <c r="L87" s="80"/>
      <c r="M87" s="80"/>
      <c r="N87" s="80"/>
      <c r="O87" s="80"/>
      <c r="P87" s="80"/>
      <c r="Q87" s="80"/>
      <c r="R87" s="80"/>
      <c r="S87" s="80"/>
      <c r="T87" s="80"/>
      <c r="U87" s="80"/>
      <c r="V87" s="80"/>
      <c r="W87" s="80"/>
      <c r="X87" s="80"/>
      <c r="Y87" s="80"/>
      <c r="Z87" s="80"/>
    </row>
    <row r="88" spans="1:26" ht="42.9">
      <c r="A88" s="86" t="s">
        <v>587</v>
      </c>
      <c r="B88" s="90" t="s">
        <v>606</v>
      </c>
      <c r="C88" s="90" t="s">
        <v>415</v>
      </c>
      <c r="D88" s="90" t="s">
        <v>416</v>
      </c>
      <c r="E88" s="90" t="s">
        <v>481</v>
      </c>
      <c r="F88" s="103" t="s">
        <v>607</v>
      </c>
      <c r="G88" s="85"/>
      <c r="H88" s="80"/>
      <c r="I88" s="80"/>
      <c r="J88" s="80"/>
      <c r="K88" s="80"/>
      <c r="L88" s="80"/>
      <c r="M88" s="80"/>
      <c r="N88" s="80"/>
      <c r="O88" s="80"/>
      <c r="P88" s="80"/>
      <c r="Q88" s="80"/>
      <c r="R88" s="80"/>
      <c r="S88" s="80"/>
      <c r="T88" s="80"/>
      <c r="U88" s="80"/>
      <c r="V88" s="80"/>
      <c r="W88" s="80"/>
      <c r="X88" s="80"/>
      <c r="Y88" s="80"/>
      <c r="Z88" s="80"/>
    </row>
    <row r="89" spans="1:26" ht="15.75" customHeight="1">
      <c r="A89" s="81" t="s">
        <v>608</v>
      </c>
      <c r="B89" s="99" t="s">
        <v>609</v>
      </c>
      <c r="C89" s="99" t="s">
        <v>415</v>
      </c>
      <c r="D89" s="99" t="s">
        <v>453</v>
      </c>
      <c r="E89" s="99" t="s">
        <v>610</v>
      </c>
      <c r="F89" s="100" t="s">
        <v>611</v>
      </c>
      <c r="G89" s="85"/>
      <c r="H89" s="80"/>
      <c r="I89" s="80"/>
      <c r="J89" s="80"/>
      <c r="K89" s="80"/>
      <c r="L89" s="80"/>
      <c r="M89" s="80"/>
      <c r="N89" s="80"/>
      <c r="O89" s="80"/>
      <c r="P89" s="80"/>
      <c r="Q89" s="80"/>
      <c r="R89" s="80"/>
      <c r="S89" s="80"/>
      <c r="T89" s="80"/>
      <c r="U89" s="80"/>
      <c r="V89" s="80"/>
      <c r="W89" s="80"/>
      <c r="X89" s="80"/>
      <c r="Y89" s="80"/>
      <c r="Z89" s="80"/>
    </row>
    <row r="90" spans="1:26" ht="15.75" customHeight="1">
      <c r="A90" s="86" t="s">
        <v>612</v>
      </c>
      <c r="B90" s="90" t="s">
        <v>613</v>
      </c>
      <c r="C90" s="90" t="s">
        <v>415</v>
      </c>
      <c r="D90" s="90" t="s">
        <v>416</v>
      </c>
      <c r="E90" s="90" t="s">
        <v>471</v>
      </c>
      <c r="F90" s="103" t="s">
        <v>614</v>
      </c>
      <c r="G90" s="85"/>
      <c r="H90" s="80"/>
      <c r="I90" s="80"/>
      <c r="J90" s="80"/>
      <c r="K90" s="80"/>
      <c r="L90" s="80"/>
      <c r="M90" s="80"/>
      <c r="N90" s="80"/>
      <c r="O90" s="80"/>
      <c r="P90" s="80"/>
      <c r="Q90" s="80"/>
      <c r="R90" s="80"/>
      <c r="S90" s="80"/>
      <c r="T90" s="80"/>
      <c r="U90" s="80"/>
      <c r="V90" s="80"/>
      <c r="W90" s="80"/>
      <c r="X90" s="80"/>
      <c r="Y90" s="80"/>
      <c r="Z90" s="80"/>
    </row>
    <row r="91" spans="1:26" ht="42.9">
      <c r="A91" s="86" t="s">
        <v>612</v>
      </c>
      <c r="B91" s="90" t="s">
        <v>615</v>
      </c>
      <c r="C91" s="90" t="s">
        <v>415</v>
      </c>
      <c r="D91" s="90" t="s">
        <v>416</v>
      </c>
      <c r="E91" s="90" t="s">
        <v>616</v>
      </c>
      <c r="F91" s="103" t="s">
        <v>617</v>
      </c>
      <c r="G91" s="85"/>
      <c r="H91" s="80"/>
      <c r="I91" s="80"/>
      <c r="J91" s="80"/>
      <c r="K91" s="80"/>
      <c r="L91" s="80"/>
      <c r="M91" s="80"/>
      <c r="N91" s="80"/>
      <c r="O91" s="80"/>
      <c r="P91" s="80"/>
      <c r="Q91" s="80"/>
      <c r="R91" s="80"/>
      <c r="S91" s="80"/>
      <c r="T91" s="80"/>
      <c r="U91" s="80"/>
      <c r="V91" s="80"/>
      <c r="W91" s="80"/>
      <c r="X91" s="80"/>
      <c r="Y91" s="80"/>
      <c r="Z91" s="80"/>
    </row>
    <row r="92" spans="1:26" ht="42.9">
      <c r="A92" s="86" t="s">
        <v>612</v>
      </c>
      <c r="B92" s="90" t="s">
        <v>618</v>
      </c>
      <c r="C92" s="90" t="s">
        <v>415</v>
      </c>
      <c r="D92" s="90" t="s">
        <v>416</v>
      </c>
      <c r="E92" s="90" t="s">
        <v>616</v>
      </c>
      <c r="F92" s="102" t="s">
        <v>619</v>
      </c>
      <c r="G92" s="85"/>
      <c r="H92" s="80"/>
      <c r="I92" s="80"/>
      <c r="J92" s="80"/>
      <c r="K92" s="80"/>
      <c r="L92" s="80"/>
      <c r="M92" s="80"/>
      <c r="N92" s="80"/>
      <c r="O92" s="80"/>
      <c r="P92" s="80"/>
      <c r="Q92" s="80"/>
      <c r="R92" s="80"/>
      <c r="S92" s="80"/>
      <c r="T92" s="80"/>
      <c r="U92" s="80"/>
      <c r="V92" s="80"/>
      <c r="W92" s="80"/>
      <c r="X92" s="80"/>
      <c r="Y92" s="80"/>
      <c r="Z92" s="80"/>
    </row>
    <row r="93" spans="1:26" ht="15.75" customHeight="1">
      <c r="A93" s="86" t="s">
        <v>612</v>
      </c>
      <c r="B93" s="90" t="s">
        <v>620</v>
      </c>
      <c r="C93" s="90" t="s">
        <v>415</v>
      </c>
      <c r="D93" s="90" t="s">
        <v>416</v>
      </c>
      <c r="E93" s="90" t="s">
        <v>471</v>
      </c>
      <c r="F93" s="102" t="s">
        <v>621</v>
      </c>
      <c r="G93" s="85"/>
      <c r="H93" s="80"/>
      <c r="I93" s="80"/>
      <c r="J93" s="80"/>
      <c r="K93" s="80"/>
      <c r="L93" s="80"/>
      <c r="M93" s="80"/>
      <c r="N93" s="80"/>
      <c r="O93" s="80"/>
      <c r="P93" s="80"/>
      <c r="Q93" s="80"/>
      <c r="R93" s="80"/>
      <c r="S93" s="80"/>
      <c r="T93" s="80"/>
      <c r="U93" s="80"/>
      <c r="V93" s="80"/>
      <c r="W93" s="80"/>
      <c r="X93" s="80"/>
      <c r="Y93" s="80"/>
      <c r="Z93" s="80"/>
    </row>
    <row r="94" spans="1:26" ht="57">
      <c r="A94" s="86" t="s">
        <v>612</v>
      </c>
      <c r="B94" s="90" t="s">
        <v>622</v>
      </c>
      <c r="C94" s="90" t="s">
        <v>415</v>
      </c>
      <c r="D94" s="90" t="s">
        <v>416</v>
      </c>
      <c r="E94" s="90" t="s">
        <v>616</v>
      </c>
      <c r="F94" s="102" t="s">
        <v>623</v>
      </c>
      <c r="G94" s="85"/>
      <c r="H94" s="80"/>
      <c r="I94" s="80"/>
      <c r="J94" s="80"/>
      <c r="K94" s="80"/>
      <c r="L94" s="80"/>
      <c r="M94" s="80"/>
      <c r="N94" s="80"/>
      <c r="O94" s="80"/>
      <c r="P94" s="80"/>
      <c r="Q94" s="80"/>
      <c r="R94" s="80"/>
      <c r="S94" s="80"/>
      <c r="T94" s="80"/>
      <c r="U94" s="80"/>
      <c r="V94" s="80"/>
      <c r="W94" s="80"/>
      <c r="X94" s="80"/>
      <c r="Y94" s="80"/>
      <c r="Z94" s="80"/>
    </row>
    <row r="95" spans="1:26" ht="42.9">
      <c r="A95" s="86" t="s">
        <v>612</v>
      </c>
      <c r="B95" s="90" t="s">
        <v>624</v>
      </c>
      <c r="C95" s="90" t="s">
        <v>415</v>
      </c>
      <c r="D95" s="90" t="s">
        <v>416</v>
      </c>
      <c r="E95" s="90" t="s">
        <v>616</v>
      </c>
      <c r="F95" s="103" t="s">
        <v>625</v>
      </c>
      <c r="G95" s="85"/>
      <c r="H95" s="80"/>
      <c r="I95" s="80"/>
      <c r="J95" s="80"/>
      <c r="K95" s="80"/>
      <c r="L95" s="80"/>
      <c r="M95" s="80"/>
      <c r="N95" s="80"/>
      <c r="O95" s="80"/>
      <c r="P95" s="80"/>
      <c r="Q95" s="80"/>
      <c r="R95" s="80"/>
      <c r="S95" s="80"/>
      <c r="T95" s="80"/>
      <c r="U95" s="80"/>
      <c r="V95" s="80"/>
      <c r="W95" s="80"/>
      <c r="X95" s="80"/>
      <c r="Y95" s="80"/>
      <c r="Z95" s="80"/>
    </row>
    <row r="96" spans="1:26" ht="42.9">
      <c r="A96" s="86" t="s">
        <v>612</v>
      </c>
      <c r="B96" s="90" t="s">
        <v>626</v>
      </c>
      <c r="C96" s="90" t="s">
        <v>415</v>
      </c>
      <c r="D96" s="90" t="s">
        <v>416</v>
      </c>
      <c r="E96" s="90" t="s">
        <v>616</v>
      </c>
      <c r="F96" s="103" t="s">
        <v>627</v>
      </c>
      <c r="G96" s="85"/>
      <c r="H96" s="80"/>
      <c r="I96" s="80"/>
      <c r="J96" s="80"/>
      <c r="K96" s="80"/>
      <c r="L96" s="80"/>
      <c r="M96" s="80"/>
      <c r="N96" s="80"/>
      <c r="O96" s="80"/>
      <c r="P96" s="80"/>
      <c r="Q96" s="80"/>
      <c r="R96" s="80"/>
      <c r="S96" s="80"/>
      <c r="T96" s="80"/>
      <c r="U96" s="80"/>
      <c r="V96" s="80"/>
      <c r="W96" s="80"/>
      <c r="X96" s="80"/>
      <c r="Y96" s="80"/>
      <c r="Z96" s="80"/>
    </row>
    <row r="97" spans="1:26" ht="42.9">
      <c r="A97" s="86" t="s">
        <v>612</v>
      </c>
      <c r="B97" s="90" t="s">
        <v>628</v>
      </c>
      <c r="C97" s="90" t="s">
        <v>415</v>
      </c>
      <c r="D97" s="90" t="s">
        <v>416</v>
      </c>
      <c r="E97" s="90" t="s">
        <v>616</v>
      </c>
      <c r="F97" s="103" t="s">
        <v>629</v>
      </c>
      <c r="G97" s="85"/>
      <c r="H97" s="80"/>
      <c r="I97" s="80"/>
      <c r="J97" s="80"/>
      <c r="K97" s="80"/>
      <c r="L97" s="80"/>
      <c r="M97" s="80"/>
      <c r="N97" s="80"/>
      <c r="O97" s="80"/>
      <c r="P97" s="80"/>
      <c r="Q97" s="80"/>
      <c r="R97" s="80"/>
      <c r="S97" s="80"/>
      <c r="T97" s="80"/>
      <c r="U97" s="80"/>
      <c r="V97" s="80"/>
      <c r="W97" s="80"/>
      <c r="X97" s="80"/>
      <c r="Y97" s="80"/>
      <c r="Z97" s="80"/>
    </row>
    <row r="98" spans="1:26" ht="42.9">
      <c r="A98" s="86" t="s">
        <v>612</v>
      </c>
      <c r="B98" s="90" t="s">
        <v>630</v>
      </c>
      <c r="C98" s="90" t="s">
        <v>415</v>
      </c>
      <c r="D98" s="90" t="s">
        <v>416</v>
      </c>
      <c r="E98" s="90" t="s">
        <v>616</v>
      </c>
      <c r="F98" s="103" t="s">
        <v>631</v>
      </c>
      <c r="G98" s="85"/>
      <c r="H98" s="80"/>
      <c r="I98" s="80"/>
      <c r="J98" s="80"/>
      <c r="K98" s="80"/>
      <c r="L98" s="80"/>
      <c r="M98" s="80"/>
      <c r="N98" s="80"/>
      <c r="O98" s="80"/>
      <c r="P98" s="80"/>
      <c r="Q98" s="80"/>
      <c r="R98" s="80"/>
      <c r="S98" s="80"/>
      <c r="T98" s="80"/>
      <c r="U98" s="80"/>
      <c r="V98" s="80"/>
      <c r="W98" s="80"/>
      <c r="X98" s="80"/>
      <c r="Y98" s="80"/>
      <c r="Z98" s="80"/>
    </row>
    <row r="99" spans="1:26" ht="42.9">
      <c r="A99" s="86" t="s">
        <v>612</v>
      </c>
      <c r="B99" s="90" t="s">
        <v>594</v>
      </c>
      <c r="C99" s="90" t="s">
        <v>415</v>
      </c>
      <c r="D99" s="90" t="s">
        <v>416</v>
      </c>
      <c r="E99" s="90" t="s">
        <v>471</v>
      </c>
      <c r="F99" s="103" t="s">
        <v>632</v>
      </c>
      <c r="G99" s="85"/>
      <c r="H99" s="80"/>
      <c r="I99" s="80"/>
      <c r="J99" s="80"/>
      <c r="K99" s="80"/>
      <c r="L99" s="80"/>
      <c r="M99" s="80"/>
      <c r="N99" s="80"/>
      <c r="O99" s="80"/>
      <c r="P99" s="80"/>
      <c r="Q99" s="80"/>
      <c r="R99" s="80"/>
      <c r="S99" s="80"/>
      <c r="T99" s="80"/>
      <c r="U99" s="80"/>
      <c r="V99" s="80"/>
      <c r="W99" s="80"/>
      <c r="X99" s="80"/>
      <c r="Y99" s="80"/>
      <c r="Z99" s="80"/>
    </row>
    <row r="100" spans="1:26" ht="42.9">
      <c r="A100" s="86" t="s">
        <v>612</v>
      </c>
      <c r="B100" s="90" t="s">
        <v>633</v>
      </c>
      <c r="C100" s="90" t="s">
        <v>415</v>
      </c>
      <c r="D100" s="90" t="s">
        <v>416</v>
      </c>
      <c r="E100" s="90" t="s">
        <v>616</v>
      </c>
      <c r="F100" s="103"/>
      <c r="G100" s="85"/>
      <c r="H100" s="80"/>
      <c r="I100" s="80"/>
      <c r="J100" s="80"/>
      <c r="K100" s="80"/>
      <c r="L100" s="80"/>
      <c r="M100" s="80"/>
      <c r="N100" s="80"/>
      <c r="O100" s="80"/>
      <c r="P100" s="80"/>
      <c r="Q100" s="80"/>
      <c r="R100" s="80"/>
      <c r="S100" s="80"/>
      <c r="T100" s="80"/>
      <c r="U100" s="80"/>
      <c r="V100" s="80"/>
      <c r="W100" s="80"/>
      <c r="X100" s="80"/>
      <c r="Y100" s="80"/>
      <c r="Z100" s="80"/>
    </row>
    <row r="101" spans="1:26" ht="71.150000000000006">
      <c r="A101" s="86" t="s">
        <v>612</v>
      </c>
      <c r="B101" s="90" t="s">
        <v>634</v>
      </c>
      <c r="C101" s="90" t="s">
        <v>415</v>
      </c>
      <c r="D101" s="90" t="s">
        <v>416</v>
      </c>
      <c r="E101" s="90" t="s">
        <v>635</v>
      </c>
      <c r="F101" s="103" t="s">
        <v>636</v>
      </c>
      <c r="G101" s="85"/>
      <c r="H101" s="80"/>
      <c r="I101" s="80"/>
      <c r="J101" s="80"/>
      <c r="K101" s="80"/>
      <c r="L101" s="80"/>
      <c r="M101" s="80"/>
      <c r="N101" s="80"/>
      <c r="O101" s="80"/>
      <c r="P101" s="80"/>
      <c r="Q101" s="80"/>
      <c r="R101" s="80"/>
      <c r="S101" s="80"/>
      <c r="T101" s="80"/>
      <c r="U101" s="80"/>
      <c r="V101" s="80"/>
      <c r="W101" s="80"/>
      <c r="X101" s="80"/>
      <c r="Y101" s="80"/>
      <c r="Z101" s="80"/>
    </row>
    <row r="102" spans="1:26" ht="28.75">
      <c r="A102" s="86" t="s">
        <v>612</v>
      </c>
      <c r="B102" s="90" t="s">
        <v>637</v>
      </c>
      <c r="C102" s="90" t="s">
        <v>415</v>
      </c>
      <c r="D102" s="90" t="s">
        <v>416</v>
      </c>
      <c r="E102" s="90"/>
      <c r="F102" s="103"/>
      <c r="G102" s="85"/>
      <c r="H102" s="80"/>
      <c r="I102" s="80"/>
      <c r="J102" s="80"/>
      <c r="K102" s="80"/>
      <c r="L102" s="80"/>
      <c r="M102" s="80"/>
      <c r="N102" s="80"/>
      <c r="O102" s="80"/>
      <c r="P102" s="80"/>
      <c r="Q102" s="80"/>
      <c r="R102" s="80"/>
      <c r="S102" s="80"/>
      <c r="T102" s="80"/>
      <c r="U102" s="80"/>
      <c r="V102" s="80"/>
      <c r="W102" s="80"/>
      <c r="X102" s="80"/>
      <c r="Y102" s="80"/>
      <c r="Z102" s="80"/>
    </row>
    <row r="103" spans="1:26" ht="28.75">
      <c r="A103" s="86" t="s">
        <v>612</v>
      </c>
      <c r="B103" s="90" t="s">
        <v>638</v>
      </c>
      <c r="C103" s="90" t="s">
        <v>435</v>
      </c>
      <c r="D103" s="90" t="s">
        <v>416</v>
      </c>
      <c r="E103" s="90"/>
      <c r="F103" s="103"/>
      <c r="G103" s="85"/>
      <c r="H103" s="80"/>
      <c r="I103" s="80"/>
      <c r="J103" s="80"/>
      <c r="K103" s="80"/>
      <c r="L103" s="80"/>
      <c r="M103" s="80"/>
      <c r="N103" s="80"/>
      <c r="O103" s="80"/>
      <c r="P103" s="80"/>
      <c r="Q103" s="80"/>
      <c r="R103" s="80"/>
      <c r="S103" s="80"/>
      <c r="T103" s="80"/>
      <c r="U103" s="80"/>
      <c r="V103" s="80"/>
      <c r="W103" s="80"/>
      <c r="X103" s="80"/>
      <c r="Y103" s="80"/>
      <c r="Z103" s="80"/>
    </row>
    <row r="104" spans="1:26" ht="28.75">
      <c r="A104" s="86" t="s">
        <v>612</v>
      </c>
      <c r="B104" s="90" t="s">
        <v>639</v>
      </c>
      <c r="C104" s="90" t="s">
        <v>435</v>
      </c>
      <c r="D104" s="90" t="s">
        <v>416</v>
      </c>
      <c r="E104" s="90"/>
      <c r="F104" s="103"/>
      <c r="G104" s="85"/>
      <c r="H104" s="80"/>
      <c r="I104" s="80"/>
      <c r="J104" s="80"/>
      <c r="K104" s="80"/>
      <c r="L104" s="80"/>
      <c r="M104" s="80"/>
      <c r="N104" s="80"/>
      <c r="O104" s="80"/>
      <c r="P104" s="80"/>
      <c r="Q104" s="80"/>
      <c r="R104" s="80"/>
      <c r="S104" s="80"/>
      <c r="T104" s="80"/>
      <c r="U104" s="80"/>
      <c r="V104" s="80"/>
      <c r="W104" s="80"/>
      <c r="X104" s="80"/>
      <c r="Y104" s="80"/>
      <c r="Z104" s="80"/>
    </row>
    <row r="105" spans="1:26" ht="28.75">
      <c r="A105" s="86" t="s">
        <v>612</v>
      </c>
      <c r="B105" s="90" t="s">
        <v>640</v>
      </c>
      <c r="C105" s="90" t="s">
        <v>415</v>
      </c>
      <c r="D105" s="90" t="s">
        <v>416</v>
      </c>
      <c r="E105" s="90"/>
      <c r="F105" s="103"/>
      <c r="G105" s="85"/>
      <c r="H105" s="80"/>
      <c r="I105" s="80"/>
      <c r="J105" s="80"/>
      <c r="K105" s="80"/>
      <c r="L105" s="80"/>
      <c r="M105" s="80"/>
      <c r="N105" s="80"/>
      <c r="O105" s="80"/>
      <c r="P105" s="80"/>
      <c r="Q105" s="80"/>
      <c r="R105" s="80"/>
      <c r="S105" s="80"/>
      <c r="T105" s="80"/>
      <c r="U105" s="80"/>
      <c r="V105" s="80"/>
      <c r="W105" s="80"/>
      <c r="X105" s="80"/>
      <c r="Y105" s="80"/>
      <c r="Z105" s="80"/>
    </row>
    <row r="106" spans="1:26" ht="28.75">
      <c r="A106" s="86" t="s">
        <v>612</v>
      </c>
      <c r="B106" s="90" t="s">
        <v>641</v>
      </c>
      <c r="C106" s="90" t="s">
        <v>415</v>
      </c>
      <c r="D106" s="90" t="s">
        <v>416</v>
      </c>
      <c r="E106" s="90"/>
      <c r="F106" s="103"/>
      <c r="G106" s="85"/>
      <c r="H106" s="80"/>
      <c r="I106" s="80"/>
      <c r="J106" s="80"/>
      <c r="K106" s="80"/>
      <c r="L106" s="80"/>
      <c r="M106" s="80"/>
      <c r="N106" s="80"/>
      <c r="O106" s="80"/>
      <c r="P106" s="80"/>
      <c r="Q106" s="80"/>
      <c r="R106" s="80"/>
      <c r="S106" s="80"/>
      <c r="T106" s="80"/>
      <c r="U106" s="80"/>
      <c r="V106" s="80"/>
      <c r="W106" s="80"/>
      <c r="X106" s="80"/>
      <c r="Y106" s="80"/>
      <c r="Z106" s="80"/>
    </row>
    <row r="107" spans="1:26" ht="28.75">
      <c r="A107" s="86" t="s">
        <v>612</v>
      </c>
      <c r="B107" s="90" t="s">
        <v>642</v>
      </c>
      <c r="C107" s="90" t="s">
        <v>410</v>
      </c>
      <c r="D107" s="90" t="s">
        <v>416</v>
      </c>
      <c r="E107" s="90"/>
      <c r="F107" s="103"/>
      <c r="G107" s="85"/>
      <c r="H107" s="80"/>
      <c r="I107" s="80"/>
      <c r="J107" s="80"/>
      <c r="K107" s="80"/>
      <c r="L107" s="80"/>
      <c r="M107" s="80"/>
      <c r="N107" s="80"/>
      <c r="O107" s="80"/>
      <c r="P107" s="80"/>
      <c r="Q107" s="80"/>
      <c r="R107" s="80"/>
      <c r="S107" s="80"/>
      <c r="T107" s="80"/>
      <c r="U107" s="80"/>
      <c r="V107" s="80"/>
      <c r="W107" s="80"/>
      <c r="X107" s="80"/>
      <c r="Y107" s="80"/>
      <c r="Z107" s="80"/>
    </row>
    <row r="108" spans="1:26" ht="28.75">
      <c r="A108" s="86" t="s">
        <v>612</v>
      </c>
      <c r="B108" s="90" t="s">
        <v>643</v>
      </c>
      <c r="C108" s="90" t="s">
        <v>415</v>
      </c>
      <c r="D108" s="90" t="s">
        <v>416</v>
      </c>
      <c r="E108" s="90" t="s">
        <v>644</v>
      </c>
      <c r="F108" s="103" t="s">
        <v>645</v>
      </c>
      <c r="G108" s="85"/>
      <c r="H108" s="80"/>
      <c r="I108" s="80"/>
      <c r="J108" s="80"/>
      <c r="K108" s="80"/>
      <c r="L108" s="80"/>
      <c r="M108" s="80"/>
      <c r="N108" s="80"/>
      <c r="O108" s="80"/>
      <c r="P108" s="80"/>
      <c r="Q108" s="80"/>
      <c r="R108" s="80"/>
      <c r="S108" s="80"/>
      <c r="T108" s="80"/>
      <c r="U108" s="80"/>
      <c r="V108" s="80"/>
      <c r="W108" s="80"/>
      <c r="X108" s="80"/>
      <c r="Y108" s="80"/>
      <c r="Z108" s="80"/>
    </row>
    <row r="109" spans="1:26" ht="28.75">
      <c r="A109" s="86" t="s">
        <v>612</v>
      </c>
      <c r="B109" s="90" t="s">
        <v>646</v>
      </c>
      <c r="C109" s="90" t="s">
        <v>415</v>
      </c>
      <c r="D109" s="90" t="s">
        <v>416</v>
      </c>
      <c r="E109" s="90"/>
      <c r="F109" s="103"/>
      <c r="G109" s="85"/>
      <c r="H109" s="80"/>
      <c r="I109" s="80"/>
      <c r="J109" s="80"/>
      <c r="K109" s="80"/>
      <c r="L109" s="80"/>
      <c r="M109" s="80"/>
      <c r="N109" s="80"/>
      <c r="O109" s="80"/>
      <c r="P109" s="80"/>
      <c r="Q109" s="80"/>
      <c r="R109" s="80"/>
      <c r="S109" s="80"/>
      <c r="T109" s="80"/>
      <c r="U109" s="80"/>
      <c r="V109" s="80"/>
      <c r="W109" s="80"/>
      <c r="X109" s="80"/>
      <c r="Y109" s="80"/>
      <c r="Z109" s="80"/>
    </row>
    <row r="110" spans="1:26" ht="28.75">
      <c r="A110" s="86" t="s">
        <v>612</v>
      </c>
      <c r="B110" s="90" t="s">
        <v>647</v>
      </c>
      <c r="C110" s="90" t="s">
        <v>415</v>
      </c>
      <c r="D110" s="90" t="s">
        <v>416</v>
      </c>
      <c r="E110" s="90"/>
      <c r="F110" s="103"/>
      <c r="G110" s="85"/>
      <c r="H110" s="80"/>
      <c r="I110" s="80"/>
      <c r="J110" s="80"/>
      <c r="K110" s="80"/>
      <c r="L110" s="80"/>
      <c r="M110" s="80"/>
      <c r="N110" s="80"/>
      <c r="O110" s="80"/>
      <c r="P110" s="80"/>
      <c r="Q110" s="80"/>
      <c r="R110" s="80"/>
      <c r="S110" s="80"/>
      <c r="T110" s="80"/>
      <c r="U110" s="80"/>
      <c r="V110" s="80"/>
      <c r="W110" s="80"/>
      <c r="X110" s="80"/>
      <c r="Y110" s="80"/>
      <c r="Z110" s="80"/>
    </row>
    <row r="111" spans="1:26" ht="57">
      <c r="A111" s="86" t="s">
        <v>612</v>
      </c>
      <c r="B111" s="90" t="s">
        <v>648</v>
      </c>
      <c r="C111" s="90" t="s">
        <v>435</v>
      </c>
      <c r="D111" s="90" t="s">
        <v>416</v>
      </c>
      <c r="E111" s="90" t="s">
        <v>649</v>
      </c>
      <c r="F111" s="103" t="s">
        <v>650</v>
      </c>
      <c r="G111" s="85"/>
      <c r="H111" s="80"/>
      <c r="I111" s="80"/>
      <c r="J111" s="80"/>
      <c r="K111" s="80"/>
      <c r="L111" s="80"/>
      <c r="M111" s="80"/>
      <c r="N111" s="80"/>
      <c r="O111" s="80"/>
      <c r="P111" s="80"/>
      <c r="Q111" s="80"/>
      <c r="R111" s="80"/>
      <c r="S111" s="80"/>
      <c r="T111" s="80"/>
      <c r="U111" s="80"/>
      <c r="V111" s="80"/>
      <c r="W111" s="80"/>
      <c r="X111" s="80"/>
      <c r="Y111" s="80"/>
      <c r="Z111" s="80"/>
    </row>
    <row r="112" spans="1:26" ht="85.3">
      <c r="A112" s="86" t="s">
        <v>612</v>
      </c>
      <c r="B112" s="90" t="s">
        <v>651</v>
      </c>
      <c r="C112" s="90" t="s">
        <v>435</v>
      </c>
      <c r="D112" s="90" t="s">
        <v>416</v>
      </c>
      <c r="E112" s="90" t="s">
        <v>652</v>
      </c>
      <c r="F112" s="103" t="s">
        <v>653</v>
      </c>
      <c r="G112" s="85"/>
      <c r="H112" s="80"/>
      <c r="I112" s="80"/>
      <c r="J112" s="80"/>
      <c r="K112" s="80"/>
      <c r="L112" s="80"/>
      <c r="M112" s="80"/>
      <c r="N112" s="80"/>
      <c r="O112" s="80"/>
      <c r="P112" s="80"/>
      <c r="Q112" s="80"/>
      <c r="R112" s="80"/>
      <c r="S112" s="80"/>
      <c r="T112" s="80"/>
      <c r="U112" s="80"/>
      <c r="V112" s="80"/>
      <c r="W112" s="80"/>
      <c r="X112" s="80"/>
      <c r="Y112" s="80"/>
      <c r="Z112" s="80"/>
    </row>
    <row r="113" spans="1:26" ht="42.9">
      <c r="A113" s="86" t="s">
        <v>612</v>
      </c>
      <c r="B113" s="90" t="s">
        <v>654</v>
      </c>
      <c r="C113" s="90" t="s">
        <v>415</v>
      </c>
      <c r="D113" s="90" t="s">
        <v>416</v>
      </c>
      <c r="E113" s="90" t="s">
        <v>655</v>
      </c>
      <c r="F113" s="108" t="s">
        <v>656</v>
      </c>
      <c r="G113" s="85"/>
      <c r="H113" s="80"/>
      <c r="I113" s="80"/>
      <c r="J113" s="80"/>
      <c r="K113" s="80"/>
      <c r="L113" s="80"/>
      <c r="M113" s="80"/>
      <c r="N113" s="80"/>
      <c r="O113" s="80"/>
      <c r="P113" s="80"/>
      <c r="Q113" s="80"/>
      <c r="R113" s="80"/>
      <c r="S113" s="80"/>
      <c r="T113" s="80"/>
      <c r="U113" s="80"/>
      <c r="V113" s="80"/>
      <c r="W113" s="80"/>
      <c r="X113" s="80"/>
      <c r="Y113" s="80"/>
      <c r="Z113" s="80"/>
    </row>
    <row r="114" spans="1:26" ht="57">
      <c r="A114" s="86" t="s">
        <v>612</v>
      </c>
      <c r="B114" s="90" t="s">
        <v>657</v>
      </c>
      <c r="C114" s="90" t="s">
        <v>415</v>
      </c>
      <c r="D114" s="90" t="s">
        <v>416</v>
      </c>
      <c r="E114" s="90" t="s">
        <v>658</v>
      </c>
      <c r="F114" s="108" t="s">
        <v>659</v>
      </c>
      <c r="G114" s="85"/>
      <c r="H114" s="80"/>
      <c r="I114" s="80"/>
      <c r="J114" s="80"/>
      <c r="K114" s="80"/>
      <c r="L114" s="80"/>
      <c r="M114" s="80"/>
      <c r="N114" s="80"/>
      <c r="O114" s="80"/>
      <c r="P114" s="80"/>
      <c r="Q114" s="80"/>
      <c r="R114" s="80"/>
      <c r="S114" s="80"/>
      <c r="T114" s="80"/>
      <c r="U114" s="80"/>
      <c r="V114" s="80"/>
      <c r="W114" s="80"/>
      <c r="X114" s="80"/>
      <c r="Y114" s="80"/>
      <c r="Z114" s="80"/>
    </row>
    <row r="115" spans="1:26" ht="15.75" customHeight="1">
      <c r="A115" s="86" t="s">
        <v>660</v>
      </c>
      <c r="B115" s="109" t="s">
        <v>661</v>
      </c>
      <c r="C115" s="90" t="s">
        <v>435</v>
      </c>
      <c r="D115" s="90" t="s">
        <v>416</v>
      </c>
      <c r="E115" s="90" t="s">
        <v>471</v>
      </c>
      <c r="F115" s="103" t="s">
        <v>662</v>
      </c>
      <c r="G115" s="85"/>
      <c r="H115" s="80"/>
      <c r="I115" s="80"/>
      <c r="J115" s="80"/>
      <c r="K115" s="80"/>
      <c r="L115" s="80"/>
      <c r="M115" s="80"/>
      <c r="N115" s="80"/>
      <c r="O115" s="80"/>
      <c r="P115" s="80"/>
      <c r="Q115" s="80"/>
      <c r="R115" s="80"/>
      <c r="S115" s="80"/>
      <c r="T115" s="80"/>
      <c r="U115" s="80"/>
      <c r="V115" s="80"/>
      <c r="W115" s="80"/>
      <c r="X115" s="80"/>
      <c r="Y115" s="80"/>
      <c r="Z115" s="80"/>
    </row>
    <row r="116" spans="1:26" ht="15.75" customHeight="1">
      <c r="A116" s="86" t="s">
        <v>660</v>
      </c>
      <c r="B116" s="90" t="s">
        <v>663</v>
      </c>
      <c r="C116" s="90" t="s">
        <v>435</v>
      </c>
      <c r="D116" s="90" t="s">
        <v>416</v>
      </c>
      <c r="E116" s="90" t="s">
        <v>471</v>
      </c>
      <c r="F116" s="103" t="s">
        <v>664</v>
      </c>
      <c r="G116" s="85"/>
      <c r="H116" s="80"/>
      <c r="I116" s="80"/>
      <c r="J116" s="80"/>
      <c r="K116" s="80"/>
      <c r="L116" s="80"/>
      <c r="M116" s="80"/>
      <c r="N116" s="80"/>
      <c r="O116" s="80"/>
      <c r="P116" s="80"/>
      <c r="Q116" s="80"/>
      <c r="R116" s="80"/>
      <c r="S116" s="80"/>
      <c r="T116" s="80"/>
      <c r="U116" s="80"/>
      <c r="V116" s="80"/>
      <c r="W116" s="80"/>
      <c r="X116" s="80"/>
      <c r="Y116" s="80"/>
      <c r="Z116" s="80"/>
    </row>
    <row r="117" spans="1:26" ht="15.75" customHeight="1">
      <c r="A117" s="86" t="s">
        <v>660</v>
      </c>
      <c r="B117" s="90" t="s">
        <v>665</v>
      </c>
      <c r="C117" s="109" t="s">
        <v>435</v>
      </c>
      <c r="D117" s="90" t="s">
        <v>416</v>
      </c>
      <c r="E117" s="90" t="s">
        <v>471</v>
      </c>
      <c r="F117" s="103" t="s">
        <v>666</v>
      </c>
      <c r="G117" s="85"/>
      <c r="H117" s="80"/>
      <c r="I117" s="80"/>
      <c r="J117" s="80"/>
      <c r="K117" s="80"/>
      <c r="L117" s="80"/>
      <c r="M117" s="80"/>
      <c r="N117" s="80"/>
      <c r="O117" s="80"/>
      <c r="P117" s="80"/>
      <c r="Q117" s="80"/>
      <c r="R117" s="80"/>
      <c r="S117" s="80"/>
      <c r="T117" s="80"/>
      <c r="U117" s="80"/>
      <c r="V117" s="80"/>
      <c r="W117" s="80"/>
      <c r="X117" s="80"/>
      <c r="Y117" s="80"/>
      <c r="Z117" s="80"/>
    </row>
    <row r="118" spans="1:26" ht="15.75" customHeight="1">
      <c r="A118" s="86" t="s">
        <v>660</v>
      </c>
      <c r="B118" s="90" t="s">
        <v>667</v>
      </c>
      <c r="C118" s="90" t="s">
        <v>435</v>
      </c>
      <c r="D118" s="90" t="s">
        <v>416</v>
      </c>
      <c r="E118" s="90" t="s">
        <v>471</v>
      </c>
      <c r="F118" s="103" t="s">
        <v>668</v>
      </c>
      <c r="G118" s="85"/>
      <c r="H118" s="80"/>
      <c r="I118" s="80"/>
      <c r="J118" s="80"/>
      <c r="K118" s="80"/>
      <c r="L118" s="80"/>
      <c r="M118" s="80"/>
      <c r="N118" s="80"/>
      <c r="O118" s="80"/>
      <c r="P118" s="80"/>
      <c r="Q118" s="80"/>
      <c r="R118" s="80"/>
      <c r="S118" s="80"/>
      <c r="T118" s="80"/>
      <c r="U118" s="80"/>
      <c r="V118" s="80"/>
      <c r="W118" s="80"/>
      <c r="X118" s="80"/>
      <c r="Y118" s="80"/>
      <c r="Z118" s="80"/>
    </row>
    <row r="119" spans="1:26" ht="15.75" customHeight="1">
      <c r="A119" s="86" t="s">
        <v>660</v>
      </c>
      <c r="B119" s="90" t="s">
        <v>669</v>
      </c>
      <c r="C119" s="90" t="s">
        <v>435</v>
      </c>
      <c r="D119" s="90" t="s">
        <v>416</v>
      </c>
      <c r="E119" s="90" t="s">
        <v>670</v>
      </c>
      <c r="F119" s="103" t="s">
        <v>671</v>
      </c>
      <c r="G119" s="85"/>
      <c r="H119" s="80"/>
      <c r="I119" s="80"/>
      <c r="J119" s="80"/>
      <c r="K119" s="80"/>
      <c r="L119" s="80"/>
      <c r="M119" s="80"/>
      <c r="N119" s="80"/>
      <c r="O119" s="80"/>
      <c r="P119" s="80"/>
      <c r="Q119" s="80"/>
      <c r="R119" s="80"/>
      <c r="S119" s="80"/>
      <c r="T119" s="80"/>
      <c r="U119" s="80"/>
      <c r="V119" s="80"/>
      <c r="W119" s="80"/>
      <c r="X119" s="80"/>
      <c r="Y119" s="80"/>
      <c r="Z119" s="80"/>
    </row>
    <row r="120" spans="1:26" ht="15.75" customHeight="1">
      <c r="A120" s="86" t="s">
        <v>660</v>
      </c>
      <c r="B120" s="90" t="s">
        <v>672</v>
      </c>
      <c r="C120" s="90" t="s">
        <v>435</v>
      </c>
      <c r="D120" s="90" t="s">
        <v>416</v>
      </c>
      <c r="E120" s="90" t="s">
        <v>673</v>
      </c>
      <c r="F120" s="103" t="s">
        <v>674</v>
      </c>
      <c r="G120" s="85"/>
      <c r="H120" s="80"/>
      <c r="I120" s="80"/>
      <c r="J120" s="80"/>
      <c r="K120" s="80"/>
      <c r="L120" s="80"/>
      <c r="M120" s="80"/>
      <c r="N120" s="80"/>
      <c r="O120" s="80"/>
      <c r="P120" s="80"/>
      <c r="Q120" s="80"/>
      <c r="R120" s="80"/>
      <c r="S120" s="80"/>
      <c r="T120" s="80"/>
      <c r="U120" s="80"/>
      <c r="V120" s="80"/>
      <c r="W120" s="80"/>
      <c r="X120" s="80"/>
      <c r="Y120" s="80"/>
      <c r="Z120" s="80"/>
    </row>
    <row r="121" spans="1:26" ht="15.75" customHeight="1">
      <c r="A121" s="86" t="s">
        <v>660</v>
      </c>
      <c r="B121" s="90" t="s">
        <v>675</v>
      </c>
      <c r="C121" s="90" t="s">
        <v>435</v>
      </c>
      <c r="D121" s="90" t="s">
        <v>416</v>
      </c>
      <c r="E121" s="90" t="s">
        <v>471</v>
      </c>
      <c r="F121" s="103" t="s">
        <v>676</v>
      </c>
      <c r="G121" s="85"/>
      <c r="H121" s="80"/>
      <c r="I121" s="80"/>
      <c r="J121" s="80"/>
      <c r="K121" s="80"/>
      <c r="L121" s="80"/>
      <c r="M121" s="80"/>
      <c r="N121" s="80"/>
      <c r="O121" s="80"/>
      <c r="P121" s="80"/>
      <c r="Q121" s="80"/>
      <c r="R121" s="80"/>
      <c r="S121" s="80"/>
      <c r="T121" s="80"/>
      <c r="U121" s="80"/>
      <c r="V121" s="80"/>
      <c r="W121" s="80"/>
      <c r="X121" s="80"/>
      <c r="Y121" s="80"/>
      <c r="Z121" s="80"/>
    </row>
    <row r="122" spans="1:26" ht="15.75" customHeight="1">
      <c r="A122" s="86" t="s">
        <v>660</v>
      </c>
      <c r="B122" s="90" t="s">
        <v>677</v>
      </c>
      <c r="C122" s="90" t="s">
        <v>435</v>
      </c>
      <c r="D122" s="90" t="s">
        <v>416</v>
      </c>
      <c r="E122" s="90" t="s">
        <v>678</v>
      </c>
      <c r="F122" s="103" t="s">
        <v>679</v>
      </c>
      <c r="G122" s="85"/>
      <c r="H122" s="80"/>
      <c r="I122" s="80"/>
      <c r="J122" s="80"/>
      <c r="K122" s="80"/>
      <c r="L122" s="80"/>
      <c r="M122" s="80"/>
      <c r="N122" s="80"/>
      <c r="O122" s="80"/>
      <c r="P122" s="80"/>
      <c r="Q122" s="80"/>
      <c r="R122" s="80"/>
      <c r="S122" s="80"/>
      <c r="T122" s="80"/>
      <c r="U122" s="80"/>
      <c r="V122" s="80"/>
      <c r="W122" s="80"/>
      <c r="X122" s="80"/>
      <c r="Y122" s="80"/>
      <c r="Z122" s="80"/>
    </row>
    <row r="123" spans="1:26" ht="15.75" customHeight="1">
      <c r="A123" s="86" t="s">
        <v>660</v>
      </c>
      <c r="B123" s="90" t="s">
        <v>680</v>
      </c>
      <c r="C123" s="90" t="s">
        <v>435</v>
      </c>
      <c r="D123" s="90" t="s">
        <v>416</v>
      </c>
      <c r="E123" s="90" t="s">
        <v>471</v>
      </c>
      <c r="F123" s="103" t="s">
        <v>681</v>
      </c>
      <c r="G123" s="85"/>
      <c r="H123" s="80"/>
      <c r="I123" s="80"/>
      <c r="J123" s="80"/>
      <c r="K123" s="80"/>
      <c r="L123" s="80"/>
      <c r="M123" s="80"/>
      <c r="N123" s="80"/>
      <c r="O123" s="80"/>
      <c r="P123" s="80"/>
      <c r="Q123" s="80"/>
      <c r="R123" s="80"/>
      <c r="S123" s="80"/>
      <c r="T123" s="80"/>
      <c r="U123" s="80"/>
      <c r="V123" s="80"/>
      <c r="W123" s="80"/>
      <c r="X123" s="80"/>
      <c r="Y123" s="80"/>
      <c r="Z123" s="80"/>
    </row>
    <row r="124" spans="1:26" ht="15.75" customHeight="1">
      <c r="A124" s="86" t="s">
        <v>660</v>
      </c>
      <c r="B124" s="90" t="s">
        <v>682</v>
      </c>
      <c r="C124" s="90" t="s">
        <v>435</v>
      </c>
      <c r="D124" s="90" t="s">
        <v>416</v>
      </c>
      <c r="E124" s="90" t="s">
        <v>471</v>
      </c>
      <c r="F124" s="103" t="s">
        <v>683</v>
      </c>
      <c r="G124" s="85"/>
      <c r="H124" s="80"/>
      <c r="I124" s="80"/>
      <c r="J124" s="80"/>
      <c r="K124" s="80"/>
      <c r="L124" s="80"/>
      <c r="M124" s="80"/>
      <c r="N124" s="80"/>
      <c r="O124" s="80"/>
      <c r="P124" s="80"/>
      <c r="Q124" s="80"/>
      <c r="R124" s="80"/>
      <c r="S124" s="80"/>
      <c r="T124" s="80"/>
      <c r="U124" s="80"/>
      <c r="V124" s="80"/>
      <c r="W124" s="80"/>
      <c r="X124" s="80"/>
      <c r="Y124" s="80"/>
      <c r="Z124" s="80"/>
    </row>
    <row r="125" spans="1:26" ht="56.6">
      <c r="A125" s="87" t="s">
        <v>660</v>
      </c>
      <c r="B125" s="88" t="s">
        <v>684</v>
      </c>
      <c r="C125" s="88" t="s">
        <v>435</v>
      </c>
      <c r="D125" s="88" t="s">
        <v>416</v>
      </c>
      <c r="E125" s="90" t="s">
        <v>685</v>
      </c>
      <c r="F125" s="110" t="s">
        <v>686</v>
      </c>
      <c r="G125" s="85"/>
      <c r="H125" s="85"/>
      <c r="I125" s="85"/>
      <c r="J125" s="85"/>
      <c r="K125" s="85"/>
      <c r="L125" s="85"/>
      <c r="M125" s="85"/>
      <c r="N125" s="85"/>
      <c r="O125" s="85"/>
      <c r="P125" s="85"/>
      <c r="Q125" s="85"/>
      <c r="R125" s="85"/>
      <c r="S125" s="85"/>
      <c r="T125" s="85"/>
      <c r="U125" s="85"/>
      <c r="V125" s="85"/>
      <c r="W125" s="85"/>
      <c r="X125" s="85"/>
      <c r="Y125" s="85"/>
      <c r="Z125" s="85"/>
    </row>
    <row r="126" spans="1:26" ht="15.75" customHeight="1">
      <c r="A126" s="80"/>
      <c r="B126" s="111"/>
      <c r="C126" s="111"/>
      <c r="D126" s="111"/>
      <c r="E126" s="111"/>
      <c r="F126" s="112"/>
      <c r="G126" s="80"/>
      <c r="H126" s="80"/>
      <c r="I126" s="80"/>
      <c r="J126" s="80"/>
      <c r="K126" s="80"/>
      <c r="L126" s="80"/>
      <c r="M126" s="80"/>
      <c r="N126" s="80"/>
      <c r="O126" s="80"/>
      <c r="P126" s="80"/>
      <c r="Q126" s="80"/>
      <c r="R126" s="80"/>
      <c r="S126" s="80"/>
      <c r="T126" s="80"/>
      <c r="U126" s="80"/>
      <c r="V126" s="80"/>
      <c r="W126" s="80"/>
      <c r="X126" s="80"/>
      <c r="Y126" s="80"/>
      <c r="Z126" s="80"/>
    </row>
    <row r="127" spans="1:26" ht="15.75" customHeight="1">
      <c r="A127" s="80"/>
      <c r="B127" s="111"/>
      <c r="C127" s="111"/>
      <c r="D127" s="111"/>
      <c r="E127" s="111"/>
      <c r="F127" s="112"/>
      <c r="G127" s="80"/>
      <c r="H127" s="80"/>
      <c r="I127" s="80"/>
      <c r="J127" s="80"/>
      <c r="K127" s="80"/>
      <c r="L127" s="80"/>
      <c r="M127" s="80"/>
      <c r="N127" s="80"/>
      <c r="O127" s="80"/>
      <c r="P127" s="80"/>
      <c r="Q127" s="80"/>
      <c r="R127" s="80"/>
      <c r="S127" s="80"/>
      <c r="T127" s="80"/>
      <c r="U127" s="80"/>
      <c r="V127" s="80"/>
      <c r="W127" s="80"/>
      <c r="X127" s="80"/>
      <c r="Y127" s="80"/>
      <c r="Z127" s="80"/>
    </row>
    <row r="128" spans="1:26" ht="15.75" customHeight="1">
      <c r="A128" s="80"/>
      <c r="B128" s="80"/>
      <c r="C128" s="80"/>
      <c r="D128" s="80"/>
      <c r="E128" s="80"/>
      <c r="F128" s="7"/>
      <c r="G128" s="80"/>
      <c r="H128" s="80"/>
      <c r="I128" s="80"/>
      <c r="J128" s="80"/>
      <c r="K128" s="80"/>
      <c r="L128" s="80"/>
      <c r="M128" s="80"/>
      <c r="N128" s="80"/>
      <c r="O128" s="80"/>
      <c r="P128" s="80"/>
      <c r="Q128" s="80"/>
      <c r="R128" s="80"/>
      <c r="S128" s="80"/>
      <c r="T128" s="80"/>
      <c r="U128" s="80"/>
      <c r="V128" s="80"/>
      <c r="W128" s="80"/>
      <c r="X128" s="80"/>
      <c r="Y128" s="80"/>
      <c r="Z128" s="80"/>
    </row>
    <row r="129" spans="1:26" ht="15.75" customHeight="1">
      <c r="A129" s="80"/>
      <c r="B129" s="80"/>
      <c r="C129" s="80"/>
      <c r="D129" s="80"/>
      <c r="E129" s="80"/>
      <c r="F129" s="7"/>
      <c r="G129" s="80"/>
      <c r="H129" s="80"/>
      <c r="I129" s="80"/>
      <c r="J129" s="80"/>
      <c r="K129" s="80"/>
      <c r="L129" s="80"/>
      <c r="M129" s="80"/>
      <c r="N129" s="80"/>
      <c r="O129" s="80"/>
      <c r="P129" s="80"/>
      <c r="Q129" s="80"/>
      <c r="R129" s="80"/>
      <c r="S129" s="80"/>
      <c r="T129" s="80"/>
      <c r="U129" s="80"/>
      <c r="V129" s="80"/>
      <c r="W129" s="80"/>
      <c r="X129" s="80"/>
      <c r="Y129" s="80"/>
      <c r="Z129" s="80"/>
    </row>
    <row r="130" spans="1:26" ht="15.75" customHeight="1">
      <c r="A130" s="80"/>
      <c r="B130" s="80"/>
      <c r="C130" s="80"/>
      <c r="D130" s="80"/>
      <c r="E130" s="80"/>
      <c r="F130" s="7"/>
      <c r="G130" s="80"/>
      <c r="H130" s="80"/>
      <c r="I130" s="80"/>
      <c r="J130" s="80"/>
      <c r="K130" s="80"/>
      <c r="L130" s="80"/>
      <c r="M130" s="80"/>
      <c r="N130" s="80"/>
      <c r="O130" s="80"/>
      <c r="P130" s="80"/>
      <c r="Q130" s="80"/>
      <c r="R130" s="80"/>
      <c r="S130" s="80"/>
      <c r="T130" s="80"/>
      <c r="U130" s="80"/>
      <c r="V130" s="80"/>
      <c r="W130" s="80"/>
      <c r="X130" s="80"/>
      <c r="Y130" s="80"/>
      <c r="Z130" s="80"/>
    </row>
    <row r="131" spans="1:26" ht="15.75" customHeight="1">
      <c r="A131" s="80"/>
      <c r="B131" s="80"/>
      <c r="C131" s="80"/>
      <c r="D131" s="80"/>
      <c r="E131" s="80"/>
      <c r="F131" s="7"/>
      <c r="G131" s="80"/>
      <c r="H131" s="80"/>
      <c r="I131" s="80"/>
      <c r="J131" s="80"/>
      <c r="K131" s="80"/>
      <c r="L131" s="80"/>
      <c r="M131" s="80"/>
      <c r="N131" s="80"/>
      <c r="O131" s="80"/>
      <c r="P131" s="80"/>
      <c r="Q131" s="80"/>
      <c r="R131" s="80"/>
      <c r="S131" s="80"/>
      <c r="T131" s="80"/>
      <c r="U131" s="80"/>
      <c r="V131" s="80"/>
      <c r="W131" s="80"/>
      <c r="X131" s="80"/>
      <c r="Y131" s="80"/>
      <c r="Z131" s="80"/>
    </row>
    <row r="132" spans="1:26" ht="15.75" customHeight="1">
      <c r="A132" s="80"/>
      <c r="B132" s="80"/>
      <c r="C132" s="80"/>
      <c r="D132" s="80"/>
      <c r="E132" s="80"/>
      <c r="F132" s="7"/>
      <c r="G132" s="80"/>
      <c r="H132" s="80"/>
      <c r="I132" s="80"/>
      <c r="J132" s="80"/>
      <c r="K132" s="80"/>
      <c r="L132" s="80"/>
      <c r="M132" s="80"/>
      <c r="N132" s="80"/>
      <c r="O132" s="80"/>
      <c r="P132" s="80"/>
      <c r="Q132" s="80"/>
      <c r="R132" s="80"/>
      <c r="S132" s="80"/>
      <c r="T132" s="80"/>
      <c r="U132" s="80"/>
      <c r="V132" s="80"/>
      <c r="W132" s="80"/>
      <c r="X132" s="80"/>
      <c r="Y132" s="80"/>
      <c r="Z132" s="80"/>
    </row>
    <row r="133" spans="1:26" ht="15.75" customHeight="1">
      <c r="A133" s="80"/>
      <c r="B133" s="80"/>
      <c r="C133" s="80"/>
      <c r="D133" s="80"/>
      <c r="E133" s="80"/>
      <c r="F133" s="7"/>
      <c r="G133" s="80"/>
      <c r="H133" s="80"/>
      <c r="I133" s="80"/>
      <c r="J133" s="80"/>
      <c r="K133" s="80"/>
      <c r="L133" s="80"/>
      <c r="M133" s="80"/>
      <c r="N133" s="80"/>
      <c r="O133" s="80"/>
      <c r="P133" s="80"/>
      <c r="Q133" s="80"/>
      <c r="R133" s="80"/>
      <c r="S133" s="80"/>
      <c r="T133" s="80"/>
      <c r="U133" s="80"/>
      <c r="V133" s="80"/>
      <c r="W133" s="80"/>
      <c r="X133" s="80"/>
      <c r="Y133" s="80"/>
      <c r="Z133" s="80"/>
    </row>
    <row r="134" spans="1:26" ht="15.75" customHeight="1">
      <c r="A134" s="80"/>
      <c r="B134" s="80"/>
      <c r="C134" s="80"/>
      <c r="D134" s="80"/>
      <c r="E134" s="80"/>
      <c r="F134" s="7"/>
      <c r="G134" s="80"/>
      <c r="H134" s="80"/>
      <c r="I134" s="80"/>
      <c r="J134" s="80"/>
      <c r="K134" s="80"/>
      <c r="L134" s="80"/>
      <c r="M134" s="80"/>
      <c r="N134" s="80"/>
      <c r="O134" s="80"/>
      <c r="P134" s="80"/>
      <c r="Q134" s="80"/>
      <c r="R134" s="80"/>
      <c r="S134" s="80"/>
      <c r="T134" s="80"/>
      <c r="U134" s="80"/>
      <c r="V134" s="80"/>
      <c r="W134" s="80"/>
      <c r="X134" s="80"/>
      <c r="Y134" s="80"/>
      <c r="Z134" s="80"/>
    </row>
    <row r="135" spans="1:26" ht="15.75" customHeight="1">
      <c r="A135" s="80"/>
      <c r="B135" s="80"/>
      <c r="C135" s="80"/>
      <c r="D135" s="80"/>
      <c r="E135" s="80"/>
      <c r="F135" s="7"/>
      <c r="G135" s="80"/>
      <c r="H135" s="80"/>
      <c r="I135" s="80"/>
      <c r="J135" s="80"/>
      <c r="K135" s="80"/>
      <c r="L135" s="80"/>
      <c r="M135" s="80"/>
      <c r="N135" s="80"/>
      <c r="O135" s="80"/>
      <c r="P135" s="80"/>
      <c r="Q135" s="80"/>
      <c r="R135" s="80"/>
      <c r="S135" s="80"/>
      <c r="T135" s="80"/>
      <c r="U135" s="80"/>
      <c r="V135" s="80"/>
      <c r="W135" s="80"/>
      <c r="X135" s="80"/>
      <c r="Y135" s="80"/>
      <c r="Z135" s="80"/>
    </row>
    <row r="136" spans="1:26" ht="15.75" customHeight="1">
      <c r="A136" s="80"/>
      <c r="B136" s="80"/>
      <c r="C136" s="80"/>
      <c r="D136" s="80"/>
      <c r="E136" s="80"/>
      <c r="F136" s="7"/>
      <c r="G136" s="80"/>
      <c r="H136" s="80"/>
      <c r="I136" s="80"/>
      <c r="J136" s="80"/>
      <c r="K136" s="80"/>
      <c r="L136" s="80"/>
      <c r="M136" s="80"/>
      <c r="N136" s="80"/>
      <c r="O136" s="80"/>
      <c r="P136" s="80"/>
      <c r="Q136" s="80"/>
      <c r="R136" s="80"/>
      <c r="S136" s="80"/>
      <c r="T136" s="80"/>
      <c r="U136" s="80"/>
      <c r="V136" s="80"/>
      <c r="W136" s="80"/>
      <c r="X136" s="80"/>
      <c r="Y136" s="80"/>
      <c r="Z136" s="80"/>
    </row>
    <row r="137" spans="1:26" ht="15.75" customHeight="1">
      <c r="A137" s="80"/>
      <c r="B137" s="80"/>
      <c r="C137" s="80"/>
      <c r="D137" s="80"/>
      <c r="E137" s="80"/>
      <c r="F137" s="7"/>
      <c r="G137" s="80"/>
      <c r="H137" s="80"/>
      <c r="I137" s="80"/>
      <c r="J137" s="80"/>
      <c r="K137" s="80"/>
      <c r="L137" s="80"/>
      <c r="M137" s="80"/>
      <c r="N137" s="80"/>
      <c r="O137" s="80"/>
      <c r="P137" s="80"/>
      <c r="Q137" s="80"/>
      <c r="R137" s="80"/>
      <c r="S137" s="80"/>
      <c r="T137" s="80"/>
      <c r="U137" s="80"/>
      <c r="V137" s="80"/>
      <c r="W137" s="80"/>
      <c r="X137" s="80"/>
      <c r="Y137" s="80"/>
      <c r="Z137" s="80"/>
    </row>
    <row r="138" spans="1:26" ht="15.75" customHeight="1">
      <c r="A138" s="80"/>
      <c r="B138" s="80"/>
      <c r="C138" s="80"/>
      <c r="D138" s="80"/>
      <c r="E138" s="80"/>
      <c r="F138" s="7"/>
      <c r="G138" s="80"/>
      <c r="H138" s="80"/>
      <c r="I138" s="80"/>
      <c r="J138" s="80"/>
      <c r="K138" s="80"/>
      <c r="L138" s="80"/>
      <c r="M138" s="80"/>
      <c r="N138" s="80"/>
      <c r="O138" s="80"/>
      <c r="P138" s="80"/>
      <c r="Q138" s="80"/>
      <c r="R138" s="80"/>
      <c r="S138" s="80"/>
      <c r="T138" s="80"/>
      <c r="U138" s="80"/>
      <c r="V138" s="80"/>
      <c r="W138" s="80"/>
      <c r="X138" s="80"/>
      <c r="Y138" s="80"/>
      <c r="Z138" s="80"/>
    </row>
    <row r="139" spans="1:26" ht="15.75" customHeight="1">
      <c r="A139" s="80"/>
      <c r="B139" s="80"/>
      <c r="C139" s="80"/>
      <c r="D139" s="80"/>
      <c r="E139" s="80"/>
      <c r="F139" s="7"/>
      <c r="G139" s="80"/>
      <c r="H139" s="80"/>
      <c r="I139" s="80"/>
      <c r="J139" s="80"/>
      <c r="K139" s="80"/>
      <c r="L139" s="80"/>
      <c r="M139" s="80"/>
      <c r="N139" s="80"/>
      <c r="O139" s="80"/>
      <c r="P139" s="80"/>
      <c r="Q139" s="80"/>
      <c r="R139" s="80"/>
      <c r="S139" s="80"/>
      <c r="T139" s="80"/>
      <c r="U139" s="80"/>
      <c r="V139" s="80"/>
      <c r="W139" s="80"/>
      <c r="X139" s="80"/>
      <c r="Y139" s="80"/>
      <c r="Z139" s="80"/>
    </row>
    <row r="140" spans="1:26" ht="15.75" customHeight="1">
      <c r="A140" s="80"/>
      <c r="B140" s="80"/>
      <c r="C140" s="80"/>
      <c r="D140" s="80"/>
      <c r="E140" s="80"/>
      <c r="F140" s="7"/>
      <c r="G140" s="80"/>
      <c r="H140" s="80"/>
      <c r="I140" s="80"/>
      <c r="J140" s="80"/>
      <c r="K140" s="80"/>
      <c r="L140" s="80"/>
      <c r="M140" s="80"/>
      <c r="N140" s="80"/>
      <c r="O140" s="80"/>
      <c r="P140" s="80"/>
      <c r="Q140" s="80"/>
      <c r="R140" s="80"/>
      <c r="S140" s="80"/>
      <c r="T140" s="80"/>
      <c r="U140" s="80"/>
      <c r="V140" s="80"/>
      <c r="W140" s="80"/>
      <c r="X140" s="80"/>
      <c r="Y140" s="80"/>
      <c r="Z140" s="80"/>
    </row>
    <row r="141" spans="1:26" ht="15.75" customHeight="1">
      <c r="A141" s="80"/>
      <c r="B141" s="80"/>
      <c r="C141" s="80"/>
      <c r="D141" s="80"/>
      <c r="E141" s="80"/>
      <c r="F141" s="7"/>
      <c r="G141" s="80"/>
      <c r="H141" s="80"/>
      <c r="I141" s="80"/>
      <c r="J141" s="80"/>
      <c r="K141" s="80"/>
      <c r="L141" s="80"/>
      <c r="M141" s="80"/>
      <c r="N141" s="80"/>
      <c r="O141" s="80"/>
      <c r="P141" s="80"/>
      <c r="Q141" s="80"/>
      <c r="R141" s="80"/>
      <c r="S141" s="80"/>
      <c r="T141" s="80"/>
      <c r="U141" s="80"/>
      <c r="V141" s="80"/>
      <c r="W141" s="80"/>
      <c r="X141" s="80"/>
      <c r="Y141" s="80"/>
      <c r="Z141" s="80"/>
    </row>
    <row r="142" spans="1:26" ht="15.75" customHeight="1">
      <c r="A142" s="80"/>
      <c r="B142" s="80"/>
      <c r="C142" s="80"/>
      <c r="D142" s="80"/>
      <c r="E142" s="80"/>
      <c r="F142" s="7"/>
      <c r="G142" s="80"/>
      <c r="H142" s="80"/>
      <c r="I142" s="80"/>
      <c r="J142" s="80"/>
      <c r="K142" s="80"/>
      <c r="L142" s="80"/>
      <c r="M142" s="80"/>
      <c r="N142" s="80"/>
      <c r="O142" s="80"/>
      <c r="P142" s="80"/>
      <c r="Q142" s="80"/>
      <c r="R142" s="80"/>
      <c r="S142" s="80"/>
      <c r="T142" s="80"/>
      <c r="U142" s="80"/>
      <c r="V142" s="80"/>
      <c r="W142" s="80"/>
      <c r="X142" s="80"/>
      <c r="Y142" s="80"/>
      <c r="Z142" s="80"/>
    </row>
    <row r="143" spans="1:26" ht="15.75" customHeight="1">
      <c r="A143" s="80"/>
      <c r="B143" s="80"/>
      <c r="C143" s="80"/>
      <c r="D143" s="80"/>
      <c r="E143" s="80"/>
      <c r="F143" s="7"/>
      <c r="G143" s="80"/>
      <c r="H143" s="80"/>
      <c r="I143" s="80"/>
      <c r="J143" s="80"/>
      <c r="K143" s="80"/>
      <c r="L143" s="80"/>
      <c r="M143" s="80"/>
      <c r="N143" s="80"/>
      <c r="O143" s="80"/>
      <c r="P143" s="80"/>
      <c r="Q143" s="80"/>
      <c r="R143" s="80"/>
      <c r="S143" s="80"/>
      <c r="T143" s="80"/>
      <c r="U143" s="80"/>
      <c r="V143" s="80"/>
      <c r="W143" s="80"/>
      <c r="X143" s="80"/>
      <c r="Y143" s="80"/>
      <c r="Z143" s="80"/>
    </row>
    <row r="144" spans="1:26" ht="15.75" customHeight="1">
      <c r="A144" s="80"/>
      <c r="B144" s="80"/>
      <c r="C144" s="80"/>
      <c r="D144" s="80"/>
      <c r="E144" s="80"/>
      <c r="F144" s="7"/>
      <c r="G144" s="80"/>
      <c r="H144" s="80"/>
      <c r="I144" s="80"/>
      <c r="J144" s="80"/>
      <c r="K144" s="80"/>
      <c r="L144" s="80"/>
      <c r="M144" s="80"/>
      <c r="N144" s="80"/>
      <c r="O144" s="80"/>
      <c r="P144" s="80"/>
      <c r="Q144" s="80"/>
      <c r="R144" s="80"/>
      <c r="S144" s="80"/>
      <c r="T144" s="80"/>
      <c r="U144" s="80"/>
      <c r="V144" s="80"/>
      <c r="W144" s="80"/>
      <c r="X144" s="80"/>
      <c r="Y144" s="80"/>
      <c r="Z144" s="80"/>
    </row>
    <row r="145" spans="1:26" ht="15.75" customHeight="1">
      <c r="A145" s="80"/>
      <c r="B145" s="80"/>
      <c r="C145" s="80"/>
      <c r="D145" s="80"/>
      <c r="E145" s="80"/>
      <c r="F145" s="7"/>
      <c r="G145" s="80"/>
      <c r="H145" s="80"/>
      <c r="I145" s="80"/>
      <c r="J145" s="80"/>
      <c r="K145" s="80"/>
      <c r="L145" s="80"/>
      <c r="M145" s="80"/>
      <c r="N145" s="80"/>
      <c r="O145" s="80"/>
      <c r="P145" s="80"/>
      <c r="Q145" s="80"/>
      <c r="R145" s="80"/>
      <c r="S145" s="80"/>
      <c r="T145" s="80"/>
      <c r="U145" s="80"/>
      <c r="V145" s="80"/>
      <c r="W145" s="80"/>
      <c r="X145" s="80"/>
      <c r="Y145" s="80"/>
      <c r="Z145" s="80"/>
    </row>
    <row r="146" spans="1:26" ht="15.75" customHeight="1">
      <c r="A146" s="80"/>
      <c r="B146" s="80"/>
      <c r="C146" s="80"/>
      <c r="D146" s="80"/>
      <c r="E146" s="80"/>
      <c r="F146" s="7"/>
      <c r="G146" s="80"/>
      <c r="H146" s="80"/>
      <c r="I146" s="80"/>
      <c r="J146" s="80"/>
      <c r="K146" s="80"/>
      <c r="L146" s="80"/>
      <c r="M146" s="80"/>
      <c r="N146" s="80"/>
      <c r="O146" s="80"/>
      <c r="P146" s="80"/>
      <c r="Q146" s="80"/>
      <c r="R146" s="80"/>
      <c r="S146" s="80"/>
      <c r="T146" s="80"/>
      <c r="U146" s="80"/>
      <c r="V146" s="80"/>
      <c r="W146" s="80"/>
      <c r="X146" s="80"/>
      <c r="Y146" s="80"/>
      <c r="Z146" s="80"/>
    </row>
    <row r="147" spans="1:26" ht="15.75" customHeight="1">
      <c r="A147" s="80"/>
      <c r="B147" s="80"/>
      <c r="C147" s="80"/>
      <c r="D147" s="80"/>
      <c r="E147" s="80"/>
      <c r="F147" s="7"/>
      <c r="G147" s="80"/>
      <c r="H147" s="80"/>
      <c r="I147" s="80"/>
      <c r="J147" s="80"/>
      <c r="K147" s="80"/>
      <c r="L147" s="80"/>
      <c r="M147" s="80"/>
      <c r="N147" s="80"/>
      <c r="O147" s="80"/>
      <c r="P147" s="80"/>
      <c r="Q147" s="80"/>
      <c r="R147" s="80"/>
      <c r="S147" s="80"/>
      <c r="T147" s="80"/>
      <c r="U147" s="80"/>
      <c r="V147" s="80"/>
      <c r="W147" s="80"/>
      <c r="X147" s="80"/>
      <c r="Y147" s="80"/>
      <c r="Z147" s="80"/>
    </row>
    <row r="148" spans="1:26" ht="15.75" customHeight="1">
      <c r="A148" s="80"/>
      <c r="B148" s="80"/>
      <c r="C148" s="80"/>
      <c r="D148" s="80"/>
      <c r="E148" s="80"/>
      <c r="F148" s="7"/>
      <c r="G148" s="80"/>
      <c r="H148" s="80"/>
      <c r="I148" s="80"/>
      <c r="J148" s="80"/>
      <c r="K148" s="80"/>
      <c r="L148" s="80"/>
      <c r="M148" s="80"/>
      <c r="N148" s="80"/>
      <c r="O148" s="80"/>
      <c r="P148" s="80"/>
      <c r="Q148" s="80"/>
      <c r="R148" s="80"/>
      <c r="S148" s="80"/>
      <c r="T148" s="80"/>
      <c r="U148" s="80"/>
      <c r="V148" s="80"/>
      <c r="W148" s="80"/>
      <c r="X148" s="80"/>
      <c r="Y148" s="80"/>
      <c r="Z148" s="80"/>
    </row>
    <row r="149" spans="1:26" ht="15.75" customHeight="1">
      <c r="A149" s="80"/>
      <c r="B149" s="80"/>
      <c r="C149" s="80"/>
      <c r="D149" s="80"/>
      <c r="E149" s="80"/>
      <c r="F149" s="7"/>
      <c r="G149" s="80"/>
      <c r="H149" s="80"/>
      <c r="I149" s="80"/>
      <c r="J149" s="80"/>
      <c r="K149" s="80"/>
      <c r="L149" s="80"/>
      <c r="M149" s="80"/>
      <c r="N149" s="80"/>
      <c r="O149" s="80"/>
      <c r="P149" s="80"/>
      <c r="Q149" s="80"/>
      <c r="R149" s="80"/>
      <c r="S149" s="80"/>
      <c r="T149" s="80"/>
      <c r="U149" s="80"/>
      <c r="V149" s="80"/>
      <c r="W149" s="80"/>
      <c r="X149" s="80"/>
      <c r="Y149" s="80"/>
      <c r="Z149" s="80"/>
    </row>
    <row r="150" spans="1:26" ht="15.75" customHeight="1">
      <c r="A150" s="80"/>
      <c r="B150" s="80"/>
      <c r="C150" s="80"/>
      <c r="D150" s="80"/>
      <c r="E150" s="80"/>
      <c r="F150" s="7"/>
      <c r="G150" s="80"/>
      <c r="H150" s="80"/>
      <c r="I150" s="80"/>
      <c r="J150" s="80"/>
      <c r="K150" s="80"/>
      <c r="L150" s="80"/>
      <c r="M150" s="80"/>
      <c r="N150" s="80"/>
      <c r="O150" s="80"/>
      <c r="P150" s="80"/>
      <c r="Q150" s="80"/>
      <c r="R150" s="80"/>
      <c r="S150" s="80"/>
      <c r="T150" s="80"/>
      <c r="U150" s="80"/>
      <c r="V150" s="80"/>
      <c r="W150" s="80"/>
      <c r="X150" s="80"/>
      <c r="Y150" s="80"/>
      <c r="Z150" s="80"/>
    </row>
    <row r="151" spans="1:26" ht="15.75" customHeight="1">
      <c r="A151" s="80"/>
      <c r="B151" s="80"/>
      <c r="C151" s="80"/>
      <c r="D151" s="80"/>
      <c r="E151" s="80"/>
      <c r="F151" s="7"/>
      <c r="G151" s="80"/>
      <c r="H151" s="80"/>
      <c r="I151" s="80"/>
      <c r="J151" s="80"/>
      <c r="K151" s="80"/>
      <c r="L151" s="80"/>
      <c r="M151" s="80"/>
      <c r="N151" s="80"/>
      <c r="O151" s="80"/>
      <c r="P151" s="80"/>
      <c r="Q151" s="80"/>
      <c r="R151" s="80"/>
      <c r="S151" s="80"/>
      <c r="T151" s="80"/>
      <c r="U151" s="80"/>
      <c r="V151" s="80"/>
      <c r="W151" s="80"/>
      <c r="X151" s="80"/>
      <c r="Y151" s="80"/>
      <c r="Z151" s="80"/>
    </row>
    <row r="152" spans="1:26" ht="15.75" customHeight="1">
      <c r="A152" s="80"/>
      <c r="B152" s="80"/>
      <c r="C152" s="80"/>
      <c r="D152" s="80"/>
      <c r="E152" s="80"/>
      <c r="F152" s="7"/>
      <c r="G152" s="80"/>
      <c r="H152" s="80"/>
      <c r="I152" s="80"/>
      <c r="J152" s="80"/>
      <c r="K152" s="80"/>
      <c r="L152" s="80"/>
      <c r="M152" s="80"/>
      <c r="N152" s="80"/>
      <c r="O152" s="80"/>
      <c r="P152" s="80"/>
      <c r="Q152" s="80"/>
      <c r="R152" s="80"/>
      <c r="S152" s="80"/>
      <c r="T152" s="80"/>
      <c r="U152" s="80"/>
      <c r="V152" s="80"/>
      <c r="W152" s="80"/>
      <c r="X152" s="80"/>
      <c r="Y152" s="80"/>
      <c r="Z152" s="80"/>
    </row>
    <row r="153" spans="1:26" ht="15.75" customHeight="1">
      <c r="A153" s="80"/>
      <c r="B153" s="80"/>
      <c r="C153" s="80"/>
      <c r="D153" s="80"/>
      <c r="E153" s="80"/>
      <c r="F153" s="7"/>
      <c r="G153" s="80"/>
      <c r="H153" s="80"/>
      <c r="I153" s="80"/>
      <c r="J153" s="80"/>
      <c r="K153" s="80"/>
      <c r="L153" s="80"/>
      <c r="M153" s="80"/>
      <c r="N153" s="80"/>
      <c r="O153" s="80"/>
      <c r="P153" s="80"/>
      <c r="Q153" s="80"/>
      <c r="R153" s="80"/>
      <c r="S153" s="80"/>
      <c r="T153" s="80"/>
      <c r="U153" s="80"/>
      <c r="V153" s="80"/>
      <c r="W153" s="80"/>
      <c r="X153" s="80"/>
      <c r="Y153" s="80"/>
      <c r="Z153" s="80"/>
    </row>
    <row r="154" spans="1:26" ht="15.75" customHeight="1">
      <c r="A154" s="80"/>
      <c r="B154" s="80"/>
      <c r="C154" s="80"/>
      <c r="D154" s="80"/>
      <c r="E154" s="80"/>
      <c r="F154" s="7"/>
      <c r="G154" s="80"/>
      <c r="H154" s="80"/>
      <c r="I154" s="80"/>
      <c r="J154" s="80"/>
      <c r="K154" s="80"/>
      <c r="L154" s="80"/>
      <c r="M154" s="80"/>
      <c r="N154" s="80"/>
      <c r="O154" s="80"/>
      <c r="P154" s="80"/>
      <c r="Q154" s="80"/>
      <c r="R154" s="80"/>
      <c r="S154" s="80"/>
      <c r="T154" s="80"/>
      <c r="U154" s="80"/>
      <c r="V154" s="80"/>
      <c r="W154" s="80"/>
      <c r="X154" s="80"/>
      <c r="Y154" s="80"/>
      <c r="Z154" s="80"/>
    </row>
    <row r="155" spans="1:26" ht="15.75" customHeight="1">
      <c r="A155" s="80"/>
      <c r="B155" s="80"/>
      <c r="C155" s="80"/>
      <c r="D155" s="80"/>
      <c r="E155" s="80"/>
      <c r="F155" s="7"/>
      <c r="G155" s="80"/>
      <c r="H155" s="80"/>
      <c r="I155" s="80"/>
      <c r="J155" s="80"/>
      <c r="K155" s="80"/>
      <c r="L155" s="80"/>
      <c r="M155" s="80"/>
      <c r="N155" s="80"/>
      <c r="O155" s="80"/>
      <c r="P155" s="80"/>
      <c r="Q155" s="80"/>
      <c r="R155" s="80"/>
      <c r="S155" s="80"/>
      <c r="T155" s="80"/>
      <c r="U155" s="80"/>
      <c r="V155" s="80"/>
      <c r="W155" s="80"/>
      <c r="X155" s="80"/>
      <c r="Y155" s="80"/>
      <c r="Z155" s="80"/>
    </row>
    <row r="156" spans="1:26" ht="15.75" customHeight="1">
      <c r="A156" s="80"/>
      <c r="B156" s="80"/>
      <c r="C156" s="80"/>
      <c r="D156" s="80"/>
      <c r="E156" s="80"/>
      <c r="F156" s="7"/>
      <c r="G156" s="80"/>
      <c r="H156" s="80"/>
      <c r="I156" s="80"/>
      <c r="J156" s="80"/>
      <c r="K156" s="80"/>
      <c r="L156" s="80"/>
      <c r="M156" s="80"/>
      <c r="N156" s="80"/>
      <c r="O156" s="80"/>
      <c r="P156" s="80"/>
      <c r="Q156" s="80"/>
      <c r="R156" s="80"/>
      <c r="S156" s="80"/>
      <c r="T156" s="80"/>
      <c r="U156" s="80"/>
      <c r="V156" s="80"/>
      <c r="W156" s="80"/>
      <c r="X156" s="80"/>
      <c r="Y156" s="80"/>
      <c r="Z156" s="80"/>
    </row>
    <row r="157" spans="1:26" ht="15.75" customHeight="1">
      <c r="A157" s="80"/>
      <c r="B157" s="80"/>
      <c r="C157" s="80"/>
      <c r="D157" s="80"/>
      <c r="E157" s="80"/>
      <c r="F157" s="7"/>
      <c r="G157" s="80"/>
      <c r="H157" s="80"/>
      <c r="I157" s="80"/>
      <c r="J157" s="80"/>
      <c r="K157" s="80"/>
      <c r="L157" s="80"/>
      <c r="M157" s="80"/>
      <c r="N157" s="80"/>
      <c r="O157" s="80"/>
      <c r="P157" s="80"/>
      <c r="Q157" s="80"/>
      <c r="R157" s="80"/>
      <c r="S157" s="80"/>
      <c r="T157" s="80"/>
      <c r="U157" s="80"/>
      <c r="V157" s="80"/>
      <c r="W157" s="80"/>
      <c r="X157" s="80"/>
      <c r="Y157" s="80"/>
      <c r="Z157" s="80"/>
    </row>
    <row r="158" spans="1:26" ht="15.75" customHeight="1">
      <c r="A158" s="80"/>
      <c r="B158" s="80"/>
      <c r="C158" s="80"/>
      <c r="D158" s="80"/>
      <c r="E158" s="80"/>
      <c r="F158" s="7"/>
      <c r="G158" s="80"/>
      <c r="H158" s="80"/>
      <c r="I158" s="80"/>
      <c r="J158" s="80"/>
      <c r="K158" s="80"/>
      <c r="L158" s="80"/>
      <c r="M158" s="80"/>
      <c r="N158" s="80"/>
      <c r="O158" s="80"/>
      <c r="P158" s="80"/>
      <c r="Q158" s="80"/>
      <c r="R158" s="80"/>
      <c r="S158" s="80"/>
      <c r="T158" s="80"/>
      <c r="U158" s="80"/>
      <c r="V158" s="80"/>
      <c r="W158" s="80"/>
      <c r="X158" s="80"/>
      <c r="Y158" s="80"/>
      <c r="Z158" s="80"/>
    </row>
    <row r="159" spans="1:26" ht="15.75" customHeight="1">
      <c r="A159" s="80"/>
      <c r="B159" s="80"/>
      <c r="C159" s="80"/>
      <c r="D159" s="80"/>
      <c r="E159" s="80"/>
      <c r="F159" s="7"/>
      <c r="G159" s="80"/>
      <c r="H159" s="80"/>
      <c r="I159" s="80"/>
      <c r="J159" s="80"/>
      <c r="K159" s="80"/>
      <c r="L159" s="80"/>
      <c r="M159" s="80"/>
      <c r="N159" s="80"/>
      <c r="O159" s="80"/>
      <c r="P159" s="80"/>
      <c r="Q159" s="80"/>
      <c r="R159" s="80"/>
      <c r="S159" s="80"/>
      <c r="T159" s="80"/>
      <c r="U159" s="80"/>
      <c r="V159" s="80"/>
      <c r="W159" s="80"/>
      <c r="X159" s="80"/>
      <c r="Y159" s="80"/>
      <c r="Z159" s="80"/>
    </row>
    <row r="160" spans="1:26" ht="15.75" customHeight="1">
      <c r="A160" s="80"/>
      <c r="B160" s="80"/>
      <c r="C160" s="80"/>
      <c r="D160" s="80"/>
      <c r="E160" s="80"/>
      <c r="F160" s="7"/>
      <c r="G160" s="80"/>
      <c r="H160" s="80"/>
      <c r="I160" s="80"/>
      <c r="J160" s="80"/>
      <c r="K160" s="80"/>
      <c r="L160" s="80"/>
      <c r="M160" s="80"/>
      <c r="N160" s="80"/>
      <c r="O160" s="80"/>
      <c r="P160" s="80"/>
      <c r="Q160" s="80"/>
      <c r="R160" s="80"/>
      <c r="S160" s="80"/>
      <c r="T160" s="80"/>
      <c r="U160" s="80"/>
      <c r="V160" s="80"/>
      <c r="W160" s="80"/>
      <c r="X160" s="80"/>
      <c r="Y160" s="80"/>
      <c r="Z160" s="80"/>
    </row>
    <row r="161" spans="1:26" ht="15.75" customHeight="1">
      <c r="A161" s="80"/>
      <c r="B161" s="80"/>
      <c r="C161" s="80"/>
      <c r="D161" s="80"/>
      <c r="E161" s="80"/>
      <c r="F161" s="7"/>
      <c r="G161" s="80"/>
      <c r="H161" s="80"/>
      <c r="I161" s="80"/>
      <c r="J161" s="80"/>
      <c r="K161" s="80"/>
      <c r="L161" s="80"/>
      <c r="M161" s="80"/>
      <c r="N161" s="80"/>
      <c r="O161" s="80"/>
      <c r="P161" s="80"/>
      <c r="Q161" s="80"/>
      <c r="R161" s="80"/>
      <c r="S161" s="80"/>
      <c r="T161" s="80"/>
      <c r="U161" s="80"/>
      <c r="V161" s="80"/>
      <c r="W161" s="80"/>
      <c r="X161" s="80"/>
      <c r="Y161" s="80"/>
      <c r="Z161" s="80"/>
    </row>
    <row r="162" spans="1:26" ht="15.75" customHeight="1">
      <c r="A162" s="80"/>
      <c r="B162" s="80"/>
      <c r="C162" s="80"/>
      <c r="D162" s="80"/>
      <c r="E162" s="80"/>
      <c r="F162" s="7"/>
      <c r="G162" s="80"/>
      <c r="H162" s="80"/>
      <c r="I162" s="80"/>
      <c r="J162" s="80"/>
      <c r="K162" s="80"/>
      <c r="L162" s="80"/>
      <c r="M162" s="80"/>
      <c r="N162" s="80"/>
      <c r="O162" s="80"/>
      <c r="P162" s="80"/>
      <c r="Q162" s="80"/>
      <c r="R162" s="80"/>
      <c r="S162" s="80"/>
      <c r="T162" s="80"/>
      <c r="U162" s="80"/>
      <c r="V162" s="80"/>
      <c r="W162" s="80"/>
      <c r="X162" s="80"/>
      <c r="Y162" s="80"/>
      <c r="Z162" s="80"/>
    </row>
    <row r="163" spans="1:26" ht="15.75" customHeight="1">
      <c r="A163" s="80"/>
      <c r="B163" s="80"/>
      <c r="C163" s="80"/>
      <c r="D163" s="80"/>
      <c r="E163" s="80"/>
      <c r="F163" s="7"/>
      <c r="G163" s="80"/>
      <c r="H163" s="80"/>
      <c r="I163" s="80"/>
      <c r="J163" s="80"/>
      <c r="K163" s="80"/>
      <c r="L163" s="80"/>
      <c r="M163" s="80"/>
      <c r="N163" s="80"/>
      <c r="O163" s="80"/>
      <c r="P163" s="80"/>
      <c r="Q163" s="80"/>
      <c r="R163" s="80"/>
      <c r="S163" s="80"/>
      <c r="T163" s="80"/>
      <c r="U163" s="80"/>
      <c r="V163" s="80"/>
      <c r="W163" s="80"/>
      <c r="X163" s="80"/>
      <c r="Y163" s="80"/>
      <c r="Z163" s="80"/>
    </row>
    <row r="164" spans="1:26" ht="15.75" customHeight="1">
      <c r="A164" s="80"/>
      <c r="B164" s="80"/>
      <c r="C164" s="80"/>
      <c r="D164" s="80"/>
      <c r="E164" s="80"/>
      <c r="F164" s="7"/>
      <c r="G164" s="80"/>
      <c r="H164" s="80"/>
      <c r="I164" s="80"/>
      <c r="J164" s="80"/>
      <c r="K164" s="80"/>
      <c r="L164" s="80"/>
      <c r="M164" s="80"/>
      <c r="N164" s="80"/>
      <c r="O164" s="80"/>
      <c r="P164" s="80"/>
      <c r="Q164" s="80"/>
      <c r="R164" s="80"/>
      <c r="S164" s="80"/>
      <c r="T164" s="80"/>
      <c r="U164" s="80"/>
      <c r="V164" s="80"/>
      <c r="W164" s="80"/>
      <c r="X164" s="80"/>
      <c r="Y164" s="80"/>
      <c r="Z164" s="80"/>
    </row>
    <row r="165" spans="1:26" ht="15.75" customHeight="1">
      <c r="A165" s="80"/>
      <c r="B165" s="80"/>
      <c r="C165" s="80"/>
      <c r="D165" s="80"/>
      <c r="E165" s="80"/>
      <c r="F165" s="7"/>
      <c r="G165" s="80"/>
      <c r="H165" s="80"/>
      <c r="I165" s="80"/>
      <c r="J165" s="80"/>
      <c r="K165" s="80"/>
      <c r="L165" s="80"/>
      <c r="M165" s="80"/>
      <c r="N165" s="80"/>
      <c r="O165" s="80"/>
      <c r="P165" s="80"/>
      <c r="Q165" s="80"/>
      <c r="R165" s="80"/>
      <c r="S165" s="80"/>
      <c r="T165" s="80"/>
      <c r="U165" s="80"/>
      <c r="V165" s="80"/>
      <c r="W165" s="80"/>
      <c r="X165" s="80"/>
      <c r="Y165" s="80"/>
      <c r="Z165" s="80"/>
    </row>
    <row r="166" spans="1:26" ht="15.75" customHeight="1">
      <c r="A166" s="80"/>
      <c r="B166" s="80"/>
      <c r="C166" s="80"/>
      <c r="D166" s="80"/>
      <c r="E166" s="80"/>
      <c r="F166" s="7"/>
      <c r="G166" s="80"/>
      <c r="H166" s="80"/>
      <c r="I166" s="80"/>
      <c r="J166" s="80"/>
      <c r="K166" s="80"/>
      <c r="L166" s="80"/>
      <c r="M166" s="80"/>
      <c r="N166" s="80"/>
      <c r="O166" s="80"/>
      <c r="P166" s="80"/>
      <c r="Q166" s="80"/>
      <c r="R166" s="80"/>
      <c r="S166" s="80"/>
      <c r="T166" s="80"/>
      <c r="U166" s="80"/>
      <c r="V166" s="80"/>
      <c r="W166" s="80"/>
      <c r="X166" s="80"/>
      <c r="Y166" s="80"/>
      <c r="Z166" s="80"/>
    </row>
    <row r="167" spans="1:26" ht="15.75" customHeight="1">
      <c r="A167" s="80"/>
      <c r="B167" s="80"/>
      <c r="C167" s="80"/>
      <c r="D167" s="80"/>
      <c r="E167" s="80"/>
      <c r="F167" s="7"/>
      <c r="G167" s="80"/>
      <c r="H167" s="80"/>
      <c r="I167" s="80"/>
      <c r="J167" s="80"/>
      <c r="K167" s="80"/>
      <c r="L167" s="80"/>
      <c r="M167" s="80"/>
      <c r="N167" s="80"/>
      <c r="O167" s="80"/>
      <c r="P167" s="80"/>
      <c r="Q167" s="80"/>
      <c r="R167" s="80"/>
      <c r="S167" s="80"/>
      <c r="T167" s="80"/>
      <c r="U167" s="80"/>
      <c r="V167" s="80"/>
      <c r="W167" s="80"/>
      <c r="X167" s="80"/>
      <c r="Y167" s="80"/>
      <c r="Z167" s="80"/>
    </row>
    <row r="168" spans="1:26" ht="15.75" customHeight="1">
      <c r="A168" s="80"/>
      <c r="B168" s="80"/>
      <c r="C168" s="80"/>
      <c r="D168" s="80"/>
      <c r="E168" s="80"/>
      <c r="F168" s="7"/>
      <c r="G168" s="80"/>
      <c r="H168" s="80"/>
      <c r="I168" s="80"/>
      <c r="J168" s="80"/>
      <c r="K168" s="80"/>
      <c r="L168" s="80"/>
      <c r="M168" s="80"/>
      <c r="N168" s="80"/>
      <c r="O168" s="80"/>
      <c r="P168" s="80"/>
      <c r="Q168" s="80"/>
      <c r="R168" s="80"/>
      <c r="S168" s="80"/>
      <c r="T168" s="80"/>
      <c r="U168" s="80"/>
      <c r="V168" s="80"/>
      <c r="W168" s="80"/>
      <c r="X168" s="80"/>
      <c r="Y168" s="80"/>
      <c r="Z168" s="80"/>
    </row>
    <row r="169" spans="1:26" ht="15.75" customHeight="1">
      <c r="A169" s="80"/>
      <c r="B169" s="80"/>
      <c r="C169" s="80"/>
      <c r="D169" s="80"/>
      <c r="E169" s="80"/>
      <c r="F169" s="7"/>
      <c r="G169" s="80"/>
      <c r="H169" s="80"/>
      <c r="I169" s="80"/>
      <c r="J169" s="80"/>
      <c r="K169" s="80"/>
      <c r="L169" s="80"/>
      <c r="M169" s="80"/>
      <c r="N169" s="80"/>
      <c r="O169" s="80"/>
      <c r="P169" s="80"/>
      <c r="Q169" s="80"/>
      <c r="R169" s="80"/>
      <c r="S169" s="80"/>
      <c r="T169" s="80"/>
      <c r="U169" s="80"/>
      <c r="V169" s="80"/>
      <c r="W169" s="80"/>
      <c r="X169" s="80"/>
      <c r="Y169" s="80"/>
      <c r="Z169" s="80"/>
    </row>
    <row r="170" spans="1:26" ht="15.75" customHeight="1">
      <c r="A170" s="80"/>
      <c r="B170" s="80"/>
      <c r="C170" s="80"/>
      <c r="D170" s="80"/>
      <c r="E170" s="80"/>
      <c r="F170" s="7"/>
      <c r="G170" s="80"/>
      <c r="H170" s="80"/>
      <c r="I170" s="80"/>
      <c r="J170" s="80"/>
      <c r="K170" s="80"/>
      <c r="L170" s="80"/>
      <c r="M170" s="80"/>
      <c r="N170" s="80"/>
      <c r="O170" s="80"/>
      <c r="P170" s="80"/>
      <c r="Q170" s="80"/>
      <c r="R170" s="80"/>
      <c r="S170" s="80"/>
      <c r="T170" s="80"/>
      <c r="U170" s="80"/>
      <c r="V170" s="80"/>
      <c r="W170" s="80"/>
      <c r="X170" s="80"/>
      <c r="Y170" s="80"/>
      <c r="Z170" s="80"/>
    </row>
    <row r="171" spans="1:26" ht="15.75" customHeight="1">
      <c r="A171" s="80"/>
      <c r="B171" s="80"/>
      <c r="C171" s="80"/>
      <c r="D171" s="80"/>
      <c r="E171" s="80"/>
      <c r="F171" s="7"/>
      <c r="G171" s="80"/>
      <c r="H171" s="80"/>
      <c r="I171" s="80"/>
      <c r="J171" s="80"/>
      <c r="K171" s="80"/>
      <c r="L171" s="80"/>
      <c r="M171" s="80"/>
      <c r="N171" s="80"/>
      <c r="O171" s="80"/>
      <c r="P171" s="80"/>
      <c r="Q171" s="80"/>
      <c r="R171" s="80"/>
      <c r="S171" s="80"/>
      <c r="T171" s="80"/>
      <c r="U171" s="80"/>
      <c r="V171" s="80"/>
      <c r="W171" s="80"/>
      <c r="X171" s="80"/>
      <c r="Y171" s="80"/>
      <c r="Z171" s="80"/>
    </row>
    <row r="172" spans="1:26" ht="15.75" customHeight="1">
      <c r="A172" s="80"/>
      <c r="B172" s="80"/>
      <c r="C172" s="80"/>
      <c r="D172" s="80"/>
      <c r="E172" s="80"/>
      <c r="F172" s="7"/>
      <c r="G172" s="80"/>
      <c r="H172" s="80"/>
      <c r="I172" s="80"/>
      <c r="J172" s="80"/>
      <c r="K172" s="80"/>
      <c r="L172" s="80"/>
      <c r="M172" s="80"/>
      <c r="N172" s="80"/>
      <c r="O172" s="80"/>
      <c r="P172" s="80"/>
      <c r="Q172" s="80"/>
      <c r="R172" s="80"/>
      <c r="S172" s="80"/>
      <c r="T172" s="80"/>
      <c r="U172" s="80"/>
      <c r="V172" s="80"/>
      <c r="W172" s="80"/>
      <c r="X172" s="80"/>
      <c r="Y172" s="80"/>
      <c r="Z172" s="80"/>
    </row>
    <row r="173" spans="1:26" ht="15.75" customHeight="1">
      <c r="A173" s="80"/>
      <c r="B173" s="80"/>
      <c r="C173" s="80"/>
      <c r="D173" s="80"/>
      <c r="E173" s="80"/>
      <c r="F173" s="7"/>
      <c r="G173" s="80"/>
      <c r="H173" s="80"/>
      <c r="I173" s="80"/>
      <c r="J173" s="80"/>
      <c r="K173" s="80"/>
      <c r="L173" s="80"/>
      <c r="M173" s="80"/>
      <c r="N173" s="80"/>
      <c r="O173" s="80"/>
      <c r="P173" s="80"/>
      <c r="Q173" s="80"/>
      <c r="R173" s="80"/>
      <c r="S173" s="80"/>
      <c r="T173" s="80"/>
      <c r="U173" s="80"/>
      <c r="V173" s="80"/>
      <c r="W173" s="80"/>
      <c r="X173" s="80"/>
      <c r="Y173" s="80"/>
      <c r="Z173" s="80"/>
    </row>
    <row r="174" spans="1:26" ht="15.75" customHeight="1">
      <c r="A174" s="80"/>
      <c r="B174" s="80"/>
      <c r="C174" s="80"/>
      <c r="D174" s="80"/>
      <c r="E174" s="80"/>
      <c r="F174" s="7"/>
      <c r="G174" s="80"/>
      <c r="H174" s="80"/>
      <c r="I174" s="80"/>
      <c r="J174" s="80"/>
      <c r="K174" s="80"/>
      <c r="L174" s="80"/>
      <c r="M174" s="80"/>
      <c r="N174" s="80"/>
      <c r="O174" s="80"/>
      <c r="P174" s="80"/>
      <c r="Q174" s="80"/>
      <c r="R174" s="80"/>
      <c r="S174" s="80"/>
      <c r="T174" s="80"/>
      <c r="U174" s="80"/>
      <c r="V174" s="80"/>
      <c r="W174" s="80"/>
      <c r="X174" s="80"/>
      <c r="Y174" s="80"/>
      <c r="Z174" s="80"/>
    </row>
    <row r="175" spans="1:26" ht="15.75" customHeight="1">
      <c r="A175" s="80"/>
      <c r="B175" s="80"/>
      <c r="C175" s="80"/>
      <c r="D175" s="80"/>
      <c r="E175" s="80"/>
      <c r="F175" s="7"/>
      <c r="G175" s="80"/>
      <c r="H175" s="80"/>
      <c r="I175" s="80"/>
      <c r="J175" s="80"/>
      <c r="K175" s="80"/>
      <c r="L175" s="80"/>
      <c r="M175" s="80"/>
      <c r="N175" s="80"/>
      <c r="O175" s="80"/>
      <c r="P175" s="80"/>
      <c r="Q175" s="80"/>
      <c r="R175" s="80"/>
      <c r="S175" s="80"/>
      <c r="T175" s="80"/>
      <c r="U175" s="80"/>
      <c r="V175" s="80"/>
      <c r="W175" s="80"/>
      <c r="X175" s="80"/>
      <c r="Y175" s="80"/>
      <c r="Z175" s="80"/>
    </row>
    <row r="176" spans="1:26" ht="15.75" customHeight="1">
      <c r="A176" s="80"/>
      <c r="B176" s="80"/>
      <c r="C176" s="80"/>
      <c r="D176" s="80"/>
      <c r="E176" s="80"/>
      <c r="F176" s="7"/>
      <c r="G176" s="80"/>
      <c r="H176" s="80"/>
      <c r="I176" s="80"/>
      <c r="J176" s="80"/>
      <c r="K176" s="80"/>
      <c r="L176" s="80"/>
      <c r="M176" s="80"/>
      <c r="N176" s="80"/>
      <c r="O176" s="80"/>
      <c r="P176" s="80"/>
      <c r="Q176" s="80"/>
      <c r="R176" s="80"/>
      <c r="S176" s="80"/>
      <c r="T176" s="80"/>
      <c r="U176" s="80"/>
      <c r="V176" s="80"/>
      <c r="W176" s="80"/>
      <c r="X176" s="80"/>
      <c r="Y176" s="80"/>
      <c r="Z176" s="80"/>
    </row>
    <row r="177" spans="1:26" ht="15.75" customHeight="1">
      <c r="A177" s="80"/>
      <c r="B177" s="80"/>
      <c r="C177" s="80"/>
      <c r="D177" s="80"/>
      <c r="E177" s="80"/>
      <c r="F177" s="7"/>
      <c r="G177" s="80"/>
      <c r="H177" s="80"/>
      <c r="I177" s="80"/>
      <c r="J177" s="80"/>
      <c r="K177" s="80"/>
      <c r="L177" s="80"/>
      <c r="M177" s="80"/>
      <c r="N177" s="80"/>
      <c r="O177" s="80"/>
      <c r="P177" s="80"/>
      <c r="Q177" s="80"/>
      <c r="R177" s="80"/>
      <c r="S177" s="80"/>
      <c r="T177" s="80"/>
      <c r="U177" s="80"/>
      <c r="V177" s="80"/>
      <c r="W177" s="80"/>
      <c r="X177" s="80"/>
      <c r="Y177" s="80"/>
      <c r="Z177" s="80"/>
    </row>
    <row r="178" spans="1:26" ht="15.75" customHeight="1">
      <c r="A178" s="80"/>
      <c r="B178" s="80"/>
      <c r="C178" s="80"/>
      <c r="D178" s="80"/>
      <c r="E178" s="80"/>
      <c r="F178" s="7"/>
      <c r="G178" s="80"/>
      <c r="H178" s="80"/>
      <c r="I178" s="80"/>
      <c r="J178" s="80"/>
      <c r="K178" s="80"/>
      <c r="L178" s="80"/>
      <c r="M178" s="80"/>
      <c r="N178" s="80"/>
      <c r="O178" s="80"/>
      <c r="P178" s="80"/>
      <c r="Q178" s="80"/>
      <c r="R178" s="80"/>
      <c r="S178" s="80"/>
      <c r="T178" s="80"/>
      <c r="U178" s="80"/>
      <c r="V178" s="80"/>
      <c r="W178" s="80"/>
      <c r="X178" s="80"/>
      <c r="Y178" s="80"/>
      <c r="Z178" s="80"/>
    </row>
    <row r="179" spans="1:26" ht="15.75" customHeight="1">
      <c r="A179" s="80"/>
      <c r="B179" s="80"/>
      <c r="C179" s="80"/>
      <c r="D179" s="80"/>
      <c r="E179" s="80"/>
      <c r="F179" s="7"/>
      <c r="G179" s="80"/>
      <c r="H179" s="80"/>
      <c r="I179" s="80"/>
      <c r="J179" s="80"/>
      <c r="K179" s="80"/>
      <c r="L179" s="80"/>
      <c r="M179" s="80"/>
      <c r="N179" s="80"/>
      <c r="O179" s="80"/>
      <c r="P179" s="80"/>
      <c r="Q179" s="80"/>
      <c r="R179" s="80"/>
      <c r="S179" s="80"/>
      <c r="T179" s="80"/>
      <c r="U179" s="80"/>
      <c r="V179" s="80"/>
      <c r="W179" s="80"/>
      <c r="X179" s="80"/>
      <c r="Y179" s="80"/>
      <c r="Z179" s="80"/>
    </row>
    <row r="180" spans="1:26" ht="15.75" customHeight="1">
      <c r="A180" s="80"/>
      <c r="B180" s="80"/>
      <c r="C180" s="80"/>
      <c r="D180" s="80"/>
      <c r="E180" s="80"/>
      <c r="F180" s="7"/>
      <c r="G180" s="80"/>
      <c r="H180" s="80"/>
      <c r="I180" s="80"/>
      <c r="J180" s="80"/>
      <c r="K180" s="80"/>
      <c r="L180" s="80"/>
      <c r="M180" s="80"/>
      <c r="N180" s="80"/>
      <c r="O180" s="80"/>
      <c r="P180" s="80"/>
      <c r="Q180" s="80"/>
      <c r="R180" s="80"/>
      <c r="S180" s="80"/>
      <c r="T180" s="80"/>
      <c r="U180" s="80"/>
      <c r="V180" s="80"/>
      <c r="W180" s="80"/>
      <c r="X180" s="80"/>
      <c r="Y180" s="80"/>
      <c r="Z180" s="80"/>
    </row>
    <row r="181" spans="1:26" ht="15.75" customHeight="1">
      <c r="A181" s="80"/>
      <c r="B181" s="80"/>
      <c r="C181" s="80"/>
      <c r="D181" s="80"/>
      <c r="E181" s="80"/>
      <c r="F181" s="7"/>
      <c r="G181" s="80"/>
      <c r="H181" s="80"/>
      <c r="I181" s="80"/>
      <c r="J181" s="80"/>
      <c r="K181" s="80"/>
      <c r="L181" s="80"/>
      <c r="M181" s="80"/>
      <c r="N181" s="80"/>
      <c r="O181" s="80"/>
      <c r="P181" s="80"/>
      <c r="Q181" s="80"/>
      <c r="R181" s="80"/>
      <c r="S181" s="80"/>
      <c r="T181" s="80"/>
      <c r="U181" s="80"/>
      <c r="V181" s="80"/>
      <c r="W181" s="80"/>
      <c r="X181" s="80"/>
      <c r="Y181" s="80"/>
      <c r="Z181" s="80"/>
    </row>
    <row r="182" spans="1:26" ht="15.75" customHeight="1">
      <c r="A182" s="80"/>
      <c r="B182" s="80"/>
      <c r="C182" s="80"/>
      <c r="D182" s="80"/>
      <c r="E182" s="80"/>
      <c r="F182" s="7"/>
      <c r="G182" s="80"/>
      <c r="H182" s="80"/>
      <c r="I182" s="80"/>
      <c r="J182" s="80"/>
      <c r="K182" s="80"/>
      <c r="L182" s="80"/>
      <c r="M182" s="80"/>
      <c r="N182" s="80"/>
      <c r="O182" s="80"/>
      <c r="P182" s="80"/>
      <c r="Q182" s="80"/>
      <c r="R182" s="80"/>
      <c r="S182" s="80"/>
      <c r="T182" s="80"/>
      <c r="U182" s="80"/>
      <c r="V182" s="80"/>
      <c r="W182" s="80"/>
      <c r="X182" s="80"/>
      <c r="Y182" s="80"/>
      <c r="Z182" s="80"/>
    </row>
    <row r="183" spans="1:26" ht="15.75" customHeight="1">
      <c r="A183" s="80"/>
      <c r="B183" s="80"/>
      <c r="C183" s="80"/>
      <c r="D183" s="80"/>
      <c r="E183" s="80"/>
      <c r="F183" s="7"/>
      <c r="G183" s="80"/>
      <c r="H183" s="80"/>
      <c r="I183" s="80"/>
      <c r="J183" s="80"/>
      <c r="K183" s="80"/>
      <c r="L183" s="80"/>
      <c r="M183" s="80"/>
      <c r="N183" s="80"/>
      <c r="O183" s="80"/>
      <c r="P183" s="80"/>
      <c r="Q183" s="80"/>
      <c r="R183" s="80"/>
      <c r="S183" s="80"/>
      <c r="T183" s="80"/>
      <c r="U183" s="80"/>
      <c r="V183" s="80"/>
      <c r="W183" s="80"/>
      <c r="X183" s="80"/>
      <c r="Y183" s="80"/>
      <c r="Z183" s="80"/>
    </row>
    <row r="184" spans="1:26" ht="15.75" customHeight="1">
      <c r="A184" s="80"/>
      <c r="B184" s="80"/>
      <c r="C184" s="80"/>
      <c r="D184" s="80"/>
      <c r="E184" s="80"/>
      <c r="F184" s="7"/>
      <c r="G184" s="80"/>
      <c r="H184" s="80"/>
      <c r="I184" s="80"/>
      <c r="J184" s="80"/>
      <c r="K184" s="80"/>
      <c r="L184" s="80"/>
      <c r="M184" s="80"/>
      <c r="N184" s="80"/>
      <c r="O184" s="80"/>
      <c r="P184" s="80"/>
      <c r="Q184" s="80"/>
      <c r="R184" s="80"/>
      <c r="S184" s="80"/>
      <c r="T184" s="80"/>
      <c r="U184" s="80"/>
      <c r="V184" s="80"/>
      <c r="W184" s="80"/>
      <c r="X184" s="80"/>
      <c r="Y184" s="80"/>
      <c r="Z184" s="80"/>
    </row>
    <row r="185" spans="1:26" ht="15.75" customHeight="1">
      <c r="A185" s="80"/>
      <c r="B185" s="80"/>
      <c r="C185" s="80"/>
      <c r="D185" s="80"/>
      <c r="E185" s="80"/>
      <c r="F185" s="7"/>
      <c r="G185" s="80"/>
      <c r="H185" s="80"/>
      <c r="I185" s="80"/>
      <c r="J185" s="80"/>
      <c r="K185" s="80"/>
      <c r="L185" s="80"/>
      <c r="M185" s="80"/>
      <c r="N185" s="80"/>
      <c r="O185" s="80"/>
      <c r="P185" s="80"/>
      <c r="Q185" s="80"/>
      <c r="R185" s="80"/>
      <c r="S185" s="80"/>
      <c r="T185" s="80"/>
      <c r="U185" s="80"/>
      <c r="V185" s="80"/>
      <c r="W185" s="80"/>
      <c r="X185" s="80"/>
      <c r="Y185" s="80"/>
      <c r="Z185" s="80"/>
    </row>
    <row r="186" spans="1:26" ht="15.75" customHeight="1">
      <c r="A186" s="80"/>
      <c r="B186" s="80"/>
      <c r="C186" s="80"/>
      <c r="D186" s="80"/>
      <c r="E186" s="80"/>
      <c r="F186" s="7"/>
      <c r="G186" s="80"/>
      <c r="H186" s="80"/>
      <c r="I186" s="80"/>
      <c r="J186" s="80"/>
      <c r="K186" s="80"/>
      <c r="L186" s="80"/>
      <c r="M186" s="80"/>
      <c r="N186" s="80"/>
      <c r="O186" s="80"/>
      <c r="P186" s="80"/>
      <c r="Q186" s="80"/>
      <c r="R186" s="80"/>
      <c r="S186" s="80"/>
      <c r="T186" s="80"/>
      <c r="U186" s="80"/>
      <c r="V186" s="80"/>
      <c r="W186" s="80"/>
      <c r="X186" s="80"/>
      <c r="Y186" s="80"/>
      <c r="Z186" s="80"/>
    </row>
    <row r="187" spans="1:26" ht="15.75" customHeight="1">
      <c r="A187" s="80"/>
      <c r="B187" s="80"/>
      <c r="C187" s="80"/>
      <c r="D187" s="80"/>
      <c r="E187" s="80"/>
      <c r="F187" s="7"/>
      <c r="G187" s="80"/>
      <c r="H187" s="80"/>
      <c r="I187" s="80"/>
      <c r="J187" s="80"/>
      <c r="K187" s="80"/>
      <c r="L187" s="80"/>
      <c r="M187" s="80"/>
      <c r="N187" s="80"/>
      <c r="O187" s="80"/>
      <c r="P187" s="80"/>
      <c r="Q187" s="80"/>
      <c r="R187" s="80"/>
      <c r="S187" s="80"/>
      <c r="T187" s="80"/>
      <c r="U187" s="80"/>
      <c r="V187" s="80"/>
      <c r="W187" s="80"/>
      <c r="X187" s="80"/>
      <c r="Y187" s="80"/>
      <c r="Z187" s="80"/>
    </row>
    <row r="188" spans="1:26" ht="15.75" customHeight="1">
      <c r="A188" s="80"/>
      <c r="B188" s="80"/>
      <c r="C188" s="80"/>
      <c r="D188" s="80"/>
      <c r="E188" s="80"/>
      <c r="F188" s="7"/>
      <c r="G188" s="80"/>
      <c r="H188" s="80"/>
      <c r="I188" s="80"/>
      <c r="J188" s="80"/>
      <c r="K188" s="80"/>
      <c r="L188" s="80"/>
      <c r="M188" s="80"/>
      <c r="N188" s="80"/>
      <c r="O188" s="80"/>
      <c r="P188" s="80"/>
      <c r="Q188" s="80"/>
      <c r="R188" s="80"/>
      <c r="S188" s="80"/>
      <c r="T188" s="80"/>
      <c r="U188" s="80"/>
      <c r="V188" s="80"/>
      <c r="W188" s="80"/>
      <c r="X188" s="80"/>
      <c r="Y188" s="80"/>
      <c r="Z188" s="80"/>
    </row>
    <row r="189" spans="1:26" ht="15.75" customHeight="1">
      <c r="A189" s="80"/>
      <c r="B189" s="80"/>
      <c r="C189" s="80"/>
      <c r="D189" s="80"/>
      <c r="E189" s="80"/>
      <c r="F189" s="7"/>
      <c r="G189" s="80"/>
      <c r="H189" s="80"/>
      <c r="I189" s="80"/>
      <c r="J189" s="80"/>
      <c r="K189" s="80"/>
      <c r="L189" s="80"/>
      <c r="M189" s="80"/>
      <c r="N189" s="80"/>
      <c r="O189" s="80"/>
      <c r="P189" s="80"/>
      <c r="Q189" s="80"/>
      <c r="R189" s="80"/>
      <c r="S189" s="80"/>
      <c r="T189" s="80"/>
      <c r="U189" s="80"/>
      <c r="V189" s="80"/>
      <c r="W189" s="80"/>
      <c r="X189" s="80"/>
      <c r="Y189" s="80"/>
      <c r="Z189" s="80"/>
    </row>
    <row r="190" spans="1:26" ht="15.75" customHeight="1">
      <c r="A190" s="80"/>
      <c r="B190" s="80"/>
      <c r="C190" s="80"/>
      <c r="D190" s="80"/>
      <c r="E190" s="80"/>
      <c r="F190" s="7"/>
      <c r="G190" s="80"/>
      <c r="H190" s="80"/>
      <c r="I190" s="80"/>
      <c r="J190" s="80"/>
      <c r="K190" s="80"/>
      <c r="L190" s="80"/>
      <c r="M190" s="80"/>
      <c r="N190" s="80"/>
      <c r="O190" s="80"/>
      <c r="P190" s="80"/>
      <c r="Q190" s="80"/>
      <c r="R190" s="80"/>
      <c r="S190" s="80"/>
      <c r="T190" s="80"/>
      <c r="U190" s="80"/>
      <c r="V190" s="80"/>
      <c r="W190" s="80"/>
      <c r="X190" s="80"/>
      <c r="Y190" s="80"/>
      <c r="Z190" s="80"/>
    </row>
    <row r="191" spans="1:26" ht="15.75" customHeight="1">
      <c r="A191" s="80"/>
      <c r="B191" s="80"/>
      <c r="C191" s="80"/>
      <c r="D191" s="80"/>
      <c r="E191" s="80"/>
      <c r="F191" s="7"/>
      <c r="G191" s="80"/>
      <c r="H191" s="80"/>
      <c r="I191" s="80"/>
      <c r="J191" s="80"/>
      <c r="K191" s="80"/>
      <c r="L191" s="80"/>
      <c r="M191" s="80"/>
      <c r="N191" s="80"/>
      <c r="O191" s="80"/>
      <c r="P191" s="80"/>
      <c r="Q191" s="80"/>
      <c r="R191" s="80"/>
      <c r="S191" s="80"/>
      <c r="T191" s="80"/>
      <c r="U191" s="80"/>
      <c r="V191" s="80"/>
      <c r="W191" s="80"/>
      <c r="X191" s="80"/>
      <c r="Y191" s="80"/>
      <c r="Z191" s="80"/>
    </row>
    <row r="192" spans="1:26" ht="15.75" customHeight="1">
      <c r="A192" s="80"/>
      <c r="B192" s="80"/>
      <c r="C192" s="80"/>
      <c r="D192" s="80"/>
      <c r="E192" s="80"/>
      <c r="F192" s="7"/>
      <c r="G192" s="80"/>
      <c r="H192" s="80"/>
      <c r="I192" s="80"/>
      <c r="J192" s="80"/>
      <c r="K192" s="80"/>
      <c r="L192" s="80"/>
      <c r="M192" s="80"/>
      <c r="N192" s="80"/>
      <c r="O192" s="80"/>
      <c r="P192" s="80"/>
      <c r="Q192" s="80"/>
      <c r="R192" s="80"/>
      <c r="S192" s="80"/>
      <c r="T192" s="80"/>
      <c r="U192" s="80"/>
      <c r="V192" s="80"/>
      <c r="W192" s="80"/>
      <c r="X192" s="80"/>
      <c r="Y192" s="80"/>
      <c r="Z192" s="80"/>
    </row>
    <row r="193" spans="1:26" ht="15.75" customHeight="1">
      <c r="A193" s="80"/>
      <c r="B193" s="80"/>
      <c r="C193" s="80"/>
      <c r="D193" s="80"/>
      <c r="E193" s="80"/>
      <c r="F193" s="7"/>
      <c r="G193" s="80"/>
      <c r="H193" s="80"/>
      <c r="I193" s="80"/>
      <c r="J193" s="80"/>
      <c r="K193" s="80"/>
      <c r="L193" s="80"/>
      <c r="M193" s="80"/>
      <c r="N193" s="80"/>
      <c r="O193" s="80"/>
      <c r="P193" s="80"/>
      <c r="Q193" s="80"/>
      <c r="R193" s="80"/>
      <c r="S193" s="80"/>
      <c r="T193" s="80"/>
      <c r="U193" s="80"/>
      <c r="V193" s="80"/>
      <c r="W193" s="80"/>
      <c r="X193" s="80"/>
      <c r="Y193" s="80"/>
      <c r="Z193" s="80"/>
    </row>
    <row r="194" spans="1:26" ht="15.75" customHeight="1">
      <c r="A194" s="80"/>
      <c r="B194" s="80"/>
      <c r="C194" s="80"/>
      <c r="D194" s="80"/>
      <c r="E194" s="80"/>
      <c r="F194" s="7"/>
      <c r="G194" s="80"/>
      <c r="H194" s="80"/>
      <c r="I194" s="80"/>
      <c r="J194" s="80"/>
      <c r="K194" s="80"/>
      <c r="L194" s="80"/>
      <c r="M194" s="80"/>
      <c r="N194" s="80"/>
      <c r="O194" s="80"/>
      <c r="P194" s="80"/>
      <c r="Q194" s="80"/>
      <c r="R194" s="80"/>
      <c r="S194" s="80"/>
      <c r="T194" s="80"/>
      <c r="U194" s="80"/>
      <c r="V194" s="80"/>
      <c r="W194" s="80"/>
      <c r="X194" s="80"/>
      <c r="Y194" s="80"/>
      <c r="Z194" s="80"/>
    </row>
    <row r="195" spans="1:26" ht="15.75" customHeight="1">
      <c r="A195" s="80"/>
      <c r="B195" s="80"/>
      <c r="C195" s="80"/>
      <c r="D195" s="80"/>
      <c r="E195" s="80"/>
      <c r="F195" s="7"/>
      <c r="G195" s="80"/>
      <c r="H195" s="80"/>
      <c r="I195" s="80"/>
      <c r="J195" s="80"/>
      <c r="K195" s="80"/>
      <c r="L195" s="80"/>
      <c r="M195" s="80"/>
      <c r="N195" s="80"/>
      <c r="O195" s="80"/>
      <c r="P195" s="80"/>
      <c r="Q195" s="80"/>
      <c r="R195" s="80"/>
      <c r="S195" s="80"/>
      <c r="T195" s="80"/>
      <c r="U195" s="80"/>
      <c r="V195" s="80"/>
      <c r="W195" s="80"/>
      <c r="X195" s="80"/>
      <c r="Y195" s="80"/>
      <c r="Z195" s="80"/>
    </row>
    <row r="196" spans="1:26" ht="15.75" customHeight="1">
      <c r="A196" s="80"/>
      <c r="B196" s="80"/>
      <c r="C196" s="80"/>
      <c r="D196" s="80"/>
      <c r="E196" s="80"/>
      <c r="F196" s="7"/>
      <c r="G196" s="80"/>
      <c r="H196" s="80"/>
      <c r="I196" s="80"/>
      <c r="J196" s="80"/>
      <c r="K196" s="80"/>
      <c r="L196" s="80"/>
      <c r="M196" s="80"/>
      <c r="N196" s="80"/>
      <c r="O196" s="80"/>
      <c r="P196" s="80"/>
      <c r="Q196" s="80"/>
      <c r="R196" s="80"/>
      <c r="S196" s="80"/>
      <c r="T196" s="80"/>
      <c r="U196" s="80"/>
      <c r="V196" s="80"/>
      <c r="W196" s="80"/>
      <c r="X196" s="80"/>
      <c r="Y196" s="80"/>
      <c r="Z196" s="80"/>
    </row>
    <row r="197" spans="1:26" ht="15.75" customHeight="1">
      <c r="A197" s="80"/>
      <c r="B197" s="80"/>
      <c r="C197" s="80"/>
      <c r="D197" s="80"/>
      <c r="E197" s="80"/>
      <c r="F197" s="7"/>
      <c r="G197" s="80"/>
      <c r="H197" s="80"/>
      <c r="I197" s="80"/>
      <c r="J197" s="80"/>
      <c r="K197" s="80"/>
      <c r="L197" s="80"/>
      <c r="M197" s="80"/>
      <c r="N197" s="80"/>
      <c r="O197" s="80"/>
      <c r="P197" s="80"/>
      <c r="Q197" s="80"/>
      <c r="R197" s="80"/>
      <c r="S197" s="80"/>
      <c r="T197" s="80"/>
      <c r="U197" s="80"/>
      <c r="V197" s="80"/>
      <c r="W197" s="80"/>
      <c r="X197" s="80"/>
      <c r="Y197" s="80"/>
      <c r="Z197" s="80"/>
    </row>
    <row r="198" spans="1:26" ht="15.75" customHeight="1">
      <c r="A198" s="80"/>
      <c r="B198" s="80"/>
      <c r="C198" s="80"/>
      <c r="D198" s="80"/>
      <c r="E198" s="80"/>
      <c r="F198" s="7"/>
      <c r="G198" s="80"/>
      <c r="H198" s="80"/>
      <c r="I198" s="80"/>
      <c r="J198" s="80"/>
      <c r="K198" s="80"/>
      <c r="L198" s="80"/>
      <c r="M198" s="80"/>
      <c r="N198" s="80"/>
      <c r="O198" s="80"/>
      <c r="P198" s="80"/>
      <c r="Q198" s="80"/>
      <c r="R198" s="80"/>
      <c r="S198" s="80"/>
      <c r="T198" s="80"/>
      <c r="U198" s="80"/>
      <c r="V198" s="80"/>
      <c r="W198" s="80"/>
      <c r="X198" s="80"/>
      <c r="Y198" s="80"/>
      <c r="Z198" s="80"/>
    </row>
    <row r="199" spans="1:26" ht="15.75" customHeight="1">
      <c r="A199" s="80"/>
      <c r="B199" s="80"/>
      <c r="C199" s="80"/>
      <c r="D199" s="80"/>
      <c r="E199" s="80"/>
      <c r="F199" s="7"/>
      <c r="G199" s="80"/>
      <c r="H199" s="80"/>
      <c r="I199" s="80"/>
      <c r="J199" s="80"/>
      <c r="K199" s="80"/>
      <c r="L199" s="80"/>
      <c r="M199" s="80"/>
      <c r="N199" s="80"/>
      <c r="O199" s="80"/>
      <c r="P199" s="80"/>
      <c r="Q199" s="80"/>
      <c r="R199" s="80"/>
      <c r="S199" s="80"/>
      <c r="T199" s="80"/>
      <c r="U199" s="80"/>
      <c r="V199" s="80"/>
      <c r="W199" s="80"/>
      <c r="X199" s="80"/>
      <c r="Y199" s="80"/>
      <c r="Z199" s="80"/>
    </row>
    <row r="200" spans="1:26" ht="15.75" customHeight="1">
      <c r="A200" s="80"/>
      <c r="B200" s="80"/>
      <c r="C200" s="80"/>
      <c r="D200" s="80"/>
      <c r="E200" s="80"/>
      <c r="F200" s="7"/>
      <c r="G200" s="80"/>
      <c r="H200" s="80"/>
      <c r="I200" s="80"/>
      <c r="J200" s="80"/>
      <c r="K200" s="80"/>
      <c r="L200" s="80"/>
      <c r="M200" s="80"/>
      <c r="N200" s="80"/>
      <c r="O200" s="80"/>
      <c r="P200" s="80"/>
      <c r="Q200" s="80"/>
      <c r="R200" s="80"/>
      <c r="S200" s="80"/>
      <c r="T200" s="80"/>
      <c r="U200" s="80"/>
      <c r="V200" s="80"/>
      <c r="W200" s="80"/>
      <c r="X200" s="80"/>
      <c r="Y200" s="80"/>
      <c r="Z200" s="80"/>
    </row>
    <row r="201" spans="1:26" ht="15.75" customHeight="1">
      <c r="A201" s="80"/>
      <c r="B201" s="80"/>
      <c r="C201" s="80"/>
      <c r="D201" s="80"/>
      <c r="E201" s="80"/>
      <c r="F201" s="7"/>
      <c r="G201" s="80"/>
      <c r="H201" s="80"/>
      <c r="I201" s="80"/>
      <c r="J201" s="80"/>
      <c r="K201" s="80"/>
      <c r="L201" s="80"/>
      <c r="M201" s="80"/>
      <c r="N201" s="80"/>
      <c r="O201" s="80"/>
      <c r="P201" s="80"/>
      <c r="Q201" s="80"/>
      <c r="R201" s="80"/>
      <c r="S201" s="80"/>
      <c r="T201" s="80"/>
      <c r="U201" s="80"/>
      <c r="V201" s="80"/>
      <c r="W201" s="80"/>
      <c r="X201" s="80"/>
      <c r="Y201" s="80"/>
      <c r="Z201" s="80"/>
    </row>
    <row r="202" spans="1:26" ht="15.75" customHeight="1">
      <c r="A202" s="80"/>
      <c r="B202" s="80"/>
      <c r="C202" s="80"/>
      <c r="D202" s="80"/>
      <c r="E202" s="80"/>
      <c r="F202" s="7"/>
      <c r="G202" s="80"/>
      <c r="H202" s="80"/>
      <c r="I202" s="80"/>
      <c r="J202" s="80"/>
      <c r="K202" s="80"/>
      <c r="L202" s="80"/>
      <c r="M202" s="80"/>
      <c r="N202" s="80"/>
      <c r="O202" s="80"/>
      <c r="P202" s="80"/>
      <c r="Q202" s="80"/>
      <c r="R202" s="80"/>
      <c r="S202" s="80"/>
      <c r="T202" s="80"/>
      <c r="U202" s="80"/>
      <c r="V202" s="80"/>
      <c r="W202" s="80"/>
      <c r="X202" s="80"/>
      <c r="Y202" s="80"/>
      <c r="Z202" s="80"/>
    </row>
    <row r="203" spans="1:26" ht="15.75" customHeight="1">
      <c r="A203" s="80"/>
      <c r="B203" s="80"/>
      <c r="C203" s="80"/>
      <c r="D203" s="80"/>
      <c r="E203" s="80"/>
      <c r="F203" s="7"/>
      <c r="G203" s="80"/>
      <c r="H203" s="80"/>
      <c r="I203" s="80"/>
      <c r="J203" s="80"/>
      <c r="K203" s="80"/>
      <c r="L203" s="80"/>
      <c r="M203" s="80"/>
      <c r="N203" s="80"/>
      <c r="O203" s="80"/>
      <c r="P203" s="80"/>
      <c r="Q203" s="80"/>
      <c r="R203" s="80"/>
      <c r="S203" s="80"/>
      <c r="T203" s="80"/>
      <c r="U203" s="80"/>
      <c r="V203" s="80"/>
      <c r="W203" s="80"/>
      <c r="X203" s="80"/>
      <c r="Y203" s="80"/>
      <c r="Z203" s="80"/>
    </row>
    <row r="204" spans="1:26" ht="15.75" customHeight="1">
      <c r="A204" s="80"/>
      <c r="B204" s="80"/>
      <c r="C204" s="80"/>
      <c r="D204" s="80"/>
      <c r="E204" s="80"/>
      <c r="F204" s="7"/>
      <c r="G204" s="80"/>
      <c r="H204" s="80"/>
      <c r="I204" s="80"/>
      <c r="J204" s="80"/>
      <c r="K204" s="80"/>
      <c r="L204" s="80"/>
      <c r="M204" s="80"/>
      <c r="N204" s="80"/>
      <c r="O204" s="80"/>
      <c r="P204" s="80"/>
      <c r="Q204" s="80"/>
      <c r="R204" s="80"/>
      <c r="S204" s="80"/>
      <c r="T204" s="80"/>
      <c r="U204" s="80"/>
      <c r="V204" s="80"/>
      <c r="W204" s="80"/>
      <c r="X204" s="80"/>
      <c r="Y204" s="80"/>
      <c r="Z204" s="80"/>
    </row>
    <row r="205" spans="1:26" ht="15.75" customHeight="1">
      <c r="A205" s="80"/>
      <c r="B205" s="80"/>
      <c r="C205" s="80"/>
      <c r="D205" s="80"/>
      <c r="E205" s="80"/>
      <c r="F205" s="7"/>
      <c r="G205" s="80"/>
      <c r="H205" s="80"/>
      <c r="I205" s="80"/>
      <c r="J205" s="80"/>
      <c r="K205" s="80"/>
      <c r="L205" s="80"/>
      <c r="M205" s="80"/>
      <c r="N205" s="80"/>
      <c r="O205" s="80"/>
      <c r="P205" s="80"/>
      <c r="Q205" s="80"/>
      <c r="R205" s="80"/>
      <c r="S205" s="80"/>
      <c r="T205" s="80"/>
      <c r="U205" s="80"/>
      <c r="V205" s="80"/>
      <c r="W205" s="80"/>
      <c r="X205" s="80"/>
      <c r="Y205" s="80"/>
      <c r="Z205" s="80"/>
    </row>
    <row r="206" spans="1:26" ht="15.75" customHeight="1">
      <c r="A206" s="80"/>
      <c r="B206" s="80"/>
      <c r="C206" s="80"/>
      <c r="D206" s="80"/>
      <c r="E206" s="80"/>
      <c r="F206" s="7"/>
      <c r="G206" s="80"/>
      <c r="H206" s="80"/>
      <c r="I206" s="80"/>
      <c r="J206" s="80"/>
      <c r="K206" s="80"/>
      <c r="L206" s="80"/>
      <c r="M206" s="80"/>
      <c r="N206" s="80"/>
      <c r="O206" s="80"/>
      <c r="P206" s="80"/>
      <c r="Q206" s="80"/>
      <c r="R206" s="80"/>
      <c r="S206" s="80"/>
      <c r="T206" s="80"/>
      <c r="U206" s="80"/>
      <c r="V206" s="80"/>
      <c r="W206" s="80"/>
      <c r="X206" s="80"/>
      <c r="Y206" s="80"/>
      <c r="Z206" s="80"/>
    </row>
    <row r="207" spans="1:26" ht="15.75" customHeight="1">
      <c r="A207" s="80"/>
      <c r="B207" s="80"/>
      <c r="C207" s="80"/>
      <c r="D207" s="80"/>
      <c r="E207" s="80"/>
      <c r="F207" s="7"/>
      <c r="G207" s="80"/>
      <c r="H207" s="80"/>
      <c r="I207" s="80"/>
      <c r="J207" s="80"/>
      <c r="K207" s="80"/>
      <c r="L207" s="80"/>
      <c r="M207" s="80"/>
      <c r="N207" s="80"/>
      <c r="O207" s="80"/>
      <c r="P207" s="80"/>
      <c r="Q207" s="80"/>
      <c r="R207" s="80"/>
      <c r="S207" s="80"/>
      <c r="T207" s="80"/>
      <c r="U207" s="80"/>
      <c r="V207" s="80"/>
      <c r="W207" s="80"/>
      <c r="X207" s="80"/>
      <c r="Y207" s="80"/>
      <c r="Z207" s="80"/>
    </row>
    <row r="208" spans="1:26" ht="15.75" customHeight="1">
      <c r="A208" s="80"/>
      <c r="B208" s="80"/>
      <c r="C208" s="80"/>
      <c r="D208" s="80"/>
      <c r="E208" s="80"/>
      <c r="F208" s="7"/>
      <c r="G208" s="80"/>
      <c r="H208" s="80"/>
      <c r="I208" s="80"/>
      <c r="J208" s="80"/>
      <c r="K208" s="80"/>
      <c r="L208" s="80"/>
      <c r="M208" s="80"/>
      <c r="N208" s="80"/>
      <c r="O208" s="80"/>
      <c r="P208" s="80"/>
      <c r="Q208" s="80"/>
      <c r="R208" s="80"/>
      <c r="S208" s="80"/>
      <c r="T208" s="80"/>
      <c r="U208" s="80"/>
      <c r="V208" s="80"/>
      <c r="W208" s="80"/>
      <c r="X208" s="80"/>
      <c r="Y208" s="80"/>
      <c r="Z208" s="80"/>
    </row>
    <row r="209" spans="1:26" ht="15.75" customHeight="1">
      <c r="A209" s="80"/>
      <c r="B209" s="80"/>
      <c r="C209" s="80"/>
      <c r="D209" s="80"/>
      <c r="E209" s="80"/>
      <c r="F209" s="7"/>
      <c r="G209" s="80"/>
      <c r="H209" s="80"/>
      <c r="I209" s="80"/>
      <c r="J209" s="80"/>
      <c r="K209" s="80"/>
      <c r="L209" s="80"/>
      <c r="M209" s="80"/>
      <c r="N209" s="80"/>
      <c r="O209" s="80"/>
      <c r="P209" s="80"/>
      <c r="Q209" s="80"/>
      <c r="R209" s="80"/>
      <c r="S209" s="80"/>
      <c r="T209" s="80"/>
      <c r="U209" s="80"/>
      <c r="V209" s="80"/>
      <c r="W209" s="80"/>
      <c r="X209" s="80"/>
      <c r="Y209" s="80"/>
      <c r="Z209" s="80"/>
    </row>
    <row r="210" spans="1:26" ht="15.75" customHeight="1">
      <c r="A210" s="80"/>
      <c r="B210" s="80"/>
      <c r="C210" s="80"/>
      <c r="D210" s="80"/>
      <c r="E210" s="80"/>
      <c r="F210" s="7"/>
      <c r="G210" s="80"/>
      <c r="H210" s="80"/>
      <c r="I210" s="80"/>
      <c r="J210" s="80"/>
      <c r="K210" s="80"/>
      <c r="L210" s="80"/>
      <c r="M210" s="80"/>
      <c r="N210" s="80"/>
      <c r="O210" s="80"/>
      <c r="P210" s="80"/>
      <c r="Q210" s="80"/>
      <c r="R210" s="80"/>
      <c r="S210" s="80"/>
      <c r="T210" s="80"/>
      <c r="U210" s="80"/>
      <c r="V210" s="80"/>
      <c r="W210" s="80"/>
      <c r="X210" s="80"/>
      <c r="Y210" s="80"/>
      <c r="Z210" s="80"/>
    </row>
    <row r="211" spans="1:26" ht="15.75" customHeight="1">
      <c r="A211" s="80"/>
      <c r="B211" s="80"/>
      <c r="C211" s="80"/>
      <c r="D211" s="80"/>
      <c r="E211" s="80"/>
      <c r="F211" s="7"/>
      <c r="G211" s="80"/>
      <c r="H211" s="80"/>
      <c r="I211" s="80"/>
      <c r="J211" s="80"/>
      <c r="K211" s="80"/>
      <c r="L211" s="80"/>
      <c r="M211" s="80"/>
      <c r="N211" s="80"/>
      <c r="O211" s="80"/>
      <c r="P211" s="80"/>
      <c r="Q211" s="80"/>
      <c r="R211" s="80"/>
      <c r="S211" s="80"/>
      <c r="T211" s="80"/>
      <c r="U211" s="80"/>
      <c r="V211" s="80"/>
      <c r="W211" s="80"/>
      <c r="X211" s="80"/>
      <c r="Y211" s="80"/>
      <c r="Z211" s="80"/>
    </row>
    <row r="212" spans="1:26" ht="15.75" customHeight="1">
      <c r="A212" s="80"/>
      <c r="B212" s="80"/>
      <c r="C212" s="80"/>
      <c r="D212" s="80"/>
      <c r="E212" s="80"/>
      <c r="F212" s="7"/>
      <c r="G212" s="80"/>
      <c r="H212" s="80"/>
      <c r="I212" s="80"/>
      <c r="J212" s="80"/>
      <c r="K212" s="80"/>
      <c r="L212" s="80"/>
      <c r="M212" s="80"/>
      <c r="N212" s="80"/>
      <c r="O212" s="80"/>
      <c r="P212" s="80"/>
      <c r="Q212" s="80"/>
      <c r="R212" s="80"/>
      <c r="S212" s="80"/>
      <c r="T212" s="80"/>
      <c r="U212" s="80"/>
      <c r="V212" s="80"/>
      <c r="W212" s="80"/>
      <c r="X212" s="80"/>
      <c r="Y212" s="80"/>
      <c r="Z212" s="80"/>
    </row>
    <row r="213" spans="1:26" ht="15.75" customHeight="1">
      <c r="A213" s="80"/>
      <c r="B213" s="80"/>
      <c r="C213" s="80"/>
      <c r="D213" s="80"/>
      <c r="E213" s="80"/>
      <c r="F213" s="7"/>
      <c r="G213" s="80"/>
      <c r="H213" s="80"/>
      <c r="I213" s="80"/>
      <c r="J213" s="80"/>
      <c r="K213" s="80"/>
      <c r="L213" s="80"/>
      <c r="M213" s="80"/>
      <c r="N213" s="80"/>
      <c r="O213" s="80"/>
      <c r="P213" s="80"/>
      <c r="Q213" s="80"/>
      <c r="R213" s="80"/>
      <c r="S213" s="80"/>
      <c r="T213" s="80"/>
      <c r="U213" s="80"/>
      <c r="V213" s="80"/>
      <c r="W213" s="80"/>
      <c r="X213" s="80"/>
      <c r="Y213" s="80"/>
      <c r="Z213" s="80"/>
    </row>
    <row r="214" spans="1:26" ht="15.75" customHeight="1">
      <c r="A214" s="80"/>
      <c r="B214" s="80"/>
      <c r="C214" s="80"/>
      <c r="D214" s="80"/>
      <c r="E214" s="80"/>
      <c r="F214" s="7"/>
      <c r="G214" s="80"/>
      <c r="H214" s="80"/>
      <c r="I214" s="80"/>
      <c r="J214" s="80"/>
      <c r="K214" s="80"/>
      <c r="L214" s="80"/>
      <c r="M214" s="80"/>
      <c r="N214" s="80"/>
      <c r="O214" s="80"/>
      <c r="P214" s="80"/>
      <c r="Q214" s="80"/>
      <c r="R214" s="80"/>
      <c r="S214" s="80"/>
      <c r="T214" s="80"/>
      <c r="U214" s="80"/>
      <c r="V214" s="80"/>
      <c r="W214" s="80"/>
      <c r="X214" s="80"/>
      <c r="Y214" s="80"/>
      <c r="Z214" s="80"/>
    </row>
    <row r="215" spans="1:26" ht="15.75" customHeight="1">
      <c r="A215" s="80"/>
      <c r="B215" s="80"/>
      <c r="C215" s="80"/>
      <c r="D215" s="80"/>
      <c r="E215" s="80"/>
      <c r="F215" s="7"/>
      <c r="G215" s="80"/>
      <c r="H215" s="80"/>
      <c r="I215" s="80"/>
      <c r="J215" s="80"/>
      <c r="K215" s="80"/>
      <c r="L215" s="80"/>
      <c r="M215" s="80"/>
      <c r="N215" s="80"/>
      <c r="O215" s="80"/>
      <c r="P215" s="80"/>
      <c r="Q215" s="80"/>
      <c r="R215" s="80"/>
      <c r="S215" s="80"/>
      <c r="T215" s="80"/>
      <c r="U215" s="80"/>
      <c r="V215" s="80"/>
      <c r="W215" s="80"/>
      <c r="X215" s="80"/>
      <c r="Y215" s="80"/>
      <c r="Z215" s="80"/>
    </row>
    <row r="216" spans="1:26" ht="15.75" customHeight="1">
      <c r="A216" s="80"/>
      <c r="B216" s="80"/>
      <c r="C216" s="80"/>
      <c r="D216" s="80"/>
      <c r="E216" s="80"/>
      <c r="F216" s="7"/>
      <c r="G216" s="80"/>
      <c r="H216" s="80"/>
      <c r="I216" s="80"/>
      <c r="J216" s="80"/>
      <c r="K216" s="80"/>
      <c r="L216" s="80"/>
      <c r="M216" s="80"/>
      <c r="N216" s="80"/>
      <c r="O216" s="80"/>
      <c r="P216" s="80"/>
      <c r="Q216" s="80"/>
      <c r="R216" s="80"/>
      <c r="S216" s="80"/>
      <c r="T216" s="80"/>
      <c r="U216" s="80"/>
      <c r="V216" s="80"/>
      <c r="W216" s="80"/>
      <c r="X216" s="80"/>
      <c r="Y216" s="80"/>
      <c r="Z216" s="80"/>
    </row>
    <row r="217" spans="1:26" ht="15.75" customHeight="1">
      <c r="A217" s="80"/>
      <c r="B217" s="80"/>
      <c r="C217" s="80"/>
      <c r="D217" s="80"/>
      <c r="E217" s="80"/>
      <c r="F217" s="7"/>
      <c r="G217" s="80"/>
      <c r="H217" s="80"/>
      <c r="I217" s="80"/>
      <c r="J217" s="80"/>
      <c r="K217" s="80"/>
      <c r="L217" s="80"/>
      <c r="M217" s="80"/>
      <c r="N217" s="80"/>
      <c r="O217" s="80"/>
      <c r="P217" s="80"/>
      <c r="Q217" s="80"/>
      <c r="R217" s="80"/>
      <c r="S217" s="80"/>
      <c r="T217" s="80"/>
      <c r="U217" s="80"/>
      <c r="V217" s="80"/>
      <c r="W217" s="80"/>
      <c r="X217" s="80"/>
      <c r="Y217" s="80"/>
      <c r="Z217" s="80"/>
    </row>
    <row r="218" spans="1:26" ht="15.75" customHeight="1">
      <c r="A218" s="80"/>
      <c r="B218" s="80"/>
      <c r="C218" s="80"/>
      <c r="D218" s="80"/>
      <c r="E218" s="80"/>
      <c r="F218" s="7"/>
      <c r="G218" s="80"/>
      <c r="H218" s="80"/>
      <c r="I218" s="80"/>
      <c r="J218" s="80"/>
      <c r="K218" s="80"/>
      <c r="L218" s="80"/>
      <c r="M218" s="80"/>
      <c r="N218" s="80"/>
      <c r="O218" s="80"/>
      <c r="P218" s="80"/>
      <c r="Q218" s="80"/>
      <c r="R218" s="80"/>
      <c r="S218" s="80"/>
      <c r="T218" s="80"/>
      <c r="U218" s="80"/>
      <c r="V218" s="80"/>
      <c r="W218" s="80"/>
      <c r="X218" s="80"/>
      <c r="Y218" s="80"/>
      <c r="Z218" s="80"/>
    </row>
    <row r="219" spans="1:26" ht="15.75" customHeight="1">
      <c r="A219" s="80"/>
      <c r="B219" s="80"/>
      <c r="C219" s="80"/>
      <c r="D219" s="80"/>
      <c r="E219" s="80"/>
      <c r="F219" s="7"/>
      <c r="G219" s="80"/>
      <c r="H219" s="80"/>
      <c r="I219" s="80"/>
      <c r="J219" s="80"/>
      <c r="K219" s="80"/>
      <c r="L219" s="80"/>
      <c r="M219" s="80"/>
      <c r="N219" s="80"/>
      <c r="O219" s="80"/>
      <c r="P219" s="80"/>
      <c r="Q219" s="80"/>
      <c r="R219" s="80"/>
      <c r="S219" s="80"/>
      <c r="T219" s="80"/>
      <c r="U219" s="80"/>
      <c r="V219" s="80"/>
      <c r="W219" s="80"/>
      <c r="X219" s="80"/>
      <c r="Y219" s="80"/>
      <c r="Z219" s="80"/>
    </row>
    <row r="220" spans="1:26" ht="15.75" customHeight="1">
      <c r="A220" s="80"/>
      <c r="B220" s="80"/>
      <c r="C220" s="80"/>
      <c r="D220" s="80"/>
      <c r="E220" s="80"/>
      <c r="F220" s="7"/>
      <c r="G220" s="80"/>
      <c r="H220" s="80"/>
      <c r="I220" s="80"/>
      <c r="J220" s="80"/>
      <c r="K220" s="80"/>
      <c r="L220" s="80"/>
      <c r="M220" s="80"/>
      <c r="N220" s="80"/>
      <c r="O220" s="80"/>
      <c r="P220" s="80"/>
      <c r="Q220" s="80"/>
      <c r="R220" s="80"/>
      <c r="S220" s="80"/>
      <c r="T220" s="80"/>
      <c r="U220" s="80"/>
      <c r="V220" s="80"/>
      <c r="W220" s="80"/>
      <c r="X220" s="80"/>
      <c r="Y220" s="80"/>
      <c r="Z220" s="80"/>
    </row>
    <row r="221" spans="1:26" ht="15.75" customHeight="1">
      <c r="A221" s="80"/>
      <c r="B221" s="80"/>
      <c r="C221" s="80"/>
      <c r="D221" s="80"/>
      <c r="E221" s="80"/>
      <c r="F221" s="7"/>
      <c r="G221" s="80"/>
      <c r="H221" s="80"/>
      <c r="I221" s="80"/>
      <c r="J221" s="80"/>
      <c r="K221" s="80"/>
      <c r="L221" s="80"/>
      <c r="M221" s="80"/>
      <c r="N221" s="80"/>
      <c r="O221" s="80"/>
      <c r="P221" s="80"/>
      <c r="Q221" s="80"/>
      <c r="R221" s="80"/>
      <c r="S221" s="80"/>
      <c r="T221" s="80"/>
      <c r="U221" s="80"/>
      <c r="V221" s="80"/>
      <c r="W221" s="80"/>
      <c r="X221" s="80"/>
      <c r="Y221" s="80"/>
      <c r="Z221" s="80"/>
    </row>
    <row r="222" spans="1:26" ht="15.75" customHeight="1">
      <c r="A222" s="80"/>
      <c r="B222" s="80"/>
      <c r="C222" s="80"/>
      <c r="D222" s="80"/>
      <c r="E222" s="80"/>
      <c r="F222" s="7"/>
      <c r="G222" s="80"/>
      <c r="H222" s="80"/>
      <c r="I222" s="80"/>
      <c r="J222" s="80"/>
      <c r="K222" s="80"/>
      <c r="L222" s="80"/>
      <c r="M222" s="80"/>
      <c r="N222" s="80"/>
      <c r="O222" s="80"/>
      <c r="P222" s="80"/>
      <c r="Q222" s="80"/>
      <c r="R222" s="80"/>
      <c r="S222" s="80"/>
      <c r="T222" s="80"/>
      <c r="U222" s="80"/>
      <c r="V222" s="80"/>
      <c r="W222" s="80"/>
      <c r="X222" s="80"/>
      <c r="Y222" s="80"/>
      <c r="Z222" s="80"/>
    </row>
    <row r="223" spans="1:26" ht="15.75" customHeight="1">
      <c r="A223" s="80"/>
      <c r="B223" s="80"/>
      <c r="C223" s="80"/>
      <c r="D223" s="80"/>
      <c r="E223" s="80"/>
      <c r="F223" s="7"/>
      <c r="G223" s="80"/>
      <c r="H223" s="80"/>
      <c r="I223" s="80"/>
      <c r="J223" s="80"/>
      <c r="K223" s="80"/>
      <c r="L223" s="80"/>
      <c r="M223" s="80"/>
      <c r="N223" s="80"/>
      <c r="O223" s="80"/>
      <c r="P223" s="80"/>
      <c r="Q223" s="80"/>
      <c r="R223" s="80"/>
      <c r="S223" s="80"/>
      <c r="T223" s="80"/>
      <c r="U223" s="80"/>
      <c r="V223" s="80"/>
      <c r="W223" s="80"/>
      <c r="X223" s="80"/>
      <c r="Y223" s="80"/>
      <c r="Z223" s="80"/>
    </row>
    <row r="224" spans="1:26" ht="15.75" customHeight="1">
      <c r="A224" s="80"/>
      <c r="B224" s="80"/>
      <c r="C224" s="80"/>
      <c r="D224" s="80"/>
      <c r="E224" s="80"/>
      <c r="F224" s="7"/>
      <c r="G224" s="80"/>
      <c r="H224" s="80"/>
      <c r="I224" s="80"/>
      <c r="J224" s="80"/>
      <c r="K224" s="80"/>
      <c r="L224" s="80"/>
      <c r="M224" s="80"/>
      <c r="N224" s="80"/>
      <c r="O224" s="80"/>
      <c r="P224" s="80"/>
      <c r="Q224" s="80"/>
      <c r="R224" s="80"/>
      <c r="S224" s="80"/>
      <c r="T224" s="80"/>
      <c r="U224" s="80"/>
      <c r="V224" s="80"/>
      <c r="W224" s="80"/>
      <c r="X224" s="80"/>
      <c r="Y224" s="80"/>
      <c r="Z224" s="80"/>
    </row>
    <row r="225" spans="1:26" ht="15.75" customHeight="1">
      <c r="A225" s="80"/>
      <c r="B225" s="80"/>
      <c r="C225" s="80"/>
      <c r="D225" s="80"/>
      <c r="E225" s="80"/>
      <c r="F225" s="7"/>
      <c r="G225" s="80"/>
      <c r="H225" s="80"/>
      <c r="I225" s="80"/>
      <c r="J225" s="80"/>
      <c r="K225" s="80"/>
      <c r="L225" s="80"/>
      <c r="M225" s="80"/>
      <c r="N225" s="80"/>
      <c r="O225" s="80"/>
      <c r="P225" s="80"/>
      <c r="Q225" s="80"/>
      <c r="R225" s="80"/>
      <c r="S225" s="80"/>
      <c r="T225" s="80"/>
      <c r="U225" s="80"/>
      <c r="V225" s="80"/>
      <c r="W225" s="80"/>
      <c r="X225" s="80"/>
      <c r="Y225" s="80"/>
      <c r="Z225" s="80"/>
    </row>
    <row r="226" spans="1:26" ht="15.75" customHeight="1">
      <c r="A226" s="80"/>
      <c r="B226" s="80"/>
      <c r="C226" s="80"/>
      <c r="D226" s="80"/>
      <c r="E226" s="80"/>
      <c r="F226" s="7"/>
      <c r="G226" s="80"/>
      <c r="H226" s="80"/>
      <c r="I226" s="80"/>
      <c r="J226" s="80"/>
      <c r="K226" s="80"/>
      <c r="L226" s="80"/>
      <c r="M226" s="80"/>
      <c r="N226" s="80"/>
      <c r="O226" s="80"/>
      <c r="P226" s="80"/>
      <c r="Q226" s="80"/>
      <c r="R226" s="80"/>
      <c r="S226" s="80"/>
      <c r="T226" s="80"/>
      <c r="U226" s="80"/>
      <c r="V226" s="80"/>
      <c r="W226" s="80"/>
      <c r="X226" s="80"/>
      <c r="Y226" s="80"/>
      <c r="Z226" s="80"/>
    </row>
    <row r="227" spans="1:26" ht="15.75" customHeight="1">
      <c r="A227" s="80"/>
      <c r="B227" s="80"/>
      <c r="C227" s="80"/>
      <c r="D227" s="80"/>
      <c r="E227" s="80"/>
      <c r="F227" s="7"/>
      <c r="G227" s="80"/>
      <c r="H227" s="80"/>
      <c r="I227" s="80"/>
      <c r="J227" s="80"/>
      <c r="K227" s="80"/>
      <c r="L227" s="80"/>
      <c r="M227" s="80"/>
      <c r="N227" s="80"/>
      <c r="O227" s="80"/>
      <c r="P227" s="80"/>
      <c r="Q227" s="80"/>
      <c r="R227" s="80"/>
      <c r="S227" s="80"/>
      <c r="T227" s="80"/>
      <c r="U227" s="80"/>
      <c r="V227" s="80"/>
      <c r="W227" s="80"/>
      <c r="X227" s="80"/>
      <c r="Y227" s="80"/>
      <c r="Z227" s="80"/>
    </row>
    <row r="228" spans="1:26" ht="15.75" customHeight="1">
      <c r="A228" s="80"/>
      <c r="B228" s="80"/>
      <c r="C228" s="80"/>
      <c r="D228" s="80"/>
      <c r="E228" s="80"/>
      <c r="F228" s="7"/>
      <c r="G228" s="80"/>
      <c r="H228" s="80"/>
      <c r="I228" s="80"/>
      <c r="J228" s="80"/>
      <c r="K228" s="80"/>
      <c r="L228" s="80"/>
      <c r="M228" s="80"/>
      <c r="N228" s="80"/>
      <c r="O228" s="80"/>
      <c r="P228" s="80"/>
      <c r="Q228" s="80"/>
      <c r="R228" s="80"/>
      <c r="S228" s="80"/>
      <c r="T228" s="80"/>
      <c r="U228" s="80"/>
      <c r="V228" s="80"/>
      <c r="W228" s="80"/>
      <c r="X228" s="80"/>
      <c r="Y228" s="80"/>
      <c r="Z228" s="80"/>
    </row>
    <row r="229" spans="1:26" ht="15.75" customHeight="1">
      <c r="A229" s="80"/>
      <c r="B229" s="80"/>
      <c r="C229" s="80"/>
      <c r="D229" s="80"/>
      <c r="E229" s="80"/>
      <c r="F229" s="7"/>
      <c r="G229" s="80"/>
      <c r="H229" s="80"/>
      <c r="I229" s="80"/>
      <c r="J229" s="80"/>
      <c r="K229" s="80"/>
      <c r="L229" s="80"/>
      <c r="M229" s="80"/>
      <c r="N229" s="80"/>
      <c r="O229" s="80"/>
      <c r="P229" s="80"/>
      <c r="Q229" s="80"/>
      <c r="R229" s="80"/>
      <c r="S229" s="80"/>
      <c r="T229" s="80"/>
      <c r="U229" s="80"/>
      <c r="V229" s="80"/>
      <c r="W229" s="80"/>
      <c r="X229" s="80"/>
      <c r="Y229" s="80"/>
      <c r="Z229" s="80"/>
    </row>
    <row r="230" spans="1:26" ht="15.75" customHeight="1">
      <c r="A230" s="80"/>
      <c r="B230" s="80"/>
      <c r="C230" s="80"/>
      <c r="D230" s="80"/>
      <c r="E230" s="80"/>
      <c r="F230" s="7"/>
      <c r="G230" s="80"/>
      <c r="H230" s="80"/>
      <c r="I230" s="80"/>
      <c r="J230" s="80"/>
      <c r="K230" s="80"/>
      <c r="L230" s="80"/>
      <c r="M230" s="80"/>
      <c r="N230" s="80"/>
      <c r="O230" s="80"/>
      <c r="P230" s="80"/>
      <c r="Q230" s="80"/>
      <c r="R230" s="80"/>
      <c r="S230" s="80"/>
      <c r="T230" s="80"/>
      <c r="U230" s="80"/>
      <c r="V230" s="80"/>
      <c r="W230" s="80"/>
      <c r="X230" s="80"/>
      <c r="Y230" s="80"/>
      <c r="Z230" s="80"/>
    </row>
    <row r="231" spans="1:26" ht="15.75" customHeight="1">
      <c r="A231" s="80"/>
      <c r="B231" s="80"/>
      <c r="C231" s="80"/>
      <c r="D231" s="80"/>
      <c r="E231" s="80"/>
      <c r="F231" s="7"/>
      <c r="G231" s="80"/>
      <c r="H231" s="80"/>
      <c r="I231" s="80"/>
      <c r="J231" s="80"/>
      <c r="K231" s="80"/>
      <c r="L231" s="80"/>
      <c r="M231" s="80"/>
      <c r="N231" s="80"/>
      <c r="O231" s="80"/>
      <c r="P231" s="80"/>
      <c r="Q231" s="80"/>
      <c r="R231" s="80"/>
      <c r="S231" s="80"/>
      <c r="T231" s="80"/>
      <c r="U231" s="80"/>
      <c r="V231" s="80"/>
      <c r="W231" s="80"/>
      <c r="X231" s="80"/>
      <c r="Y231" s="80"/>
      <c r="Z231" s="80"/>
    </row>
    <row r="232" spans="1:26" ht="15.75" customHeight="1">
      <c r="A232" s="80"/>
      <c r="B232" s="80"/>
      <c r="C232" s="80"/>
      <c r="D232" s="80"/>
      <c r="E232" s="80"/>
      <c r="F232" s="7"/>
      <c r="G232" s="80"/>
      <c r="H232" s="80"/>
      <c r="I232" s="80"/>
      <c r="J232" s="80"/>
      <c r="K232" s="80"/>
      <c r="L232" s="80"/>
      <c r="M232" s="80"/>
      <c r="N232" s="80"/>
      <c r="O232" s="80"/>
      <c r="P232" s="80"/>
      <c r="Q232" s="80"/>
      <c r="R232" s="80"/>
      <c r="S232" s="80"/>
      <c r="T232" s="80"/>
      <c r="U232" s="80"/>
      <c r="V232" s="80"/>
      <c r="W232" s="80"/>
      <c r="X232" s="80"/>
      <c r="Y232" s="80"/>
      <c r="Z232" s="80"/>
    </row>
    <row r="233" spans="1:26" ht="15.75" customHeight="1">
      <c r="A233" s="80"/>
      <c r="B233" s="80"/>
      <c r="C233" s="80"/>
      <c r="D233" s="80"/>
      <c r="E233" s="80"/>
      <c r="F233" s="7"/>
      <c r="G233" s="80"/>
      <c r="H233" s="80"/>
      <c r="I233" s="80"/>
      <c r="J233" s="80"/>
      <c r="K233" s="80"/>
      <c r="L233" s="80"/>
      <c r="M233" s="80"/>
      <c r="N233" s="80"/>
      <c r="O233" s="80"/>
      <c r="P233" s="80"/>
      <c r="Q233" s="80"/>
      <c r="R233" s="80"/>
      <c r="S233" s="80"/>
      <c r="T233" s="80"/>
      <c r="U233" s="80"/>
      <c r="V233" s="80"/>
      <c r="W233" s="80"/>
      <c r="X233" s="80"/>
      <c r="Y233" s="80"/>
      <c r="Z233" s="80"/>
    </row>
    <row r="234" spans="1:26" ht="15.75" customHeight="1">
      <c r="A234" s="80"/>
      <c r="B234" s="80"/>
      <c r="C234" s="80"/>
      <c r="D234" s="80"/>
      <c r="E234" s="80"/>
      <c r="F234" s="7"/>
      <c r="G234" s="80"/>
      <c r="H234" s="80"/>
      <c r="I234" s="80"/>
      <c r="J234" s="80"/>
      <c r="K234" s="80"/>
      <c r="L234" s="80"/>
      <c r="M234" s="80"/>
      <c r="N234" s="80"/>
      <c r="O234" s="80"/>
      <c r="P234" s="80"/>
      <c r="Q234" s="80"/>
      <c r="R234" s="80"/>
      <c r="S234" s="80"/>
      <c r="T234" s="80"/>
      <c r="U234" s="80"/>
      <c r="V234" s="80"/>
      <c r="W234" s="80"/>
      <c r="X234" s="80"/>
      <c r="Y234" s="80"/>
      <c r="Z234" s="80"/>
    </row>
    <row r="235" spans="1:26" ht="15.75" customHeight="1">
      <c r="A235" s="80"/>
      <c r="B235" s="80"/>
      <c r="C235" s="80"/>
      <c r="D235" s="80"/>
      <c r="E235" s="80"/>
      <c r="F235" s="7"/>
      <c r="G235" s="80"/>
      <c r="H235" s="80"/>
      <c r="I235" s="80"/>
      <c r="J235" s="80"/>
      <c r="K235" s="80"/>
      <c r="L235" s="80"/>
      <c r="M235" s="80"/>
      <c r="N235" s="80"/>
      <c r="O235" s="80"/>
      <c r="P235" s="80"/>
      <c r="Q235" s="80"/>
      <c r="R235" s="80"/>
      <c r="S235" s="80"/>
      <c r="T235" s="80"/>
      <c r="U235" s="80"/>
      <c r="V235" s="80"/>
      <c r="W235" s="80"/>
      <c r="X235" s="80"/>
      <c r="Y235" s="80"/>
      <c r="Z235" s="80"/>
    </row>
    <row r="236" spans="1:26" ht="15.75" customHeight="1">
      <c r="A236" s="80"/>
      <c r="B236" s="80"/>
      <c r="C236" s="80"/>
      <c r="D236" s="80"/>
      <c r="E236" s="80"/>
      <c r="F236" s="7"/>
      <c r="G236" s="80"/>
      <c r="H236" s="80"/>
      <c r="I236" s="80"/>
      <c r="J236" s="80"/>
      <c r="K236" s="80"/>
      <c r="L236" s="80"/>
      <c r="M236" s="80"/>
      <c r="N236" s="80"/>
      <c r="O236" s="80"/>
      <c r="P236" s="80"/>
      <c r="Q236" s="80"/>
      <c r="R236" s="80"/>
      <c r="S236" s="80"/>
      <c r="T236" s="80"/>
      <c r="U236" s="80"/>
      <c r="V236" s="80"/>
      <c r="W236" s="80"/>
      <c r="X236" s="80"/>
      <c r="Y236" s="80"/>
      <c r="Z236" s="80"/>
    </row>
    <row r="237" spans="1:26" ht="15.75" customHeight="1">
      <c r="A237" s="80"/>
      <c r="B237" s="80"/>
      <c r="C237" s="80"/>
      <c r="D237" s="80"/>
      <c r="E237" s="80"/>
      <c r="F237" s="7"/>
      <c r="G237" s="80"/>
      <c r="H237" s="80"/>
      <c r="I237" s="80"/>
      <c r="J237" s="80"/>
      <c r="K237" s="80"/>
      <c r="L237" s="80"/>
      <c r="M237" s="80"/>
      <c r="N237" s="80"/>
      <c r="O237" s="80"/>
      <c r="P237" s="80"/>
      <c r="Q237" s="80"/>
      <c r="R237" s="80"/>
      <c r="S237" s="80"/>
      <c r="T237" s="80"/>
      <c r="U237" s="80"/>
      <c r="V237" s="80"/>
      <c r="W237" s="80"/>
      <c r="X237" s="80"/>
      <c r="Y237" s="80"/>
      <c r="Z237" s="80"/>
    </row>
    <row r="238" spans="1:26" ht="15.75" customHeight="1">
      <c r="A238" s="80"/>
      <c r="B238" s="80"/>
      <c r="C238" s="80"/>
      <c r="D238" s="80"/>
      <c r="E238" s="80"/>
      <c r="F238" s="7"/>
      <c r="G238" s="80"/>
      <c r="H238" s="80"/>
      <c r="I238" s="80"/>
      <c r="J238" s="80"/>
      <c r="K238" s="80"/>
      <c r="L238" s="80"/>
      <c r="M238" s="80"/>
      <c r="N238" s="80"/>
      <c r="O238" s="80"/>
      <c r="P238" s="80"/>
      <c r="Q238" s="80"/>
      <c r="R238" s="80"/>
      <c r="S238" s="80"/>
      <c r="T238" s="80"/>
      <c r="U238" s="80"/>
      <c r="V238" s="80"/>
      <c r="W238" s="80"/>
      <c r="X238" s="80"/>
      <c r="Y238" s="80"/>
      <c r="Z238" s="80"/>
    </row>
    <row r="239" spans="1:26" ht="15.75" customHeight="1">
      <c r="A239" s="80"/>
      <c r="B239" s="80"/>
      <c r="C239" s="80"/>
      <c r="D239" s="80"/>
      <c r="E239" s="80"/>
      <c r="F239" s="7"/>
      <c r="G239" s="80"/>
      <c r="H239" s="80"/>
      <c r="I239" s="80"/>
      <c r="J239" s="80"/>
      <c r="K239" s="80"/>
      <c r="L239" s="80"/>
      <c r="M239" s="80"/>
      <c r="N239" s="80"/>
      <c r="O239" s="80"/>
      <c r="P239" s="80"/>
      <c r="Q239" s="80"/>
      <c r="R239" s="80"/>
      <c r="S239" s="80"/>
      <c r="T239" s="80"/>
      <c r="U239" s="80"/>
      <c r="V239" s="80"/>
      <c r="W239" s="80"/>
      <c r="X239" s="80"/>
      <c r="Y239" s="80"/>
      <c r="Z239" s="80"/>
    </row>
    <row r="240" spans="1:26" ht="15.75" customHeight="1">
      <c r="A240" s="80"/>
      <c r="B240" s="80"/>
      <c r="C240" s="80"/>
      <c r="D240" s="80"/>
      <c r="E240" s="80"/>
      <c r="F240" s="7"/>
      <c r="G240" s="80"/>
      <c r="H240" s="80"/>
      <c r="I240" s="80"/>
      <c r="J240" s="80"/>
      <c r="K240" s="80"/>
      <c r="L240" s="80"/>
      <c r="M240" s="80"/>
      <c r="N240" s="80"/>
      <c r="O240" s="80"/>
      <c r="P240" s="80"/>
      <c r="Q240" s="80"/>
      <c r="R240" s="80"/>
      <c r="S240" s="80"/>
      <c r="T240" s="80"/>
      <c r="U240" s="80"/>
      <c r="V240" s="80"/>
      <c r="W240" s="80"/>
      <c r="X240" s="80"/>
      <c r="Y240" s="80"/>
      <c r="Z240" s="80"/>
    </row>
    <row r="241" spans="1:26" ht="15.75" customHeight="1">
      <c r="A241" s="80"/>
      <c r="B241" s="80"/>
      <c r="C241" s="80"/>
      <c r="D241" s="80"/>
      <c r="E241" s="80"/>
      <c r="F241" s="7"/>
      <c r="G241" s="80"/>
      <c r="H241" s="80"/>
      <c r="I241" s="80"/>
      <c r="J241" s="80"/>
      <c r="K241" s="80"/>
      <c r="L241" s="80"/>
      <c r="M241" s="80"/>
      <c r="N241" s="80"/>
      <c r="O241" s="80"/>
      <c r="P241" s="80"/>
      <c r="Q241" s="80"/>
      <c r="R241" s="80"/>
      <c r="S241" s="80"/>
      <c r="T241" s="80"/>
      <c r="U241" s="80"/>
      <c r="V241" s="80"/>
      <c r="W241" s="80"/>
      <c r="X241" s="80"/>
      <c r="Y241" s="80"/>
      <c r="Z241" s="80"/>
    </row>
    <row r="242" spans="1:26" ht="15.75" customHeight="1">
      <c r="A242" s="80"/>
      <c r="B242" s="80"/>
      <c r="C242" s="80"/>
      <c r="D242" s="80"/>
      <c r="E242" s="80"/>
      <c r="F242" s="7"/>
      <c r="G242" s="80"/>
      <c r="H242" s="80"/>
      <c r="I242" s="80"/>
      <c r="J242" s="80"/>
      <c r="K242" s="80"/>
      <c r="L242" s="80"/>
      <c r="M242" s="80"/>
      <c r="N242" s="80"/>
      <c r="O242" s="80"/>
      <c r="P242" s="80"/>
      <c r="Q242" s="80"/>
      <c r="R242" s="80"/>
      <c r="S242" s="80"/>
      <c r="T242" s="80"/>
      <c r="U242" s="80"/>
      <c r="V242" s="80"/>
      <c r="W242" s="80"/>
      <c r="X242" s="80"/>
      <c r="Y242" s="80"/>
      <c r="Z242" s="80"/>
    </row>
    <row r="243" spans="1:26" ht="15.75" customHeight="1">
      <c r="A243" s="80"/>
      <c r="B243" s="80"/>
      <c r="C243" s="80"/>
      <c r="D243" s="80"/>
      <c r="E243" s="80"/>
      <c r="F243" s="7"/>
      <c r="G243" s="80"/>
      <c r="H243" s="80"/>
      <c r="I243" s="80"/>
      <c r="J243" s="80"/>
      <c r="K243" s="80"/>
      <c r="L243" s="80"/>
      <c r="M243" s="80"/>
      <c r="N243" s="80"/>
      <c r="O243" s="80"/>
      <c r="P243" s="80"/>
      <c r="Q243" s="80"/>
      <c r="R243" s="80"/>
      <c r="S243" s="80"/>
      <c r="T243" s="80"/>
      <c r="U243" s="80"/>
      <c r="V243" s="80"/>
      <c r="W243" s="80"/>
      <c r="X243" s="80"/>
      <c r="Y243" s="80"/>
      <c r="Z243" s="80"/>
    </row>
    <row r="244" spans="1:26" ht="15.75" customHeight="1">
      <c r="A244" s="80"/>
      <c r="B244" s="80"/>
      <c r="C244" s="80"/>
      <c r="D244" s="80"/>
      <c r="E244" s="80"/>
      <c r="F244" s="7"/>
      <c r="G244" s="80"/>
      <c r="H244" s="80"/>
      <c r="I244" s="80"/>
      <c r="J244" s="80"/>
      <c r="K244" s="80"/>
      <c r="L244" s="80"/>
      <c r="M244" s="80"/>
      <c r="N244" s="80"/>
      <c r="O244" s="80"/>
      <c r="P244" s="80"/>
      <c r="Q244" s="80"/>
      <c r="R244" s="80"/>
      <c r="S244" s="80"/>
      <c r="T244" s="80"/>
      <c r="U244" s="80"/>
      <c r="V244" s="80"/>
      <c r="W244" s="80"/>
      <c r="X244" s="80"/>
      <c r="Y244" s="80"/>
      <c r="Z244" s="80"/>
    </row>
    <row r="245" spans="1:26" ht="15.75" customHeight="1">
      <c r="A245" s="80"/>
      <c r="B245" s="80"/>
      <c r="C245" s="80"/>
      <c r="D245" s="80"/>
      <c r="E245" s="80"/>
      <c r="F245" s="7"/>
      <c r="G245" s="80"/>
      <c r="H245" s="80"/>
      <c r="I245" s="80"/>
      <c r="J245" s="80"/>
      <c r="K245" s="80"/>
      <c r="L245" s="80"/>
      <c r="M245" s="80"/>
      <c r="N245" s="80"/>
      <c r="O245" s="80"/>
      <c r="P245" s="80"/>
      <c r="Q245" s="80"/>
      <c r="R245" s="80"/>
      <c r="S245" s="80"/>
      <c r="T245" s="80"/>
      <c r="U245" s="80"/>
      <c r="V245" s="80"/>
      <c r="W245" s="80"/>
      <c r="X245" s="80"/>
      <c r="Y245" s="80"/>
      <c r="Z245" s="80"/>
    </row>
    <row r="246" spans="1:26" ht="15.75" customHeight="1">
      <c r="A246" s="80"/>
      <c r="B246" s="80"/>
      <c r="C246" s="80"/>
      <c r="D246" s="80"/>
      <c r="E246" s="80"/>
      <c r="F246" s="7"/>
      <c r="G246" s="80"/>
      <c r="H246" s="80"/>
      <c r="I246" s="80"/>
      <c r="J246" s="80"/>
      <c r="K246" s="80"/>
      <c r="L246" s="80"/>
      <c r="M246" s="80"/>
      <c r="N246" s="80"/>
      <c r="O246" s="80"/>
      <c r="P246" s="80"/>
      <c r="Q246" s="80"/>
      <c r="R246" s="80"/>
      <c r="S246" s="80"/>
      <c r="T246" s="80"/>
      <c r="U246" s="80"/>
      <c r="V246" s="80"/>
      <c r="W246" s="80"/>
      <c r="X246" s="80"/>
      <c r="Y246" s="80"/>
      <c r="Z246" s="80"/>
    </row>
    <row r="247" spans="1:26" ht="15.75" customHeight="1">
      <c r="A247" s="80"/>
      <c r="B247" s="80"/>
      <c r="C247" s="80"/>
      <c r="D247" s="80"/>
      <c r="E247" s="80"/>
      <c r="F247" s="7"/>
      <c r="G247" s="80"/>
      <c r="H247" s="80"/>
      <c r="I247" s="80"/>
      <c r="J247" s="80"/>
      <c r="K247" s="80"/>
      <c r="L247" s="80"/>
      <c r="M247" s="80"/>
      <c r="N247" s="80"/>
      <c r="O247" s="80"/>
      <c r="P247" s="80"/>
      <c r="Q247" s="80"/>
      <c r="R247" s="80"/>
      <c r="S247" s="80"/>
      <c r="T247" s="80"/>
      <c r="U247" s="80"/>
      <c r="V247" s="80"/>
      <c r="W247" s="80"/>
      <c r="X247" s="80"/>
      <c r="Y247" s="80"/>
      <c r="Z247" s="80"/>
    </row>
    <row r="248" spans="1:26" ht="15.75" customHeight="1">
      <c r="A248" s="80"/>
      <c r="B248" s="80"/>
      <c r="C248" s="80"/>
      <c r="D248" s="80"/>
      <c r="E248" s="80"/>
      <c r="F248" s="7"/>
      <c r="G248" s="80"/>
      <c r="H248" s="80"/>
      <c r="I248" s="80"/>
      <c r="J248" s="80"/>
      <c r="K248" s="80"/>
      <c r="L248" s="80"/>
      <c r="M248" s="80"/>
      <c r="N248" s="80"/>
      <c r="O248" s="80"/>
      <c r="P248" s="80"/>
      <c r="Q248" s="80"/>
      <c r="R248" s="80"/>
      <c r="S248" s="80"/>
      <c r="T248" s="80"/>
      <c r="U248" s="80"/>
      <c r="V248" s="80"/>
      <c r="W248" s="80"/>
      <c r="X248" s="80"/>
      <c r="Y248" s="80"/>
      <c r="Z248" s="80"/>
    </row>
    <row r="249" spans="1:26" ht="15.75" customHeight="1">
      <c r="A249" s="80"/>
      <c r="B249" s="80"/>
      <c r="C249" s="80"/>
      <c r="D249" s="80"/>
      <c r="E249" s="80"/>
      <c r="F249" s="7"/>
      <c r="G249" s="80"/>
      <c r="H249" s="80"/>
      <c r="I249" s="80"/>
      <c r="J249" s="80"/>
      <c r="K249" s="80"/>
      <c r="L249" s="80"/>
      <c r="M249" s="80"/>
      <c r="N249" s="80"/>
      <c r="O249" s="80"/>
      <c r="P249" s="80"/>
      <c r="Q249" s="80"/>
      <c r="R249" s="80"/>
      <c r="S249" s="80"/>
      <c r="T249" s="80"/>
      <c r="U249" s="80"/>
      <c r="V249" s="80"/>
      <c r="W249" s="80"/>
      <c r="X249" s="80"/>
      <c r="Y249" s="80"/>
      <c r="Z249" s="80"/>
    </row>
    <row r="250" spans="1:26" ht="15.75" customHeight="1">
      <c r="A250" s="80"/>
      <c r="B250" s="80"/>
      <c r="C250" s="80"/>
      <c r="D250" s="80"/>
      <c r="E250" s="80"/>
      <c r="F250" s="7"/>
      <c r="G250" s="80"/>
      <c r="H250" s="80"/>
      <c r="I250" s="80"/>
      <c r="J250" s="80"/>
      <c r="K250" s="80"/>
      <c r="L250" s="80"/>
      <c r="M250" s="80"/>
      <c r="N250" s="80"/>
      <c r="O250" s="80"/>
      <c r="P250" s="80"/>
      <c r="Q250" s="80"/>
      <c r="R250" s="80"/>
      <c r="S250" s="80"/>
      <c r="T250" s="80"/>
      <c r="U250" s="80"/>
      <c r="V250" s="80"/>
      <c r="W250" s="80"/>
      <c r="X250" s="80"/>
      <c r="Y250" s="80"/>
      <c r="Z250" s="80"/>
    </row>
    <row r="251" spans="1:26" ht="15.75" customHeight="1">
      <c r="A251" s="80"/>
      <c r="B251" s="80"/>
      <c r="C251" s="80"/>
      <c r="D251" s="80"/>
      <c r="E251" s="80"/>
      <c r="F251" s="7"/>
      <c r="G251" s="80"/>
      <c r="H251" s="80"/>
      <c r="I251" s="80"/>
      <c r="J251" s="80"/>
      <c r="K251" s="80"/>
      <c r="L251" s="80"/>
      <c r="M251" s="80"/>
      <c r="N251" s="80"/>
      <c r="O251" s="80"/>
      <c r="P251" s="80"/>
      <c r="Q251" s="80"/>
      <c r="R251" s="80"/>
      <c r="S251" s="80"/>
      <c r="T251" s="80"/>
      <c r="U251" s="80"/>
      <c r="V251" s="80"/>
      <c r="W251" s="80"/>
      <c r="X251" s="80"/>
      <c r="Y251" s="80"/>
      <c r="Z251" s="80"/>
    </row>
    <row r="252" spans="1:26" ht="15.75" customHeight="1">
      <c r="A252" s="80"/>
      <c r="B252" s="80"/>
      <c r="C252" s="80"/>
      <c r="D252" s="80"/>
      <c r="E252" s="80"/>
      <c r="F252" s="7"/>
      <c r="G252" s="80"/>
      <c r="H252" s="80"/>
      <c r="I252" s="80"/>
      <c r="J252" s="80"/>
      <c r="K252" s="80"/>
      <c r="L252" s="80"/>
      <c r="M252" s="80"/>
      <c r="N252" s="80"/>
      <c r="O252" s="80"/>
      <c r="P252" s="80"/>
      <c r="Q252" s="80"/>
      <c r="R252" s="80"/>
      <c r="S252" s="80"/>
      <c r="T252" s="80"/>
      <c r="U252" s="80"/>
      <c r="V252" s="80"/>
      <c r="W252" s="80"/>
      <c r="X252" s="80"/>
      <c r="Y252" s="80"/>
      <c r="Z252" s="80"/>
    </row>
    <row r="253" spans="1:26" ht="15.75" customHeight="1">
      <c r="A253" s="80"/>
      <c r="B253" s="80"/>
      <c r="C253" s="80"/>
      <c r="D253" s="80"/>
      <c r="E253" s="80"/>
      <c r="F253" s="7"/>
      <c r="G253" s="80"/>
      <c r="H253" s="80"/>
      <c r="I253" s="80"/>
      <c r="J253" s="80"/>
      <c r="K253" s="80"/>
      <c r="L253" s="80"/>
      <c r="M253" s="80"/>
      <c r="N253" s="80"/>
      <c r="O253" s="80"/>
      <c r="P253" s="80"/>
      <c r="Q253" s="80"/>
      <c r="R253" s="80"/>
      <c r="S253" s="80"/>
      <c r="T253" s="80"/>
      <c r="U253" s="80"/>
      <c r="V253" s="80"/>
      <c r="W253" s="80"/>
      <c r="X253" s="80"/>
      <c r="Y253" s="80"/>
      <c r="Z253" s="80"/>
    </row>
    <row r="254" spans="1:26" ht="15.75" customHeight="1">
      <c r="A254" s="80"/>
      <c r="B254" s="80"/>
      <c r="C254" s="80"/>
      <c r="D254" s="80"/>
      <c r="E254" s="80"/>
      <c r="F254" s="7"/>
      <c r="G254" s="80"/>
      <c r="H254" s="80"/>
      <c r="I254" s="80"/>
      <c r="J254" s="80"/>
      <c r="K254" s="80"/>
      <c r="L254" s="80"/>
      <c r="M254" s="80"/>
      <c r="N254" s="80"/>
      <c r="O254" s="80"/>
      <c r="P254" s="80"/>
      <c r="Q254" s="80"/>
      <c r="R254" s="80"/>
      <c r="S254" s="80"/>
      <c r="T254" s="80"/>
      <c r="U254" s="80"/>
      <c r="V254" s="80"/>
      <c r="W254" s="80"/>
      <c r="X254" s="80"/>
      <c r="Y254" s="80"/>
      <c r="Z254" s="80"/>
    </row>
    <row r="255" spans="1:26" ht="15.75" customHeight="1">
      <c r="A255" s="80"/>
      <c r="B255" s="80"/>
      <c r="C255" s="80"/>
      <c r="D255" s="80"/>
      <c r="E255" s="80"/>
      <c r="F255" s="7"/>
      <c r="G255" s="80"/>
      <c r="H255" s="80"/>
      <c r="I255" s="80"/>
      <c r="J255" s="80"/>
      <c r="K255" s="80"/>
      <c r="L255" s="80"/>
      <c r="M255" s="80"/>
      <c r="N255" s="80"/>
      <c r="O255" s="80"/>
      <c r="P255" s="80"/>
      <c r="Q255" s="80"/>
      <c r="R255" s="80"/>
      <c r="S255" s="80"/>
      <c r="T255" s="80"/>
      <c r="U255" s="80"/>
      <c r="V255" s="80"/>
      <c r="W255" s="80"/>
      <c r="X255" s="80"/>
      <c r="Y255" s="80"/>
      <c r="Z255" s="80"/>
    </row>
    <row r="256" spans="1:26" ht="15.75" customHeight="1">
      <c r="A256" s="80"/>
      <c r="B256" s="80"/>
      <c r="C256" s="80"/>
      <c r="D256" s="80"/>
      <c r="E256" s="80"/>
      <c r="F256" s="7"/>
      <c r="G256" s="80"/>
      <c r="H256" s="80"/>
      <c r="I256" s="80"/>
      <c r="J256" s="80"/>
      <c r="K256" s="80"/>
      <c r="L256" s="80"/>
      <c r="M256" s="80"/>
      <c r="N256" s="80"/>
      <c r="O256" s="80"/>
      <c r="P256" s="80"/>
      <c r="Q256" s="80"/>
      <c r="R256" s="80"/>
      <c r="S256" s="80"/>
      <c r="T256" s="80"/>
      <c r="U256" s="80"/>
      <c r="V256" s="80"/>
      <c r="W256" s="80"/>
      <c r="X256" s="80"/>
      <c r="Y256" s="80"/>
      <c r="Z256" s="80"/>
    </row>
    <row r="257" spans="1:26" ht="15.75" customHeight="1">
      <c r="A257" s="80"/>
      <c r="B257" s="80"/>
      <c r="C257" s="80"/>
      <c r="D257" s="80"/>
      <c r="E257" s="80"/>
      <c r="F257" s="7"/>
      <c r="G257" s="80"/>
      <c r="H257" s="80"/>
      <c r="I257" s="80"/>
      <c r="J257" s="80"/>
      <c r="K257" s="80"/>
      <c r="L257" s="80"/>
      <c r="M257" s="80"/>
      <c r="N257" s="80"/>
      <c r="O257" s="80"/>
      <c r="P257" s="80"/>
      <c r="Q257" s="80"/>
      <c r="R257" s="80"/>
      <c r="S257" s="80"/>
      <c r="T257" s="80"/>
      <c r="U257" s="80"/>
      <c r="V257" s="80"/>
      <c r="W257" s="80"/>
      <c r="X257" s="80"/>
      <c r="Y257" s="80"/>
      <c r="Z257" s="80"/>
    </row>
    <row r="258" spans="1:26" ht="15.75" customHeight="1">
      <c r="A258" s="80"/>
      <c r="B258" s="80"/>
      <c r="C258" s="80"/>
      <c r="D258" s="80"/>
      <c r="E258" s="80"/>
      <c r="F258" s="7"/>
      <c r="G258" s="80"/>
      <c r="H258" s="80"/>
      <c r="I258" s="80"/>
      <c r="J258" s="80"/>
      <c r="K258" s="80"/>
      <c r="L258" s="80"/>
      <c r="M258" s="80"/>
      <c r="N258" s="80"/>
      <c r="O258" s="80"/>
      <c r="P258" s="80"/>
      <c r="Q258" s="80"/>
      <c r="R258" s="80"/>
      <c r="S258" s="80"/>
      <c r="T258" s="80"/>
      <c r="U258" s="80"/>
      <c r="V258" s="80"/>
      <c r="W258" s="80"/>
      <c r="X258" s="80"/>
      <c r="Y258" s="80"/>
      <c r="Z258" s="80"/>
    </row>
    <row r="259" spans="1:26" ht="15.75" customHeight="1">
      <c r="A259" s="80"/>
      <c r="B259" s="80"/>
      <c r="C259" s="80"/>
      <c r="D259" s="80"/>
      <c r="E259" s="80"/>
      <c r="F259" s="7"/>
      <c r="G259" s="80"/>
      <c r="H259" s="80"/>
      <c r="I259" s="80"/>
      <c r="J259" s="80"/>
      <c r="K259" s="80"/>
      <c r="L259" s="80"/>
      <c r="M259" s="80"/>
      <c r="N259" s="80"/>
      <c r="O259" s="80"/>
      <c r="P259" s="80"/>
      <c r="Q259" s="80"/>
      <c r="R259" s="80"/>
      <c r="S259" s="80"/>
      <c r="T259" s="80"/>
      <c r="U259" s="80"/>
      <c r="V259" s="80"/>
      <c r="W259" s="80"/>
      <c r="X259" s="80"/>
      <c r="Y259" s="80"/>
      <c r="Z259" s="80"/>
    </row>
    <row r="260" spans="1:26" ht="15.75" customHeight="1">
      <c r="A260" s="80"/>
      <c r="B260" s="80"/>
      <c r="C260" s="80"/>
      <c r="D260" s="80"/>
      <c r="E260" s="80"/>
      <c r="F260" s="7"/>
      <c r="G260" s="80"/>
      <c r="H260" s="80"/>
      <c r="I260" s="80"/>
      <c r="J260" s="80"/>
      <c r="K260" s="80"/>
      <c r="L260" s="80"/>
      <c r="M260" s="80"/>
      <c r="N260" s="80"/>
      <c r="O260" s="80"/>
      <c r="P260" s="80"/>
      <c r="Q260" s="80"/>
      <c r="R260" s="80"/>
      <c r="S260" s="80"/>
      <c r="T260" s="80"/>
      <c r="U260" s="80"/>
      <c r="V260" s="80"/>
      <c r="W260" s="80"/>
      <c r="X260" s="80"/>
      <c r="Y260" s="80"/>
      <c r="Z260" s="80"/>
    </row>
    <row r="261" spans="1:26" ht="15.75" customHeight="1">
      <c r="A261" s="80"/>
      <c r="B261" s="80"/>
      <c r="C261" s="80"/>
      <c r="D261" s="80"/>
      <c r="E261" s="80"/>
      <c r="F261" s="7"/>
      <c r="G261" s="80"/>
      <c r="H261" s="80"/>
      <c r="I261" s="80"/>
      <c r="J261" s="80"/>
      <c r="K261" s="80"/>
      <c r="L261" s="80"/>
      <c r="M261" s="80"/>
      <c r="N261" s="80"/>
      <c r="O261" s="80"/>
      <c r="P261" s="80"/>
      <c r="Q261" s="80"/>
      <c r="R261" s="80"/>
      <c r="S261" s="80"/>
      <c r="T261" s="80"/>
      <c r="U261" s="80"/>
      <c r="V261" s="80"/>
      <c r="W261" s="80"/>
      <c r="X261" s="80"/>
      <c r="Y261" s="80"/>
      <c r="Z261" s="80"/>
    </row>
    <row r="262" spans="1:26" ht="15.75" customHeight="1">
      <c r="A262" s="80"/>
      <c r="B262" s="80"/>
      <c r="C262" s="80"/>
      <c r="D262" s="80"/>
      <c r="E262" s="80"/>
      <c r="F262" s="7"/>
      <c r="G262" s="80"/>
      <c r="H262" s="80"/>
      <c r="I262" s="80"/>
      <c r="J262" s="80"/>
      <c r="K262" s="80"/>
      <c r="L262" s="80"/>
      <c r="M262" s="80"/>
      <c r="N262" s="80"/>
      <c r="O262" s="80"/>
      <c r="P262" s="80"/>
      <c r="Q262" s="80"/>
      <c r="R262" s="80"/>
      <c r="S262" s="80"/>
      <c r="T262" s="80"/>
      <c r="U262" s="80"/>
      <c r="V262" s="80"/>
      <c r="W262" s="80"/>
      <c r="X262" s="80"/>
      <c r="Y262" s="80"/>
      <c r="Z262" s="80"/>
    </row>
    <row r="263" spans="1:26" ht="15.75" customHeight="1">
      <c r="A263" s="80"/>
      <c r="B263" s="80"/>
      <c r="C263" s="80"/>
      <c r="D263" s="80"/>
      <c r="E263" s="80"/>
      <c r="F263" s="7"/>
      <c r="G263" s="80"/>
      <c r="H263" s="80"/>
      <c r="I263" s="80"/>
      <c r="J263" s="80"/>
      <c r="K263" s="80"/>
      <c r="L263" s="80"/>
      <c r="M263" s="80"/>
      <c r="N263" s="80"/>
      <c r="O263" s="80"/>
      <c r="P263" s="80"/>
      <c r="Q263" s="80"/>
      <c r="R263" s="80"/>
      <c r="S263" s="80"/>
      <c r="T263" s="80"/>
      <c r="U263" s="80"/>
      <c r="V263" s="80"/>
      <c r="W263" s="80"/>
      <c r="X263" s="80"/>
      <c r="Y263" s="80"/>
      <c r="Z263" s="80"/>
    </row>
    <row r="264" spans="1:26" ht="15.75" customHeight="1">
      <c r="A264" s="80"/>
      <c r="B264" s="80"/>
      <c r="C264" s="80"/>
      <c r="D264" s="80"/>
      <c r="E264" s="80"/>
      <c r="F264" s="7"/>
      <c r="G264" s="80"/>
      <c r="H264" s="80"/>
      <c r="I264" s="80"/>
      <c r="J264" s="80"/>
      <c r="K264" s="80"/>
      <c r="L264" s="80"/>
      <c r="M264" s="80"/>
      <c r="N264" s="80"/>
      <c r="O264" s="80"/>
      <c r="P264" s="80"/>
      <c r="Q264" s="80"/>
      <c r="R264" s="80"/>
      <c r="S264" s="80"/>
      <c r="T264" s="80"/>
      <c r="U264" s="80"/>
      <c r="V264" s="80"/>
      <c r="W264" s="80"/>
      <c r="X264" s="80"/>
      <c r="Y264" s="80"/>
      <c r="Z264" s="80"/>
    </row>
    <row r="265" spans="1:26" ht="15.75" customHeight="1">
      <c r="A265" s="80"/>
      <c r="B265" s="80"/>
      <c r="C265" s="80"/>
      <c r="D265" s="80"/>
      <c r="E265" s="80"/>
      <c r="F265" s="7"/>
      <c r="G265" s="80"/>
      <c r="H265" s="80"/>
      <c r="I265" s="80"/>
      <c r="J265" s="80"/>
      <c r="K265" s="80"/>
      <c r="L265" s="80"/>
      <c r="M265" s="80"/>
      <c r="N265" s="80"/>
      <c r="O265" s="80"/>
      <c r="P265" s="80"/>
      <c r="Q265" s="80"/>
      <c r="R265" s="80"/>
      <c r="S265" s="80"/>
      <c r="T265" s="80"/>
      <c r="U265" s="80"/>
      <c r="V265" s="80"/>
      <c r="W265" s="80"/>
      <c r="X265" s="80"/>
      <c r="Y265" s="80"/>
      <c r="Z265" s="80"/>
    </row>
    <row r="266" spans="1:26" ht="15.75" customHeight="1">
      <c r="A266" s="80"/>
      <c r="B266" s="80"/>
      <c r="C266" s="80"/>
      <c r="D266" s="80"/>
      <c r="E266" s="80"/>
      <c r="F266" s="7"/>
      <c r="G266" s="80"/>
      <c r="H266" s="80"/>
      <c r="I266" s="80"/>
      <c r="J266" s="80"/>
      <c r="K266" s="80"/>
      <c r="L266" s="80"/>
      <c r="M266" s="80"/>
      <c r="N266" s="80"/>
      <c r="O266" s="80"/>
      <c r="P266" s="80"/>
      <c r="Q266" s="80"/>
      <c r="R266" s="80"/>
      <c r="S266" s="80"/>
      <c r="T266" s="80"/>
      <c r="U266" s="80"/>
      <c r="V266" s="80"/>
      <c r="W266" s="80"/>
      <c r="X266" s="80"/>
      <c r="Y266" s="80"/>
      <c r="Z266" s="80"/>
    </row>
    <row r="267" spans="1:26" ht="15.75" customHeight="1">
      <c r="A267" s="80"/>
      <c r="B267" s="80"/>
      <c r="C267" s="80"/>
      <c r="D267" s="80"/>
      <c r="E267" s="80"/>
      <c r="F267" s="7"/>
      <c r="G267" s="80"/>
      <c r="H267" s="80"/>
      <c r="I267" s="80"/>
      <c r="J267" s="80"/>
      <c r="K267" s="80"/>
      <c r="L267" s="80"/>
      <c r="M267" s="80"/>
      <c r="N267" s="80"/>
      <c r="O267" s="80"/>
      <c r="P267" s="80"/>
      <c r="Q267" s="80"/>
      <c r="R267" s="80"/>
      <c r="S267" s="80"/>
      <c r="T267" s="80"/>
      <c r="U267" s="80"/>
      <c r="V267" s="80"/>
      <c r="W267" s="80"/>
      <c r="X267" s="80"/>
      <c r="Y267" s="80"/>
      <c r="Z267" s="80"/>
    </row>
    <row r="268" spans="1:26" ht="15.75" customHeight="1">
      <c r="A268" s="80"/>
      <c r="B268" s="80"/>
      <c r="C268" s="80"/>
      <c r="D268" s="80"/>
      <c r="E268" s="80"/>
      <c r="F268" s="7"/>
      <c r="G268" s="80"/>
      <c r="H268" s="80"/>
      <c r="I268" s="80"/>
      <c r="J268" s="80"/>
      <c r="K268" s="80"/>
      <c r="L268" s="80"/>
      <c r="M268" s="80"/>
      <c r="N268" s="80"/>
      <c r="O268" s="80"/>
      <c r="P268" s="80"/>
      <c r="Q268" s="80"/>
      <c r="R268" s="80"/>
      <c r="S268" s="80"/>
      <c r="T268" s="80"/>
      <c r="U268" s="80"/>
      <c r="V268" s="80"/>
      <c r="W268" s="80"/>
      <c r="X268" s="80"/>
      <c r="Y268" s="80"/>
      <c r="Z268" s="80"/>
    </row>
    <row r="269" spans="1:26" ht="15.75" customHeight="1">
      <c r="A269" s="80"/>
      <c r="B269" s="80"/>
      <c r="C269" s="80"/>
      <c r="D269" s="80"/>
      <c r="E269" s="80"/>
      <c r="F269" s="7"/>
      <c r="G269" s="80"/>
      <c r="H269" s="80"/>
      <c r="I269" s="80"/>
      <c r="J269" s="80"/>
      <c r="K269" s="80"/>
      <c r="L269" s="80"/>
      <c r="M269" s="80"/>
      <c r="N269" s="80"/>
      <c r="O269" s="80"/>
      <c r="P269" s="80"/>
      <c r="Q269" s="80"/>
      <c r="R269" s="80"/>
      <c r="S269" s="80"/>
      <c r="T269" s="80"/>
      <c r="U269" s="80"/>
      <c r="V269" s="80"/>
      <c r="W269" s="80"/>
      <c r="X269" s="80"/>
      <c r="Y269" s="80"/>
      <c r="Z269" s="80"/>
    </row>
    <row r="270" spans="1:26" ht="15.75" customHeight="1">
      <c r="A270" s="80"/>
      <c r="B270" s="80"/>
      <c r="C270" s="80"/>
      <c r="D270" s="80"/>
      <c r="E270" s="80"/>
      <c r="F270" s="7"/>
      <c r="G270" s="80"/>
      <c r="H270" s="80"/>
      <c r="I270" s="80"/>
      <c r="J270" s="80"/>
      <c r="K270" s="80"/>
      <c r="L270" s="80"/>
      <c r="M270" s="80"/>
      <c r="N270" s="80"/>
      <c r="O270" s="80"/>
      <c r="P270" s="80"/>
      <c r="Q270" s="80"/>
      <c r="R270" s="80"/>
      <c r="S270" s="80"/>
      <c r="T270" s="80"/>
      <c r="U270" s="80"/>
      <c r="V270" s="80"/>
      <c r="W270" s="80"/>
      <c r="X270" s="80"/>
      <c r="Y270" s="80"/>
      <c r="Z270" s="80"/>
    </row>
    <row r="271" spans="1:26" ht="15.75" customHeight="1">
      <c r="A271" s="80"/>
      <c r="B271" s="80"/>
      <c r="C271" s="80"/>
      <c r="D271" s="80"/>
      <c r="E271" s="80"/>
      <c r="F271" s="7"/>
      <c r="G271" s="80"/>
      <c r="H271" s="80"/>
      <c r="I271" s="80"/>
      <c r="J271" s="80"/>
      <c r="K271" s="80"/>
      <c r="L271" s="80"/>
      <c r="M271" s="80"/>
      <c r="N271" s="80"/>
      <c r="O271" s="80"/>
      <c r="P271" s="80"/>
      <c r="Q271" s="80"/>
      <c r="R271" s="80"/>
      <c r="S271" s="80"/>
      <c r="T271" s="80"/>
      <c r="U271" s="80"/>
      <c r="V271" s="80"/>
      <c r="W271" s="80"/>
      <c r="X271" s="80"/>
      <c r="Y271" s="80"/>
      <c r="Z271" s="80"/>
    </row>
    <row r="272" spans="1:26" ht="15.75" customHeight="1">
      <c r="A272" s="80"/>
      <c r="B272" s="80"/>
      <c r="C272" s="80"/>
      <c r="D272" s="80"/>
      <c r="E272" s="80"/>
      <c r="F272" s="7"/>
      <c r="G272" s="80"/>
      <c r="H272" s="80"/>
      <c r="I272" s="80"/>
      <c r="J272" s="80"/>
      <c r="K272" s="80"/>
      <c r="L272" s="80"/>
      <c r="M272" s="80"/>
      <c r="N272" s="80"/>
      <c r="O272" s="80"/>
      <c r="P272" s="80"/>
      <c r="Q272" s="80"/>
      <c r="R272" s="80"/>
      <c r="S272" s="80"/>
      <c r="T272" s="80"/>
      <c r="U272" s="80"/>
      <c r="V272" s="80"/>
      <c r="W272" s="80"/>
      <c r="X272" s="80"/>
      <c r="Y272" s="80"/>
      <c r="Z272" s="80"/>
    </row>
    <row r="273" spans="1:26" ht="15.75" customHeight="1">
      <c r="A273" s="80"/>
      <c r="B273" s="80"/>
      <c r="C273" s="80"/>
      <c r="D273" s="80"/>
      <c r="E273" s="80"/>
      <c r="F273" s="7"/>
      <c r="G273" s="80"/>
      <c r="H273" s="80"/>
      <c r="I273" s="80"/>
      <c r="J273" s="80"/>
      <c r="K273" s="80"/>
      <c r="L273" s="80"/>
      <c r="M273" s="80"/>
      <c r="N273" s="80"/>
      <c r="O273" s="80"/>
      <c r="P273" s="80"/>
      <c r="Q273" s="80"/>
      <c r="R273" s="80"/>
      <c r="S273" s="80"/>
      <c r="T273" s="80"/>
      <c r="U273" s="80"/>
      <c r="V273" s="80"/>
      <c r="W273" s="80"/>
      <c r="X273" s="80"/>
      <c r="Y273" s="80"/>
      <c r="Z273" s="80"/>
    </row>
    <row r="274" spans="1:26" ht="15.75" customHeight="1">
      <c r="A274" s="80"/>
      <c r="B274" s="80"/>
      <c r="C274" s="80"/>
      <c r="D274" s="80"/>
      <c r="E274" s="80"/>
      <c r="F274" s="7"/>
      <c r="G274" s="80"/>
      <c r="H274" s="80"/>
      <c r="I274" s="80"/>
      <c r="J274" s="80"/>
      <c r="K274" s="80"/>
      <c r="L274" s="80"/>
      <c r="M274" s="80"/>
      <c r="N274" s="80"/>
      <c r="O274" s="80"/>
      <c r="P274" s="80"/>
      <c r="Q274" s="80"/>
      <c r="R274" s="80"/>
      <c r="S274" s="80"/>
      <c r="T274" s="80"/>
      <c r="U274" s="80"/>
      <c r="V274" s="80"/>
      <c r="W274" s="80"/>
      <c r="X274" s="80"/>
      <c r="Y274" s="80"/>
      <c r="Z274" s="80"/>
    </row>
    <row r="275" spans="1:26" ht="15.75" customHeight="1">
      <c r="A275" s="80"/>
      <c r="B275" s="80"/>
      <c r="C275" s="80"/>
      <c r="D275" s="80"/>
      <c r="E275" s="80"/>
      <c r="F275" s="7"/>
      <c r="G275" s="80"/>
      <c r="H275" s="80"/>
      <c r="I275" s="80"/>
      <c r="J275" s="80"/>
      <c r="K275" s="80"/>
      <c r="L275" s="80"/>
      <c r="M275" s="80"/>
      <c r="N275" s="80"/>
      <c r="O275" s="80"/>
      <c r="P275" s="80"/>
      <c r="Q275" s="80"/>
      <c r="R275" s="80"/>
      <c r="S275" s="80"/>
      <c r="T275" s="80"/>
      <c r="U275" s="80"/>
      <c r="V275" s="80"/>
      <c r="W275" s="80"/>
      <c r="X275" s="80"/>
      <c r="Y275" s="80"/>
      <c r="Z275" s="80"/>
    </row>
    <row r="276" spans="1:26" ht="15.75" customHeight="1">
      <c r="A276" s="80"/>
      <c r="B276" s="80"/>
      <c r="C276" s="80"/>
      <c r="D276" s="80"/>
      <c r="E276" s="80"/>
      <c r="F276" s="7"/>
      <c r="G276" s="80"/>
      <c r="H276" s="80"/>
      <c r="I276" s="80"/>
      <c r="J276" s="80"/>
      <c r="K276" s="80"/>
      <c r="L276" s="80"/>
      <c r="M276" s="80"/>
      <c r="N276" s="80"/>
      <c r="O276" s="80"/>
      <c r="P276" s="80"/>
      <c r="Q276" s="80"/>
      <c r="R276" s="80"/>
      <c r="S276" s="80"/>
      <c r="T276" s="80"/>
      <c r="U276" s="80"/>
      <c r="V276" s="80"/>
      <c r="W276" s="80"/>
      <c r="X276" s="80"/>
      <c r="Y276" s="80"/>
      <c r="Z276" s="80"/>
    </row>
    <row r="277" spans="1:26" ht="15.75" customHeight="1">
      <c r="A277" s="80"/>
      <c r="B277" s="80"/>
      <c r="C277" s="80"/>
      <c r="D277" s="80"/>
      <c r="E277" s="80"/>
      <c r="F277" s="7"/>
      <c r="G277" s="80"/>
      <c r="H277" s="80"/>
      <c r="I277" s="80"/>
      <c r="J277" s="80"/>
      <c r="K277" s="80"/>
      <c r="L277" s="80"/>
      <c r="M277" s="80"/>
      <c r="N277" s="80"/>
      <c r="O277" s="80"/>
      <c r="P277" s="80"/>
      <c r="Q277" s="80"/>
      <c r="R277" s="80"/>
      <c r="S277" s="80"/>
      <c r="T277" s="80"/>
      <c r="U277" s="80"/>
      <c r="V277" s="80"/>
      <c r="W277" s="80"/>
      <c r="X277" s="80"/>
      <c r="Y277" s="80"/>
      <c r="Z277" s="80"/>
    </row>
    <row r="278" spans="1:26" ht="15.75" customHeight="1">
      <c r="A278" s="80"/>
      <c r="B278" s="80"/>
      <c r="C278" s="80"/>
      <c r="D278" s="80"/>
      <c r="E278" s="80"/>
      <c r="F278" s="7"/>
      <c r="G278" s="80"/>
      <c r="H278" s="80"/>
      <c r="I278" s="80"/>
      <c r="J278" s="80"/>
      <c r="K278" s="80"/>
      <c r="L278" s="80"/>
      <c r="M278" s="80"/>
      <c r="N278" s="80"/>
      <c r="O278" s="80"/>
      <c r="P278" s="80"/>
      <c r="Q278" s="80"/>
      <c r="R278" s="80"/>
      <c r="S278" s="80"/>
      <c r="T278" s="80"/>
      <c r="U278" s="80"/>
      <c r="V278" s="80"/>
      <c r="W278" s="80"/>
      <c r="X278" s="80"/>
      <c r="Y278" s="80"/>
      <c r="Z278" s="80"/>
    </row>
    <row r="279" spans="1:26" ht="15.75" customHeight="1">
      <c r="A279" s="80"/>
      <c r="B279" s="80"/>
      <c r="C279" s="80"/>
      <c r="D279" s="80"/>
      <c r="E279" s="80"/>
      <c r="F279" s="7"/>
      <c r="G279" s="80"/>
      <c r="H279" s="80"/>
      <c r="I279" s="80"/>
      <c r="J279" s="80"/>
      <c r="K279" s="80"/>
      <c r="L279" s="80"/>
      <c r="M279" s="80"/>
      <c r="N279" s="80"/>
      <c r="O279" s="80"/>
      <c r="P279" s="80"/>
      <c r="Q279" s="80"/>
      <c r="R279" s="80"/>
      <c r="S279" s="80"/>
      <c r="T279" s="80"/>
      <c r="U279" s="80"/>
      <c r="V279" s="80"/>
      <c r="W279" s="80"/>
      <c r="X279" s="80"/>
      <c r="Y279" s="80"/>
      <c r="Z279" s="80"/>
    </row>
    <row r="280" spans="1:26" ht="15.75" customHeight="1">
      <c r="A280" s="80"/>
      <c r="B280" s="80"/>
      <c r="C280" s="80"/>
      <c r="D280" s="80"/>
      <c r="E280" s="80"/>
      <c r="F280" s="7"/>
      <c r="G280" s="80"/>
      <c r="H280" s="80"/>
      <c r="I280" s="80"/>
      <c r="J280" s="80"/>
      <c r="K280" s="80"/>
      <c r="L280" s="80"/>
      <c r="M280" s="80"/>
      <c r="N280" s="80"/>
      <c r="O280" s="80"/>
      <c r="P280" s="80"/>
      <c r="Q280" s="80"/>
      <c r="R280" s="80"/>
      <c r="S280" s="80"/>
      <c r="T280" s="80"/>
      <c r="U280" s="80"/>
      <c r="V280" s="80"/>
      <c r="W280" s="80"/>
      <c r="X280" s="80"/>
      <c r="Y280" s="80"/>
      <c r="Z280" s="80"/>
    </row>
    <row r="281" spans="1:26" ht="15.75" customHeight="1">
      <c r="A281" s="80"/>
      <c r="B281" s="80"/>
      <c r="C281" s="80"/>
      <c r="D281" s="80"/>
      <c r="E281" s="80"/>
      <c r="F281" s="7"/>
      <c r="G281" s="80"/>
      <c r="H281" s="80"/>
      <c r="I281" s="80"/>
      <c r="J281" s="80"/>
      <c r="K281" s="80"/>
      <c r="L281" s="80"/>
      <c r="M281" s="80"/>
      <c r="N281" s="80"/>
      <c r="O281" s="80"/>
      <c r="P281" s="80"/>
      <c r="Q281" s="80"/>
      <c r="R281" s="80"/>
      <c r="S281" s="80"/>
      <c r="T281" s="80"/>
      <c r="U281" s="80"/>
      <c r="V281" s="80"/>
      <c r="W281" s="80"/>
      <c r="X281" s="80"/>
      <c r="Y281" s="80"/>
      <c r="Z281" s="80"/>
    </row>
    <row r="282" spans="1:26" ht="15.75" customHeight="1">
      <c r="A282" s="80"/>
      <c r="B282" s="80"/>
      <c r="C282" s="80"/>
      <c r="D282" s="80"/>
      <c r="E282" s="80"/>
      <c r="F282" s="7"/>
      <c r="G282" s="80"/>
      <c r="H282" s="80"/>
      <c r="I282" s="80"/>
      <c r="J282" s="80"/>
      <c r="K282" s="80"/>
      <c r="L282" s="80"/>
      <c r="M282" s="80"/>
      <c r="N282" s="80"/>
      <c r="O282" s="80"/>
      <c r="P282" s="80"/>
      <c r="Q282" s="80"/>
      <c r="R282" s="80"/>
      <c r="S282" s="80"/>
      <c r="T282" s="80"/>
      <c r="U282" s="80"/>
      <c r="V282" s="80"/>
      <c r="W282" s="80"/>
      <c r="X282" s="80"/>
      <c r="Y282" s="80"/>
      <c r="Z282" s="80"/>
    </row>
    <row r="283" spans="1:26" ht="15.75" customHeight="1">
      <c r="A283" s="80"/>
      <c r="B283" s="80"/>
      <c r="C283" s="80"/>
      <c r="D283" s="80"/>
      <c r="E283" s="80"/>
      <c r="F283" s="7"/>
      <c r="G283" s="80"/>
      <c r="H283" s="80"/>
      <c r="I283" s="80"/>
      <c r="J283" s="80"/>
      <c r="K283" s="80"/>
      <c r="L283" s="80"/>
      <c r="M283" s="80"/>
      <c r="N283" s="80"/>
      <c r="O283" s="80"/>
      <c r="P283" s="80"/>
      <c r="Q283" s="80"/>
      <c r="R283" s="80"/>
      <c r="S283" s="80"/>
      <c r="T283" s="80"/>
      <c r="U283" s="80"/>
      <c r="V283" s="80"/>
      <c r="W283" s="80"/>
      <c r="X283" s="80"/>
      <c r="Y283" s="80"/>
      <c r="Z283" s="80"/>
    </row>
    <row r="284" spans="1:26" ht="15.75" customHeight="1">
      <c r="A284" s="80"/>
      <c r="B284" s="80"/>
      <c r="C284" s="80"/>
      <c r="D284" s="80"/>
      <c r="E284" s="80"/>
      <c r="F284" s="7"/>
      <c r="G284" s="80"/>
      <c r="H284" s="80"/>
      <c r="I284" s="80"/>
      <c r="J284" s="80"/>
      <c r="K284" s="80"/>
      <c r="L284" s="80"/>
      <c r="M284" s="80"/>
      <c r="N284" s="80"/>
      <c r="O284" s="80"/>
      <c r="P284" s="80"/>
      <c r="Q284" s="80"/>
      <c r="R284" s="80"/>
      <c r="S284" s="80"/>
      <c r="T284" s="80"/>
      <c r="U284" s="80"/>
      <c r="V284" s="80"/>
      <c r="W284" s="80"/>
      <c r="X284" s="80"/>
      <c r="Y284" s="80"/>
      <c r="Z284" s="80"/>
    </row>
    <row r="285" spans="1:26" ht="15.75" customHeight="1">
      <c r="A285" s="80"/>
      <c r="B285" s="80"/>
      <c r="C285" s="80"/>
      <c r="D285" s="80"/>
      <c r="E285" s="80"/>
      <c r="F285" s="7"/>
      <c r="G285" s="80"/>
      <c r="H285" s="80"/>
      <c r="I285" s="80"/>
      <c r="J285" s="80"/>
      <c r="K285" s="80"/>
      <c r="L285" s="80"/>
      <c r="M285" s="80"/>
      <c r="N285" s="80"/>
      <c r="O285" s="80"/>
      <c r="P285" s="80"/>
      <c r="Q285" s="80"/>
      <c r="R285" s="80"/>
      <c r="S285" s="80"/>
      <c r="T285" s="80"/>
      <c r="U285" s="80"/>
      <c r="V285" s="80"/>
      <c r="W285" s="80"/>
      <c r="X285" s="80"/>
      <c r="Y285" s="80"/>
      <c r="Z285" s="80"/>
    </row>
    <row r="286" spans="1:26" ht="15.75" customHeight="1">
      <c r="A286" s="80"/>
      <c r="B286" s="80"/>
      <c r="C286" s="80"/>
      <c r="D286" s="80"/>
      <c r="E286" s="80"/>
      <c r="F286" s="7"/>
      <c r="G286" s="80"/>
      <c r="H286" s="80"/>
      <c r="I286" s="80"/>
      <c r="J286" s="80"/>
      <c r="K286" s="80"/>
      <c r="L286" s="80"/>
      <c r="M286" s="80"/>
      <c r="N286" s="80"/>
      <c r="O286" s="80"/>
      <c r="P286" s="80"/>
      <c r="Q286" s="80"/>
      <c r="R286" s="80"/>
      <c r="S286" s="80"/>
      <c r="T286" s="80"/>
      <c r="U286" s="80"/>
      <c r="V286" s="80"/>
      <c r="W286" s="80"/>
      <c r="X286" s="80"/>
      <c r="Y286" s="80"/>
      <c r="Z286" s="80"/>
    </row>
    <row r="287" spans="1:26" ht="15.75" customHeight="1">
      <c r="A287" s="80"/>
      <c r="B287" s="80"/>
      <c r="C287" s="80"/>
      <c r="D287" s="80"/>
      <c r="E287" s="80"/>
      <c r="F287" s="7"/>
      <c r="G287" s="80"/>
      <c r="H287" s="80"/>
      <c r="I287" s="80"/>
      <c r="J287" s="80"/>
      <c r="K287" s="80"/>
      <c r="L287" s="80"/>
      <c r="M287" s="80"/>
      <c r="N287" s="80"/>
      <c r="O287" s="80"/>
      <c r="P287" s="80"/>
      <c r="Q287" s="80"/>
      <c r="R287" s="80"/>
      <c r="S287" s="80"/>
      <c r="T287" s="80"/>
      <c r="U287" s="80"/>
      <c r="V287" s="80"/>
      <c r="W287" s="80"/>
      <c r="X287" s="80"/>
      <c r="Y287" s="80"/>
      <c r="Z287" s="80"/>
    </row>
    <row r="288" spans="1:26" ht="15.75" customHeight="1">
      <c r="A288" s="80"/>
      <c r="B288" s="80"/>
      <c r="C288" s="80"/>
      <c r="D288" s="80"/>
      <c r="E288" s="80"/>
      <c r="F288" s="7"/>
      <c r="G288" s="80"/>
      <c r="H288" s="80"/>
      <c r="I288" s="80"/>
      <c r="J288" s="80"/>
      <c r="K288" s="80"/>
      <c r="L288" s="80"/>
      <c r="M288" s="80"/>
      <c r="N288" s="80"/>
      <c r="O288" s="80"/>
      <c r="P288" s="80"/>
      <c r="Q288" s="80"/>
      <c r="R288" s="80"/>
      <c r="S288" s="80"/>
      <c r="T288" s="80"/>
      <c r="U288" s="80"/>
      <c r="V288" s="80"/>
      <c r="W288" s="80"/>
      <c r="X288" s="80"/>
      <c r="Y288" s="80"/>
      <c r="Z288" s="80"/>
    </row>
    <row r="289" spans="1:26" ht="15.75" customHeight="1">
      <c r="A289" s="80"/>
      <c r="B289" s="80"/>
      <c r="C289" s="80"/>
      <c r="D289" s="80"/>
      <c r="E289" s="80"/>
      <c r="F289" s="7"/>
      <c r="G289" s="80"/>
      <c r="H289" s="80"/>
      <c r="I289" s="80"/>
      <c r="J289" s="80"/>
      <c r="K289" s="80"/>
      <c r="L289" s="80"/>
      <c r="M289" s="80"/>
      <c r="N289" s="80"/>
      <c r="O289" s="80"/>
      <c r="P289" s="80"/>
      <c r="Q289" s="80"/>
      <c r="R289" s="80"/>
      <c r="S289" s="80"/>
      <c r="T289" s="80"/>
      <c r="U289" s="80"/>
      <c r="V289" s="80"/>
      <c r="W289" s="80"/>
      <c r="X289" s="80"/>
      <c r="Y289" s="80"/>
      <c r="Z289" s="80"/>
    </row>
    <row r="290" spans="1:26" ht="15.75" customHeight="1">
      <c r="A290" s="80"/>
      <c r="B290" s="80"/>
      <c r="C290" s="80"/>
      <c r="D290" s="80"/>
      <c r="E290" s="80"/>
      <c r="F290" s="7"/>
      <c r="G290" s="80"/>
      <c r="H290" s="80"/>
      <c r="I290" s="80"/>
      <c r="J290" s="80"/>
      <c r="K290" s="80"/>
      <c r="L290" s="80"/>
      <c r="M290" s="80"/>
      <c r="N290" s="80"/>
      <c r="O290" s="80"/>
      <c r="P290" s="80"/>
      <c r="Q290" s="80"/>
      <c r="R290" s="80"/>
      <c r="S290" s="80"/>
      <c r="T290" s="80"/>
      <c r="U290" s="80"/>
      <c r="V290" s="80"/>
      <c r="W290" s="80"/>
      <c r="X290" s="80"/>
      <c r="Y290" s="80"/>
      <c r="Z290" s="80"/>
    </row>
    <row r="291" spans="1:26" ht="15.75" customHeight="1">
      <c r="A291" s="80"/>
      <c r="B291" s="80"/>
      <c r="C291" s="80"/>
      <c r="D291" s="80"/>
      <c r="E291" s="80"/>
      <c r="F291" s="7"/>
      <c r="G291" s="80"/>
      <c r="H291" s="80"/>
      <c r="I291" s="80"/>
      <c r="J291" s="80"/>
      <c r="K291" s="80"/>
      <c r="L291" s="80"/>
      <c r="M291" s="80"/>
      <c r="N291" s="80"/>
      <c r="O291" s="80"/>
      <c r="P291" s="80"/>
      <c r="Q291" s="80"/>
      <c r="R291" s="80"/>
      <c r="S291" s="80"/>
      <c r="T291" s="80"/>
      <c r="U291" s="80"/>
      <c r="V291" s="80"/>
      <c r="W291" s="80"/>
      <c r="X291" s="80"/>
      <c r="Y291" s="80"/>
      <c r="Z291" s="80"/>
    </row>
    <row r="292" spans="1:26" ht="15.75" customHeight="1">
      <c r="A292" s="80"/>
      <c r="B292" s="80"/>
      <c r="C292" s="80"/>
      <c r="D292" s="80"/>
      <c r="E292" s="80"/>
      <c r="F292" s="7"/>
      <c r="G292" s="80"/>
      <c r="H292" s="80"/>
      <c r="I292" s="80"/>
      <c r="J292" s="80"/>
      <c r="K292" s="80"/>
      <c r="L292" s="80"/>
      <c r="M292" s="80"/>
      <c r="N292" s="80"/>
      <c r="O292" s="80"/>
      <c r="P292" s="80"/>
      <c r="Q292" s="80"/>
      <c r="R292" s="80"/>
      <c r="S292" s="80"/>
      <c r="T292" s="80"/>
      <c r="U292" s="80"/>
      <c r="V292" s="80"/>
      <c r="W292" s="80"/>
      <c r="X292" s="80"/>
      <c r="Y292" s="80"/>
      <c r="Z292" s="80"/>
    </row>
    <row r="293" spans="1:26" ht="15.75" customHeight="1">
      <c r="A293" s="80"/>
      <c r="B293" s="80"/>
      <c r="C293" s="80"/>
      <c r="D293" s="80"/>
      <c r="E293" s="80"/>
      <c r="F293" s="7"/>
      <c r="G293" s="80"/>
      <c r="H293" s="80"/>
      <c r="I293" s="80"/>
      <c r="J293" s="80"/>
      <c r="K293" s="80"/>
      <c r="L293" s="80"/>
      <c r="M293" s="80"/>
      <c r="N293" s="80"/>
      <c r="O293" s="80"/>
      <c r="P293" s="80"/>
      <c r="Q293" s="80"/>
      <c r="R293" s="80"/>
      <c r="S293" s="80"/>
      <c r="T293" s="80"/>
      <c r="U293" s="80"/>
      <c r="V293" s="80"/>
      <c r="W293" s="80"/>
      <c r="X293" s="80"/>
      <c r="Y293" s="80"/>
      <c r="Z293" s="80"/>
    </row>
    <row r="294" spans="1:26" ht="15.75" customHeight="1">
      <c r="A294" s="80"/>
      <c r="B294" s="80"/>
      <c r="C294" s="80"/>
      <c r="D294" s="80"/>
      <c r="E294" s="80"/>
      <c r="F294" s="7"/>
      <c r="G294" s="80"/>
      <c r="H294" s="80"/>
      <c r="I294" s="80"/>
      <c r="J294" s="80"/>
      <c r="K294" s="80"/>
      <c r="L294" s="80"/>
      <c r="M294" s="80"/>
      <c r="N294" s="80"/>
      <c r="O294" s="80"/>
      <c r="P294" s="80"/>
      <c r="Q294" s="80"/>
      <c r="R294" s="80"/>
      <c r="S294" s="80"/>
      <c r="T294" s="80"/>
      <c r="U294" s="80"/>
      <c r="V294" s="80"/>
      <c r="W294" s="80"/>
      <c r="X294" s="80"/>
      <c r="Y294" s="80"/>
      <c r="Z294" s="80"/>
    </row>
    <row r="295" spans="1:26" ht="15.75" customHeight="1">
      <c r="A295" s="80"/>
      <c r="B295" s="80"/>
      <c r="C295" s="80"/>
      <c r="D295" s="80"/>
      <c r="E295" s="80"/>
      <c r="F295" s="7"/>
      <c r="G295" s="80"/>
      <c r="H295" s="80"/>
      <c r="I295" s="80"/>
      <c r="J295" s="80"/>
      <c r="K295" s="80"/>
      <c r="L295" s="80"/>
      <c r="M295" s="80"/>
      <c r="N295" s="80"/>
      <c r="O295" s="80"/>
      <c r="P295" s="80"/>
      <c r="Q295" s="80"/>
      <c r="R295" s="80"/>
      <c r="S295" s="80"/>
      <c r="T295" s="80"/>
      <c r="U295" s="80"/>
      <c r="V295" s="80"/>
      <c r="W295" s="80"/>
      <c r="X295" s="80"/>
      <c r="Y295" s="80"/>
      <c r="Z295" s="80"/>
    </row>
    <row r="296" spans="1:26" ht="15.75" customHeight="1">
      <c r="A296" s="80"/>
      <c r="B296" s="80"/>
      <c r="C296" s="80"/>
      <c r="D296" s="80"/>
      <c r="E296" s="80"/>
      <c r="F296" s="7"/>
      <c r="G296" s="80"/>
      <c r="H296" s="80"/>
      <c r="I296" s="80"/>
      <c r="J296" s="80"/>
      <c r="K296" s="80"/>
      <c r="L296" s="80"/>
      <c r="M296" s="80"/>
      <c r="N296" s="80"/>
      <c r="O296" s="80"/>
      <c r="P296" s="80"/>
      <c r="Q296" s="80"/>
      <c r="R296" s="80"/>
      <c r="S296" s="80"/>
      <c r="T296" s="80"/>
      <c r="U296" s="80"/>
      <c r="V296" s="80"/>
      <c r="W296" s="80"/>
      <c r="X296" s="80"/>
      <c r="Y296" s="80"/>
      <c r="Z296" s="80"/>
    </row>
    <row r="297" spans="1:26" ht="15.75" customHeight="1">
      <c r="A297" s="80"/>
      <c r="B297" s="80"/>
      <c r="C297" s="80"/>
      <c r="D297" s="80"/>
      <c r="E297" s="80"/>
      <c r="F297" s="7"/>
      <c r="G297" s="80"/>
      <c r="H297" s="80"/>
      <c r="I297" s="80"/>
      <c r="J297" s="80"/>
      <c r="K297" s="80"/>
      <c r="L297" s="80"/>
      <c r="M297" s="80"/>
      <c r="N297" s="80"/>
      <c r="O297" s="80"/>
      <c r="P297" s="80"/>
      <c r="Q297" s="80"/>
      <c r="R297" s="80"/>
      <c r="S297" s="80"/>
      <c r="T297" s="80"/>
      <c r="U297" s="80"/>
      <c r="V297" s="80"/>
      <c r="W297" s="80"/>
      <c r="X297" s="80"/>
      <c r="Y297" s="80"/>
      <c r="Z297" s="80"/>
    </row>
    <row r="298" spans="1:26" ht="15.75" customHeight="1">
      <c r="A298" s="80"/>
      <c r="B298" s="80"/>
      <c r="C298" s="80"/>
      <c r="D298" s="80"/>
      <c r="E298" s="80"/>
      <c r="F298" s="7"/>
      <c r="G298" s="80"/>
      <c r="H298" s="80"/>
      <c r="I298" s="80"/>
      <c r="J298" s="80"/>
      <c r="K298" s="80"/>
      <c r="L298" s="80"/>
      <c r="M298" s="80"/>
      <c r="N298" s="80"/>
      <c r="O298" s="80"/>
      <c r="P298" s="80"/>
      <c r="Q298" s="80"/>
      <c r="R298" s="80"/>
      <c r="S298" s="80"/>
      <c r="T298" s="80"/>
      <c r="U298" s="80"/>
      <c r="V298" s="80"/>
      <c r="W298" s="80"/>
      <c r="X298" s="80"/>
      <c r="Y298" s="80"/>
      <c r="Z298" s="80"/>
    </row>
    <row r="299" spans="1:26" ht="15.75" customHeight="1">
      <c r="A299" s="80"/>
      <c r="B299" s="80"/>
      <c r="C299" s="80"/>
      <c r="D299" s="80"/>
      <c r="E299" s="80"/>
      <c r="F299" s="7"/>
      <c r="G299" s="80"/>
      <c r="H299" s="80"/>
      <c r="I299" s="80"/>
      <c r="J299" s="80"/>
      <c r="K299" s="80"/>
      <c r="L299" s="80"/>
      <c r="M299" s="80"/>
      <c r="N299" s="80"/>
      <c r="O299" s="80"/>
      <c r="P299" s="80"/>
      <c r="Q299" s="80"/>
      <c r="R299" s="80"/>
      <c r="S299" s="80"/>
      <c r="T299" s="80"/>
      <c r="U299" s="80"/>
      <c r="V299" s="80"/>
      <c r="W299" s="80"/>
      <c r="X299" s="80"/>
      <c r="Y299" s="80"/>
      <c r="Z299" s="80"/>
    </row>
    <row r="300" spans="1:26" ht="15.75" customHeight="1">
      <c r="A300" s="80"/>
      <c r="B300" s="80"/>
      <c r="C300" s="80"/>
      <c r="D300" s="80"/>
      <c r="E300" s="80"/>
      <c r="F300" s="7"/>
      <c r="G300" s="80"/>
      <c r="H300" s="80"/>
      <c r="I300" s="80"/>
      <c r="J300" s="80"/>
      <c r="K300" s="80"/>
      <c r="L300" s="80"/>
      <c r="M300" s="80"/>
      <c r="N300" s="80"/>
      <c r="O300" s="80"/>
      <c r="P300" s="80"/>
      <c r="Q300" s="80"/>
      <c r="R300" s="80"/>
      <c r="S300" s="80"/>
      <c r="T300" s="80"/>
      <c r="U300" s="80"/>
      <c r="V300" s="80"/>
      <c r="W300" s="80"/>
      <c r="X300" s="80"/>
      <c r="Y300" s="80"/>
      <c r="Z300" s="80"/>
    </row>
    <row r="301" spans="1:26" ht="15.75" customHeight="1">
      <c r="A301" s="80"/>
      <c r="B301" s="80"/>
      <c r="C301" s="80"/>
      <c r="D301" s="80"/>
      <c r="E301" s="80"/>
      <c r="F301" s="7"/>
      <c r="G301" s="80"/>
      <c r="H301" s="80"/>
      <c r="I301" s="80"/>
      <c r="J301" s="80"/>
      <c r="K301" s="80"/>
      <c r="L301" s="80"/>
      <c r="M301" s="80"/>
      <c r="N301" s="80"/>
      <c r="O301" s="80"/>
      <c r="P301" s="80"/>
      <c r="Q301" s="80"/>
      <c r="R301" s="80"/>
      <c r="S301" s="80"/>
      <c r="T301" s="80"/>
      <c r="U301" s="80"/>
      <c r="V301" s="80"/>
      <c r="W301" s="80"/>
      <c r="X301" s="80"/>
      <c r="Y301" s="80"/>
      <c r="Z301" s="80"/>
    </row>
    <row r="302" spans="1:26" ht="15.75" customHeight="1">
      <c r="A302" s="80"/>
      <c r="B302" s="80"/>
      <c r="C302" s="80"/>
      <c r="D302" s="80"/>
      <c r="E302" s="80"/>
      <c r="F302" s="7"/>
      <c r="G302" s="80"/>
      <c r="H302" s="80"/>
      <c r="I302" s="80"/>
      <c r="J302" s="80"/>
      <c r="K302" s="80"/>
      <c r="L302" s="80"/>
      <c r="M302" s="80"/>
      <c r="N302" s="80"/>
      <c r="O302" s="80"/>
      <c r="P302" s="80"/>
      <c r="Q302" s="80"/>
      <c r="R302" s="80"/>
      <c r="S302" s="80"/>
      <c r="T302" s="80"/>
      <c r="U302" s="80"/>
      <c r="V302" s="80"/>
      <c r="W302" s="80"/>
      <c r="X302" s="80"/>
      <c r="Y302" s="80"/>
      <c r="Z302" s="80"/>
    </row>
    <row r="303" spans="1:26" ht="15.75" customHeight="1">
      <c r="A303" s="80"/>
      <c r="B303" s="80"/>
      <c r="C303" s="80"/>
      <c r="D303" s="80"/>
      <c r="E303" s="80"/>
      <c r="F303" s="7"/>
      <c r="G303" s="80"/>
      <c r="H303" s="80"/>
      <c r="I303" s="80"/>
      <c r="J303" s="80"/>
      <c r="K303" s="80"/>
      <c r="L303" s="80"/>
      <c r="M303" s="80"/>
      <c r="N303" s="80"/>
      <c r="O303" s="80"/>
      <c r="P303" s="80"/>
      <c r="Q303" s="80"/>
      <c r="R303" s="80"/>
      <c r="S303" s="80"/>
      <c r="T303" s="80"/>
      <c r="U303" s="80"/>
      <c r="V303" s="80"/>
      <c r="W303" s="80"/>
      <c r="X303" s="80"/>
      <c r="Y303" s="80"/>
      <c r="Z303" s="80"/>
    </row>
    <row r="304" spans="1:26" ht="15.75" customHeight="1">
      <c r="A304" s="80"/>
      <c r="B304" s="80"/>
      <c r="C304" s="80"/>
      <c r="D304" s="80"/>
      <c r="E304" s="80"/>
      <c r="F304" s="7"/>
      <c r="G304" s="80"/>
      <c r="H304" s="80"/>
      <c r="I304" s="80"/>
      <c r="J304" s="80"/>
      <c r="K304" s="80"/>
      <c r="L304" s="80"/>
      <c r="M304" s="80"/>
      <c r="N304" s="80"/>
      <c r="O304" s="80"/>
      <c r="P304" s="80"/>
      <c r="Q304" s="80"/>
      <c r="R304" s="80"/>
      <c r="S304" s="80"/>
      <c r="T304" s="80"/>
      <c r="U304" s="80"/>
      <c r="V304" s="80"/>
      <c r="W304" s="80"/>
      <c r="X304" s="80"/>
      <c r="Y304" s="80"/>
      <c r="Z304" s="80"/>
    </row>
    <row r="305" spans="1:26" ht="15.75" customHeight="1">
      <c r="A305" s="80"/>
      <c r="B305" s="80"/>
      <c r="C305" s="80"/>
      <c r="D305" s="80"/>
      <c r="E305" s="80"/>
      <c r="F305" s="7"/>
      <c r="G305" s="80"/>
      <c r="H305" s="80"/>
      <c r="I305" s="80"/>
      <c r="J305" s="80"/>
      <c r="K305" s="80"/>
      <c r="L305" s="80"/>
      <c r="M305" s="80"/>
      <c r="N305" s="80"/>
      <c r="O305" s="80"/>
      <c r="P305" s="80"/>
      <c r="Q305" s="80"/>
      <c r="R305" s="80"/>
      <c r="S305" s="80"/>
      <c r="T305" s="80"/>
      <c r="U305" s="80"/>
      <c r="V305" s="80"/>
      <c r="W305" s="80"/>
      <c r="X305" s="80"/>
      <c r="Y305" s="80"/>
      <c r="Z305" s="80"/>
    </row>
    <row r="306" spans="1:26" ht="15.75" customHeight="1">
      <c r="A306" s="80"/>
      <c r="B306" s="80"/>
      <c r="C306" s="80"/>
      <c r="D306" s="80"/>
      <c r="E306" s="80"/>
      <c r="F306" s="7"/>
      <c r="G306" s="80"/>
      <c r="H306" s="80"/>
      <c r="I306" s="80"/>
      <c r="J306" s="80"/>
      <c r="K306" s="80"/>
      <c r="L306" s="80"/>
      <c r="M306" s="80"/>
      <c r="N306" s="80"/>
      <c r="O306" s="80"/>
      <c r="P306" s="80"/>
      <c r="Q306" s="80"/>
      <c r="R306" s="80"/>
      <c r="S306" s="80"/>
      <c r="T306" s="80"/>
      <c r="U306" s="80"/>
      <c r="V306" s="80"/>
      <c r="W306" s="80"/>
      <c r="X306" s="80"/>
      <c r="Y306" s="80"/>
      <c r="Z306" s="80"/>
    </row>
    <row r="307" spans="1:26" ht="15.75" customHeight="1">
      <c r="A307" s="80"/>
      <c r="B307" s="80"/>
      <c r="C307" s="80"/>
      <c r="D307" s="80"/>
      <c r="E307" s="80"/>
      <c r="F307" s="7"/>
      <c r="G307" s="80"/>
      <c r="H307" s="80"/>
      <c r="I307" s="80"/>
      <c r="J307" s="80"/>
      <c r="K307" s="80"/>
      <c r="L307" s="80"/>
      <c r="M307" s="80"/>
      <c r="N307" s="80"/>
      <c r="O307" s="80"/>
      <c r="P307" s="80"/>
      <c r="Q307" s="80"/>
      <c r="R307" s="80"/>
      <c r="S307" s="80"/>
      <c r="T307" s="80"/>
      <c r="U307" s="80"/>
      <c r="V307" s="80"/>
      <c r="W307" s="80"/>
      <c r="X307" s="80"/>
      <c r="Y307" s="80"/>
      <c r="Z307" s="80"/>
    </row>
    <row r="308" spans="1:26" ht="15.75" customHeight="1">
      <c r="A308" s="80"/>
      <c r="B308" s="80"/>
      <c r="C308" s="80"/>
      <c r="D308" s="80"/>
      <c r="E308" s="80"/>
      <c r="F308" s="7"/>
      <c r="G308" s="80"/>
      <c r="H308" s="80"/>
      <c r="I308" s="80"/>
      <c r="J308" s="80"/>
      <c r="K308" s="80"/>
      <c r="L308" s="80"/>
      <c r="M308" s="80"/>
      <c r="N308" s="80"/>
      <c r="O308" s="80"/>
      <c r="P308" s="80"/>
      <c r="Q308" s="80"/>
      <c r="R308" s="80"/>
      <c r="S308" s="80"/>
      <c r="T308" s="80"/>
      <c r="U308" s="80"/>
      <c r="V308" s="80"/>
      <c r="W308" s="80"/>
      <c r="X308" s="80"/>
      <c r="Y308" s="80"/>
      <c r="Z308" s="80"/>
    </row>
    <row r="309" spans="1:26" ht="15.75" customHeight="1">
      <c r="A309" s="80"/>
      <c r="B309" s="80"/>
      <c r="C309" s="80"/>
      <c r="D309" s="80"/>
      <c r="E309" s="80"/>
      <c r="F309" s="7"/>
      <c r="G309" s="80"/>
      <c r="H309" s="80"/>
      <c r="I309" s="80"/>
      <c r="J309" s="80"/>
      <c r="K309" s="80"/>
      <c r="L309" s="80"/>
      <c r="M309" s="80"/>
      <c r="N309" s="80"/>
      <c r="O309" s="80"/>
      <c r="P309" s="80"/>
      <c r="Q309" s="80"/>
      <c r="R309" s="80"/>
      <c r="S309" s="80"/>
      <c r="T309" s="80"/>
      <c r="U309" s="80"/>
      <c r="V309" s="80"/>
      <c r="W309" s="80"/>
      <c r="X309" s="80"/>
      <c r="Y309" s="80"/>
      <c r="Z309" s="80"/>
    </row>
    <row r="310" spans="1:26" ht="15.75" customHeight="1">
      <c r="A310" s="80"/>
      <c r="B310" s="80"/>
      <c r="C310" s="80"/>
      <c r="D310" s="80"/>
      <c r="E310" s="80"/>
      <c r="F310" s="7"/>
      <c r="G310" s="80"/>
      <c r="H310" s="80"/>
      <c r="I310" s="80"/>
      <c r="J310" s="80"/>
      <c r="K310" s="80"/>
      <c r="L310" s="80"/>
      <c r="M310" s="80"/>
      <c r="N310" s="80"/>
      <c r="O310" s="80"/>
      <c r="P310" s="80"/>
      <c r="Q310" s="80"/>
      <c r="R310" s="80"/>
      <c r="S310" s="80"/>
      <c r="T310" s="80"/>
      <c r="U310" s="80"/>
      <c r="V310" s="80"/>
      <c r="W310" s="80"/>
      <c r="X310" s="80"/>
      <c r="Y310" s="80"/>
      <c r="Z310" s="80"/>
    </row>
    <row r="311" spans="1:26" ht="15.75" customHeight="1">
      <c r="A311" s="80"/>
      <c r="B311" s="80"/>
      <c r="C311" s="80"/>
      <c r="D311" s="80"/>
      <c r="E311" s="80"/>
      <c r="F311" s="7"/>
      <c r="G311" s="80"/>
      <c r="H311" s="80"/>
      <c r="I311" s="80"/>
      <c r="J311" s="80"/>
      <c r="K311" s="80"/>
      <c r="L311" s="80"/>
      <c r="M311" s="80"/>
      <c r="N311" s="80"/>
      <c r="O311" s="80"/>
      <c r="P311" s="80"/>
      <c r="Q311" s="80"/>
      <c r="R311" s="80"/>
      <c r="S311" s="80"/>
      <c r="T311" s="80"/>
      <c r="U311" s="80"/>
      <c r="V311" s="80"/>
      <c r="W311" s="80"/>
      <c r="X311" s="80"/>
      <c r="Y311" s="80"/>
      <c r="Z311" s="80"/>
    </row>
    <row r="312" spans="1:26" ht="15.75" customHeight="1">
      <c r="A312" s="80"/>
      <c r="B312" s="80"/>
      <c r="C312" s="80"/>
      <c r="D312" s="80"/>
      <c r="E312" s="80"/>
      <c r="F312" s="7"/>
      <c r="G312" s="80"/>
      <c r="H312" s="80"/>
      <c r="I312" s="80"/>
      <c r="J312" s="80"/>
      <c r="K312" s="80"/>
      <c r="L312" s="80"/>
      <c r="M312" s="80"/>
      <c r="N312" s="80"/>
      <c r="O312" s="80"/>
      <c r="P312" s="80"/>
      <c r="Q312" s="80"/>
      <c r="R312" s="80"/>
      <c r="S312" s="80"/>
      <c r="T312" s="80"/>
      <c r="U312" s="80"/>
      <c r="V312" s="80"/>
      <c r="W312" s="80"/>
      <c r="X312" s="80"/>
      <c r="Y312" s="80"/>
      <c r="Z312" s="80"/>
    </row>
    <row r="313" spans="1:26" ht="15.75" customHeight="1">
      <c r="A313" s="80"/>
      <c r="B313" s="80"/>
      <c r="C313" s="80"/>
      <c r="D313" s="80"/>
      <c r="E313" s="80"/>
      <c r="F313" s="7"/>
      <c r="G313" s="80"/>
      <c r="H313" s="80"/>
      <c r="I313" s="80"/>
      <c r="J313" s="80"/>
      <c r="K313" s="80"/>
      <c r="L313" s="80"/>
      <c r="M313" s="80"/>
      <c r="N313" s="80"/>
      <c r="O313" s="80"/>
      <c r="P313" s="80"/>
      <c r="Q313" s="80"/>
      <c r="R313" s="80"/>
      <c r="S313" s="80"/>
      <c r="T313" s="80"/>
      <c r="U313" s="80"/>
      <c r="V313" s="80"/>
      <c r="W313" s="80"/>
      <c r="X313" s="80"/>
      <c r="Y313" s="80"/>
      <c r="Z313" s="80"/>
    </row>
    <row r="314" spans="1:26" ht="15.75" customHeight="1">
      <c r="A314" s="80"/>
      <c r="B314" s="80"/>
      <c r="C314" s="80"/>
      <c r="D314" s="80"/>
      <c r="E314" s="80"/>
      <c r="F314" s="7"/>
      <c r="G314" s="80"/>
      <c r="H314" s="80"/>
      <c r="I314" s="80"/>
      <c r="J314" s="80"/>
      <c r="K314" s="80"/>
      <c r="L314" s="80"/>
      <c r="M314" s="80"/>
      <c r="N314" s="80"/>
      <c r="O314" s="80"/>
      <c r="P314" s="80"/>
      <c r="Q314" s="80"/>
      <c r="R314" s="80"/>
      <c r="S314" s="80"/>
      <c r="T314" s="80"/>
      <c r="U314" s="80"/>
      <c r="V314" s="80"/>
      <c r="W314" s="80"/>
      <c r="X314" s="80"/>
      <c r="Y314" s="80"/>
      <c r="Z314" s="80"/>
    </row>
    <row r="315" spans="1:26" ht="15.75" customHeight="1">
      <c r="A315" s="80"/>
      <c r="B315" s="80"/>
      <c r="C315" s="80"/>
      <c r="D315" s="80"/>
      <c r="E315" s="80"/>
      <c r="F315" s="7"/>
      <c r="G315" s="80"/>
      <c r="H315" s="80"/>
      <c r="I315" s="80"/>
      <c r="J315" s="80"/>
      <c r="K315" s="80"/>
      <c r="L315" s="80"/>
      <c r="M315" s="80"/>
      <c r="N315" s="80"/>
      <c r="O315" s="80"/>
      <c r="P315" s="80"/>
      <c r="Q315" s="80"/>
      <c r="R315" s="80"/>
      <c r="S315" s="80"/>
      <c r="T315" s="80"/>
      <c r="U315" s="80"/>
      <c r="V315" s="80"/>
      <c r="W315" s="80"/>
      <c r="X315" s="80"/>
      <c r="Y315" s="80"/>
      <c r="Z315" s="80"/>
    </row>
    <row r="316" spans="1:26" ht="15.75" customHeight="1">
      <c r="A316" s="80"/>
      <c r="B316" s="80"/>
      <c r="C316" s="80"/>
      <c r="D316" s="80"/>
      <c r="E316" s="80"/>
      <c r="F316" s="7"/>
      <c r="G316" s="80"/>
      <c r="H316" s="80"/>
      <c r="I316" s="80"/>
      <c r="J316" s="80"/>
      <c r="K316" s="80"/>
      <c r="L316" s="80"/>
      <c r="M316" s="80"/>
      <c r="N316" s="80"/>
      <c r="O316" s="80"/>
      <c r="P316" s="80"/>
      <c r="Q316" s="80"/>
      <c r="R316" s="80"/>
      <c r="S316" s="80"/>
      <c r="T316" s="80"/>
      <c r="U316" s="80"/>
      <c r="V316" s="80"/>
      <c r="W316" s="80"/>
      <c r="X316" s="80"/>
      <c r="Y316" s="80"/>
      <c r="Z316" s="80"/>
    </row>
    <row r="317" spans="1:26" ht="15.75" customHeight="1">
      <c r="A317" s="80"/>
      <c r="B317" s="80"/>
      <c r="C317" s="80"/>
      <c r="D317" s="80"/>
      <c r="E317" s="80"/>
      <c r="F317" s="7"/>
      <c r="G317" s="80"/>
      <c r="H317" s="80"/>
      <c r="I317" s="80"/>
      <c r="J317" s="80"/>
      <c r="K317" s="80"/>
      <c r="L317" s="80"/>
      <c r="M317" s="80"/>
      <c r="N317" s="80"/>
      <c r="O317" s="80"/>
      <c r="P317" s="80"/>
      <c r="Q317" s="80"/>
      <c r="R317" s="80"/>
      <c r="S317" s="80"/>
      <c r="T317" s="80"/>
      <c r="U317" s="80"/>
      <c r="V317" s="80"/>
      <c r="W317" s="80"/>
      <c r="X317" s="80"/>
      <c r="Y317" s="80"/>
      <c r="Z317" s="80"/>
    </row>
    <row r="318" spans="1:26" ht="15.75" customHeight="1">
      <c r="A318" s="80"/>
      <c r="B318" s="80"/>
      <c r="C318" s="80"/>
      <c r="D318" s="80"/>
      <c r="E318" s="80"/>
      <c r="F318" s="7"/>
      <c r="G318" s="80"/>
      <c r="H318" s="80"/>
      <c r="I318" s="80"/>
      <c r="J318" s="80"/>
      <c r="K318" s="80"/>
      <c r="L318" s="80"/>
      <c r="M318" s="80"/>
      <c r="N318" s="80"/>
      <c r="O318" s="80"/>
      <c r="P318" s="80"/>
      <c r="Q318" s="80"/>
      <c r="R318" s="80"/>
      <c r="S318" s="80"/>
      <c r="T318" s="80"/>
      <c r="U318" s="80"/>
      <c r="V318" s="80"/>
      <c r="W318" s="80"/>
      <c r="X318" s="80"/>
      <c r="Y318" s="80"/>
      <c r="Z318" s="80"/>
    </row>
    <row r="319" spans="1:26" ht="15.75" customHeight="1"/>
    <row r="320" spans="1:2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sheetData>
  <autoFilter ref="A1:F125"/>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2" r:id="rId19"/>
    <hyperlink ref="F23" r:id="rId20"/>
    <hyperlink ref="F24" r:id="rId21"/>
    <hyperlink ref="E26" r:id="rId22"/>
    <hyperlink ref="F29" r:id="rId23"/>
    <hyperlink ref="F30" r:id="rId24"/>
    <hyperlink ref="F31" r:id="rId25"/>
    <hyperlink ref="F32" r:id="rId26"/>
    <hyperlink ref="F33" r:id="rId27"/>
    <hyperlink ref="F34" r:id="rId28"/>
    <hyperlink ref="F35" r:id="rId29"/>
    <hyperlink ref="F36" r:id="rId30"/>
    <hyperlink ref="F37" r:id="rId31"/>
    <hyperlink ref="F38" r:id="rId32"/>
    <hyperlink ref="F39" r:id="rId33"/>
    <hyperlink ref="F40" r:id="rId34"/>
    <hyperlink ref="F41" r:id="rId35"/>
    <hyperlink ref="F42" r:id="rId36"/>
    <hyperlink ref="F43" r:id="rId37"/>
    <hyperlink ref="F44" r:id="rId38"/>
    <hyperlink ref="F45" r:id="rId39"/>
    <hyperlink ref="F46" r:id="rId40"/>
    <hyperlink ref="F47" r:id="rId41"/>
    <hyperlink ref="F48" r:id="rId42"/>
    <hyperlink ref="F49" r:id="rId43"/>
    <hyperlink ref="F50" r:id="rId44"/>
    <hyperlink ref="F51" r:id="rId45"/>
    <hyperlink ref="F53" r:id="rId46"/>
    <hyperlink ref="F54" r:id="rId47"/>
    <hyperlink ref="F55" r:id="rId48"/>
    <hyperlink ref="F56" r:id="rId49"/>
    <hyperlink ref="F57" r:id="rId50"/>
    <hyperlink ref="F58" r:id="rId51"/>
    <hyperlink ref="F60" r:id="rId52"/>
    <hyperlink ref="F64" r:id="rId53"/>
    <hyperlink ref="F67" r:id="rId54"/>
    <hyperlink ref="F69" r:id="rId55"/>
    <hyperlink ref="F70" r:id="rId56"/>
    <hyperlink ref="F71" r:id="rId57"/>
    <hyperlink ref="F72" r:id="rId58"/>
    <hyperlink ref="F73" r:id="rId59"/>
    <hyperlink ref="F74" r:id="rId60"/>
    <hyperlink ref="F75" r:id="rId61"/>
    <hyperlink ref="F76" r:id="rId62"/>
    <hyperlink ref="F77" r:id="rId63"/>
    <hyperlink ref="F78" r:id="rId64" location="utm_campaign=blox&amp;utm_source=twitter&amp;utm_medium=social"/>
    <hyperlink ref="F79" r:id="rId65"/>
    <hyperlink ref="F80" r:id="rId66"/>
    <hyperlink ref="F81" r:id="rId67"/>
    <hyperlink ref="F82" r:id="rId68"/>
    <hyperlink ref="F83" r:id="rId69"/>
    <hyperlink ref="F84" r:id="rId70"/>
    <hyperlink ref="F85" r:id="rId71"/>
    <hyperlink ref="F86" r:id="rId72"/>
    <hyperlink ref="F87" r:id="rId73"/>
    <hyperlink ref="F88" r:id="rId74"/>
    <hyperlink ref="F89" r:id="rId75"/>
    <hyperlink ref="F90" r:id="rId76"/>
    <hyperlink ref="F91" r:id="rId77"/>
    <hyperlink ref="F92" r:id="rId78"/>
    <hyperlink ref="F93" r:id="rId79"/>
    <hyperlink ref="F94" r:id="rId80"/>
    <hyperlink ref="F95" r:id="rId81"/>
    <hyperlink ref="F96" r:id="rId82"/>
    <hyperlink ref="F97" r:id="rId83"/>
    <hyperlink ref="F98" r:id="rId84"/>
    <hyperlink ref="F99" r:id="rId85"/>
    <hyperlink ref="F101" r:id="rId86"/>
    <hyperlink ref="F108" r:id="rId87"/>
    <hyperlink ref="F111" r:id="rId88"/>
    <hyperlink ref="F112" r:id="rId89"/>
    <hyperlink ref="F113" r:id="rId90"/>
    <hyperlink ref="F114" r:id="rId91"/>
    <hyperlink ref="F115" r:id="rId92"/>
    <hyperlink ref="F116" r:id="rId93"/>
    <hyperlink ref="F117" r:id="rId94"/>
    <hyperlink ref="F118" r:id="rId95"/>
    <hyperlink ref="F119" r:id="rId96"/>
    <hyperlink ref="F120" r:id="rId97"/>
    <hyperlink ref="F121" r:id="rId98"/>
    <hyperlink ref="F122" r:id="rId99"/>
    <hyperlink ref="F123" r:id="rId100" location="/questions/2602258"/>
    <hyperlink ref="F124" r:id="rId101"/>
    <hyperlink ref="F125" r:id="rId1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AB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40625" defaultRowHeight="15" customHeight="1"/>
  <cols>
    <col min="1" max="1" width="19.35546875" customWidth="1"/>
    <col min="2" max="2" width="14.640625" customWidth="1"/>
    <col min="3" max="3" width="61.85546875" customWidth="1"/>
    <col min="4" max="4" width="53.85546875" customWidth="1"/>
    <col min="5" max="5" width="77.85546875" customWidth="1"/>
    <col min="6" max="7" width="53.35546875" customWidth="1"/>
    <col min="8" max="8" width="61.85546875" customWidth="1"/>
    <col min="9" max="9" width="30.2109375" customWidth="1"/>
    <col min="10" max="28" width="12.640625" customWidth="1"/>
  </cols>
  <sheetData>
    <row r="1" spans="1:28" ht="34.5" customHeight="1">
      <c r="A1" s="113" t="s">
        <v>0</v>
      </c>
      <c r="B1" s="114" t="s">
        <v>687</v>
      </c>
      <c r="C1" s="113" t="s">
        <v>688</v>
      </c>
      <c r="D1" s="113" t="s">
        <v>689</v>
      </c>
      <c r="E1" s="113" t="s">
        <v>690</v>
      </c>
      <c r="F1" s="113"/>
      <c r="G1" s="113" t="s">
        <v>691</v>
      </c>
      <c r="H1" s="113" t="s">
        <v>692</v>
      </c>
      <c r="I1" s="113"/>
      <c r="J1" s="113"/>
      <c r="K1" s="113"/>
      <c r="L1" s="113"/>
      <c r="M1" s="113"/>
      <c r="N1" s="113"/>
      <c r="O1" s="113"/>
      <c r="P1" s="113"/>
      <c r="Q1" s="113"/>
      <c r="R1" s="113"/>
      <c r="S1" s="113"/>
      <c r="T1" s="113"/>
      <c r="U1" s="113"/>
      <c r="V1" s="113"/>
      <c r="W1" s="113"/>
      <c r="X1" s="113"/>
      <c r="Y1" s="113"/>
      <c r="Z1" s="113"/>
      <c r="AA1" s="113"/>
      <c r="AB1" s="113"/>
    </row>
    <row r="2" spans="1:28" ht="29.15">
      <c r="A2" s="115" t="s">
        <v>11</v>
      </c>
      <c r="B2" s="116">
        <v>43951</v>
      </c>
      <c r="C2" s="117" t="s">
        <v>693</v>
      </c>
      <c r="D2" s="118" t="str">
        <f>HYPERLINK("https://ltgov.alabama.gov/wp-content/uploads/2020/04/Reopening-Alabama-Responsibility-Phase-1.pdf","Reopen Alabama Responsibly Plan")</f>
        <v>Reopen Alabama Responsibly Plan</v>
      </c>
      <c r="E2" s="119" t="s">
        <v>694</v>
      </c>
      <c r="F2" s="120"/>
      <c r="G2" s="120" t="s">
        <v>695</v>
      </c>
      <c r="H2" s="118" t="str">
        <f>HYPERLINK("https://twitter.com/willainsworthAL/status/1248388668068257799?s=20","Lt. Gov. Press Release")</f>
        <v>Lt. Gov. Press Release</v>
      </c>
      <c r="I2" s="121"/>
      <c r="J2" s="121"/>
      <c r="K2" s="121"/>
      <c r="L2" s="121"/>
      <c r="M2" s="121"/>
      <c r="N2" s="121"/>
      <c r="O2" s="121"/>
      <c r="P2" s="121"/>
      <c r="Q2" s="121"/>
      <c r="R2" s="121"/>
      <c r="S2" s="121"/>
      <c r="T2" s="121"/>
      <c r="U2" s="121"/>
      <c r="V2" s="121"/>
      <c r="W2" s="121"/>
      <c r="X2" s="121"/>
      <c r="Y2" s="121"/>
      <c r="Z2" s="121"/>
      <c r="AA2" s="121"/>
      <c r="AB2" s="121"/>
    </row>
    <row r="3" spans="1:28" ht="34.5" customHeight="1">
      <c r="A3" s="115" t="s">
        <v>22</v>
      </c>
      <c r="B3" s="116">
        <v>43945</v>
      </c>
      <c r="C3" s="121" t="s">
        <v>696</v>
      </c>
      <c r="D3" s="118" t="str">
        <f>HYPERLINK("https://covid19.alaska.gov/reopen/","Reopen Alaska Responsibly Plan")</f>
        <v>Reopen Alaska Responsibly Plan</v>
      </c>
      <c r="E3" s="122" t="s">
        <v>697</v>
      </c>
      <c r="F3" s="121"/>
      <c r="G3" s="121"/>
      <c r="H3" s="121"/>
      <c r="I3" s="121"/>
      <c r="J3" s="121"/>
      <c r="K3" s="121"/>
      <c r="L3" s="121"/>
      <c r="M3" s="121"/>
      <c r="N3" s="121"/>
      <c r="O3" s="121"/>
      <c r="P3" s="121"/>
      <c r="Q3" s="121"/>
      <c r="R3" s="121"/>
      <c r="S3" s="121"/>
      <c r="T3" s="121"/>
      <c r="U3" s="121"/>
      <c r="V3" s="121"/>
      <c r="W3" s="121"/>
      <c r="X3" s="121"/>
      <c r="Y3" s="121"/>
      <c r="Z3" s="121"/>
      <c r="AA3" s="121"/>
      <c r="AB3" s="121"/>
    </row>
    <row r="4" spans="1:28" ht="43.75">
      <c r="A4" s="115" t="s">
        <v>32</v>
      </c>
      <c r="B4" s="116">
        <v>43959</v>
      </c>
      <c r="C4" s="121" t="s">
        <v>698</v>
      </c>
      <c r="D4" s="122" t="str">
        <f>HYPERLINK("https://azgovernor.gov/file/34712/download?token=aWa7Jw6L","Returning Stronger Executive Order")</f>
        <v>Returning Stronger Executive Order</v>
      </c>
      <c r="E4" s="121"/>
      <c r="F4" s="121"/>
      <c r="G4" s="122" t="s">
        <v>699</v>
      </c>
      <c r="H4" s="121"/>
      <c r="I4" s="121"/>
      <c r="J4" s="121"/>
      <c r="K4" s="121"/>
      <c r="L4" s="121"/>
      <c r="M4" s="121"/>
      <c r="N4" s="121"/>
      <c r="O4" s="121"/>
      <c r="P4" s="121"/>
      <c r="Q4" s="121"/>
      <c r="R4" s="121"/>
      <c r="S4" s="121"/>
      <c r="T4" s="121"/>
      <c r="U4" s="121"/>
      <c r="V4" s="121"/>
      <c r="W4" s="121"/>
      <c r="X4" s="121"/>
      <c r="Y4" s="121"/>
      <c r="Z4" s="121"/>
      <c r="AA4" s="121"/>
      <c r="AB4" s="121"/>
    </row>
    <row r="5" spans="1:28" ht="34.5" customHeight="1">
      <c r="A5" s="115" t="s">
        <v>41</v>
      </c>
      <c r="B5" s="116">
        <v>43955</v>
      </c>
      <c r="C5" s="119" t="s">
        <v>700</v>
      </c>
      <c r="D5" s="120" t="s">
        <v>701</v>
      </c>
      <c r="E5" s="121"/>
      <c r="F5" s="123"/>
      <c r="G5" s="124" t="s">
        <v>702</v>
      </c>
      <c r="H5" s="124" t="str">
        <f>HYPERLINK("https://governor.arkansas.gov/images/uploads/executiveOrders/EO_20-20.pdf","Executive Order: Governor’s Economic Recovery Task Force")</f>
        <v>Executive Order: Governor’s Economic Recovery Task Force</v>
      </c>
      <c r="I5" s="121"/>
      <c r="J5" s="121"/>
      <c r="K5" s="121"/>
      <c r="L5" s="121"/>
      <c r="M5" s="121"/>
      <c r="N5" s="121"/>
      <c r="O5" s="121"/>
      <c r="P5" s="121"/>
      <c r="Q5" s="121"/>
      <c r="R5" s="121"/>
      <c r="S5" s="121"/>
      <c r="T5" s="121"/>
      <c r="U5" s="121"/>
      <c r="V5" s="121"/>
      <c r="W5" s="121"/>
      <c r="X5" s="121"/>
      <c r="Y5" s="121"/>
      <c r="Z5" s="121"/>
      <c r="AA5" s="121"/>
      <c r="AB5" s="121"/>
    </row>
    <row r="6" spans="1:28">
      <c r="A6" s="115" t="s">
        <v>50</v>
      </c>
      <c r="B6" s="116">
        <v>43959</v>
      </c>
      <c r="C6" s="125" t="s">
        <v>703</v>
      </c>
      <c r="D6" s="126" t="s">
        <v>704</v>
      </c>
      <c r="E6" s="121"/>
      <c r="F6" s="126"/>
      <c r="G6" s="126"/>
      <c r="H6" s="126" t="s">
        <v>705</v>
      </c>
      <c r="I6" s="121"/>
      <c r="J6" s="121"/>
      <c r="K6" s="121"/>
      <c r="L6" s="121"/>
      <c r="M6" s="121"/>
      <c r="N6" s="121"/>
      <c r="O6" s="121"/>
      <c r="P6" s="121"/>
      <c r="Q6" s="121"/>
      <c r="R6" s="121"/>
      <c r="S6" s="121"/>
      <c r="T6" s="121"/>
      <c r="U6" s="121"/>
      <c r="V6" s="121"/>
      <c r="W6" s="121"/>
      <c r="X6" s="121"/>
      <c r="Y6" s="121"/>
      <c r="Z6" s="121"/>
      <c r="AA6" s="121"/>
      <c r="AB6" s="121"/>
    </row>
    <row r="7" spans="1:28" ht="45.75" customHeight="1">
      <c r="A7" s="115" t="s">
        <v>61</v>
      </c>
      <c r="B7" s="116">
        <v>43948</v>
      </c>
      <c r="C7" s="121" t="s">
        <v>706</v>
      </c>
      <c r="D7" s="122" t="str">
        <f>HYPERLINK("https://drive.google.com/file/d/1GmQ79cT8yc8SVO0yfePkgnZiFhpdyL7x/view?usp=sharing","'Safer at Home' Plan ")</f>
        <v xml:space="preserve">'Safer at Home' Plan </v>
      </c>
      <c r="E7" s="122" t="s">
        <v>707</v>
      </c>
      <c r="F7" s="121"/>
      <c r="G7" s="121"/>
      <c r="H7" s="121"/>
      <c r="I7" s="121"/>
      <c r="J7" s="121"/>
      <c r="K7" s="121"/>
      <c r="L7" s="121"/>
      <c r="M7" s="121"/>
      <c r="N7" s="121"/>
      <c r="O7" s="121"/>
      <c r="P7" s="121"/>
      <c r="Q7" s="121"/>
      <c r="R7" s="121"/>
      <c r="S7" s="121"/>
      <c r="T7" s="121"/>
      <c r="U7" s="121"/>
      <c r="V7" s="121"/>
      <c r="W7" s="121"/>
      <c r="X7" s="121"/>
      <c r="Y7" s="121"/>
      <c r="Z7" s="121"/>
      <c r="AA7" s="121"/>
      <c r="AB7" s="121"/>
    </row>
    <row r="8" spans="1:28" ht="87.45">
      <c r="A8" s="115" t="s">
        <v>66</v>
      </c>
      <c r="B8" s="116">
        <v>43971</v>
      </c>
      <c r="C8" s="127" t="s">
        <v>708</v>
      </c>
      <c r="D8" s="120" t="s">
        <v>709</v>
      </c>
      <c r="E8" s="118" t="s">
        <v>69</v>
      </c>
      <c r="F8" s="128"/>
      <c r="G8" s="128" t="s">
        <v>710</v>
      </c>
      <c r="H8" s="118" t="s">
        <v>711</v>
      </c>
      <c r="I8" s="121"/>
      <c r="J8" s="121"/>
      <c r="K8" s="121"/>
      <c r="L8" s="121"/>
      <c r="M8" s="121"/>
      <c r="N8" s="121"/>
      <c r="O8" s="121"/>
      <c r="P8" s="121"/>
      <c r="Q8" s="121"/>
      <c r="R8" s="121"/>
      <c r="S8" s="121"/>
      <c r="T8" s="121"/>
      <c r="U8" s="121"/>
      <c r="V8" s="121"/>
      <c r="W8" s="121"/>
      <c r="X8" s="121"/>
      <c r="Y8" s="121"/>
      <c r="Z8" s="121"/>
      <c r="AA8" s="121"/>
      <c r="AB8" s="121"/>
    </row>
    <row r="9" spans="1:28" ht="116.6">
      <c r="A9" s="115" t="s">
        <v>81</v>
      </c>
      <c r="B9" s="121" t="s">
        <v>712</v>
      </c>
      <c r="C9" s="121" t="s">
        <v>713</v>
      </c>
      <c r="D9" s="122" t="s">
        <v>714</v>
      </c>
      <c r="E9" s="120" t="s">
        <v>715</v>
      </c>
      <c r="F9" s="121"/>
      <c r="G9" s="121"/>
      <c r="H9" s="122" t="str">
        <f>HYPERLINK("https://www.washingtonpost.com/local/bowser-coronavirus-advisory-group/2020/04/23/95023162-856d-11ea-878a-86477a724bdb_story.html","""Bowser Forms Advisory Group on DC Reopening""")</f>
        <v>"Bowser Forms Advisory Group on DC Reopening"</v>
      </c>
      <c r="I9" s="121"/>
      <c r="J9" s="121"/>
      <c r="K9" s="121"/>
      <c r="L9" s="121"/>
      <c r="M9" s="121"/>
      <c r="N9" s="121"/>
      <c r="O9" s="121"/>
      <c r="P9" s="121"/>
      <c r="Q9" s="121"/>
      <c r="R9" s="121"/>
      <c r="S9" s="121"/>
      <c r="T9" s="121"/>
      <c r="U9" s="121"/>
      <c r="V9" s="121"/>
      <c r="W9" s="121"/>
      <c r="X9" s="121"/>
      <c r="Y9" s="121"/>
      <c r="Z9" s="121"/>
      <c r="AA9" s="121"/>
      <c r="AB9" s="121"/>
    </row>
    <row r="10" spans="1:28" ht="58.3">
      <c r="A10" s="115" t="s">
        <v>74</v>
      </c>
      <c r="B10" s="116">
        <v>43983</v>
      </c>
      <c r="C10" s="121" t="s">
        <v>716</v>
      </c>
      <c r="D10" s="120" t="s">
        <v>717</v>
      </c>
      <c r="E10" s="120" t="s">
        <v>718</v>
      </c>
      <c r="F10" s="120"/>
      <c r="G10" s="120" t="s">
        <v>719</v>
      </c>
      <c r="H10" s="122" t="str">
        <f>HYPERLINK("https://news.delaware.gov/2020/04/23/governor-carney-announces-public-engagement-around-economic-reopening-recovery/","Public Engagement Opportunities")</f>
        <v>Public Engagement Opportunities</v>
      </c>
      <c r="I10" s="121"/>
      <c r="J10" s="121"/>
      <c r="K10" s="121"/>
      <c r="L10" s="121"/>
      <c r="M10" s="121"/>
      <c r="N10" s="121"/>
      <c r="O10" s="121"/>
      <c r="P10" s="121"/>
      <c r="Q10" s="121"/>
      <c r="R10" s="121"/>
      <c r="S10" s="121"/>
      <c r="T10" s="121"/>
      <c r="U10" s="121"/>
      <c r="V10" s="121"/>
      <c r="W10" s="121"/>
      <c r="X10" s="121"/>
      <c r="Y10" s="121"/>
      <c r="Z10" s="121"/>
      <c r="AA10" s="121"/>
      <c r="AB10" s="121"/>
    </row>
    <row r="11" spans="1:28" ht="29.15">
      <c r="A11" s="115" t="s">
        <v>88</v>
      </c>
      <c r="B11" s="116">
        <v>43955</v>
      </c>
      <c r="C11" s="119" t="s">
        <v>720</v>
      </c>
      <c r="D11" s="119" t="s">
        <v>721</v>
      </c>
      <c r="E11" s="120" t="s">
        <v>722</v>
      </c>
      <c r="F11" s="120"/>
      <c r="G11" s="120"/>
      <c r="H11" s="120" t="s">
        <v>723</v>
      </c>
      <c r="I11" s="121"/>
      <c r="J11" s="121"/>
      <c r="K11" s="121"/>
      <c r="L11" s="121"/>
      <c r="M11" s="121"/>
      <c r="N11" s="121"/>
      <c r="O11" s="121"/>
      <c r="P11" s="121"/>
      <c r="Q11" s="121"/>
      <c r="R11" s="121"/>
      <c r="S11" s="121"/>
      <c r="T11" s="121"/>
      <c r="U11" s="121"/>
      <c r="V11" s="121"/>
      <c r="W11" s="121"/>
      <c r="X11" s="121"/>
      <c r="Y11" s="121"/>
      <c r="Z11" s="121"/>
      <c r="AA11" s="121"/>
      <c r="AB11" s="121"/>
    </row>
    <row r="12" spans="1:28" ht="57.45">
      <c r="A12" s="115" t="s">
        <v>97</v>
      </c>
      <c r="B12" s="116">
        <v>43945</v>
      </c>
      <c r="C12" s="122" t="s">
        <v>724</v>
      </c>
      <c r="D12" s="120" t="s">
        <v>725</v>
      </c>
      <c r="E12" s="121"/>
      <c r="F12" s="120"/>
      <c r="G12" s="120" t="s">
        <v>726</v>
      </c>
      <c r="H12" s="121"/>
      <c r="I12" s="121"/>
      <c r="J12" s="121"/>
      <c r="K12" s="121"/>
      <c r="L12" s="121"/>
      <c r="M12" s="121"/>
      <c r="N12" s="121"/>
      <c r="O12" s="121"/>
      <c r="P12" s="121"/>
      <c r="Q12" s="121"/>
      <c r="R12" s="121"/>
      <c r="S12" s="121"/>
      <c r="T12" s="121"/>
      <c r="U12" s="121"/>
      <c r="V12" s="121"/>
      <c r="W12" s="121"/>
      <c r="X12" s="121"/>
      <c r="Y12" s="121"/>
      <c r="Z12" s="121"/>
      <c r="AA12" s="121"/>
      <c r="AB12" s="121"/>
    </row>
    <row r="13" spans="1:28" ht="72.900000000000006">
      <c r="A13" s="115" t="s">
        <v>104</v>
      </c>
      <c r="B13" s="116">
        <v>43958</v>
      </c>
      <c r="C13" s="121" t="s">
        <v>727</v>
      </c>
      <c r="D13" s="122" t="str">
        <f>HYPERLINK("https://resilienthawaii.org/#state-level-closures-and-orders","Resilient Hawaii")</f>
        <v>Resilient Hawaii</v>
      </c>
      <c r="E13" s="120" t="s">
        <v>728</v>
      </c>
      <c r="F13" s="121"/>
      <c r="G13" s="121"/>
      <c r="H13" s="121"/>
      <c r="I13" s="121"/>
      <c r="J13" s="121"/>
      <c r="K13" s="121"/>
      <c r="L13" s="121"/>
      <c r="M13" s="121"/>
      <c r="N13" s="121"/>
      <c r="O13" s="121"/>
      <c r="P13" s="121"/>
      <c r="Q13" s="121"/>
      <c r="R13" s="121"/>
      <c r="S13" s="121"/>
      <c r="T13" s="121"/>
      <c r="U13" s="121"/>
      <c r="V13" s="121"/>
      <c r="W13" s="121"/>
      <c r="X13" s="121"/>
      <c r="Y13" s="121"/>
      <c r="Z13" s="121"/>
      <c r="AA13" s="121"/>
      <c r="AB13" s="121"/>
    </row>
    <row r="14" spans="1:28" ht="58.3">
      <c r="A14" s="115" t="s">
        <v>111</v>
      </c>
      <c r="B14" s="116">
        <v>43952</v>
      </c>
      <c r="C14" s="120" t="s">
        <v>729</v>
      </c>
      <c r="D14" s="129" t="s">
        <v>730</v>
      </c>
      <c r="E14" s="121"/>
      <c r="F14" s="121"/>
      <c r="G14" s="121" t="s">
        <v>731</v>
      </c>
      <c r="H14" s="121"/>
      <c r="I14" s="121"/>
      <c r="J14" s="121"/>
      <c r="K14" s="121"/>
      <c r="L14" s="121"/>
      <c r="M14" s="121"/>
      <c r="N14" s="121"/>
      <c r="O14" s="121"/>
      <c r="P14" s="121"/>
      <c r="Q14" s="121"/>
      <c r="R14" s="121"/>
      <c r="S14" s="121"/>
      <c r="T14" s="121"/>
      <c r="U14" s="121"/>
      <c r="V14" s="121"/>
      <c r="W14" s="121"/>
      <c r="X14" s="121"/>
      <c r="Y14" s="121"/>
      <c r="Z14" s="121"/>
      <c r="AA14" s="121"/>
      <c r="AB14" s="121"/>
    </row>
    <row r="15" spans="1:28" ht="160.30000000000001">
      <c r="A15" s="115" t="s">
        <v>118</v>
      </c>
      <c r="B15" s="116">
        <v>43952</v>
      </c>
      <c r="C15" s="121" t="s">
        <v>732</v>
      </c>
      <c r="D15" s="120" t="s">
        <v>733</v>
      </c>
      <c r="E15" s="120" t="s">
        <v>734</v>
      </c>
      <c r="F15" s="121"/>
      <c r="G15" s="121"/>
      <c r="H15" s="121"/>
      <c r="I15" s="121"/>
      <c r="J15" s="121"/>
      <c r="K15" s="121"/>
      <c r="L15" s="121"/>
      <c r="M15" s="121"/>
      <c r="N15" s="121"/>
      <c r="O15" s="121"/>
      <c r="P15" s="121"/>
      <c r="Q15" s="121"/>
      <c r="R15" s="121"/>
      <c r="S15" s="121"/>
      <c r="T15" s="121"/>
      <c r="U15" s="121"/>
      <c r="V15" s="121"/>
      <c r="W15" s="121"/>
      <c r="X15" s="121"/>
      <c r="Y15" s="121"/>
      <c r="Z15" s="121"/>
      <c r="AA15" s="121"/>
      <c r="AB15" s="121"/>
    </row>
    <row r="16" spans="1:28" ht="233.15">
      <c r="A16" s="115" t="s">
        <v>128</v>
      </c>
      <c r="B16" s="116">
        <v>43952</v>
      </c>
      <c r="C16" s="121" t="s">
        <v>735</v>
      </c>
      <c r="D16" s="122" t="str">
        <f>HYPERLINK("https://backontrack.in.gov/","Back on Track Plan")</f>
        <v>Back on Track Plan</v>
      </c>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row>
    <row r="17" spans="1:28" ht="50.25" customHeight="1">
      <c r="A17" s="115" t="s">
        <v>136</v>
      </c>
      <c r="B17" s="116">
        <v>43952</v>
      </c>
      <c r="C17" s="121" t="s">
        <v>736</v>
      </c>
      <c r="D17" s="120" t="s">
        <v>737</v>
      </c>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row>
    <row r="18" spans="1:28" ht="60" customHeight="1">
      <c r="A18" s="115" t="s">
        <v>144</v>
      </c>
      <c r="B18" s="116">
        <v>43952</v>
      </c>
      <c r="C18" s="121" t="s">
        <v>738</v>
      </c>
      <c r="D18" s="120" t="s">
        <v>739</v>
      </c>
      <c r="E18" s="120" t="s">
        <v>740</v>
      </c>
      <c r="F18" s="121"/>
      <c r="G18" s="121"/>
      <c r="H18" s="121"/>
      <c r="I18" s="121"/>
      <c r="J18" s="121"/>
      <c r="K18" s="121"/>
      <c r="L18" s="121"/>
      <c r="M18" s="121"/>
      <c r="N18" s="121"/>
      <c r="O18" s="121"/>
      <c r="P18" s="121"/>
      <c r="Q18" s="121"/>
      <c r="R18" s="121"/>
      <c r="S18" s="121"/>
      <c r="T18" s="121"/>
      <c r="U18" s="121"/>
      <c r="V18" s="121"/>
      <c r="W18" s="121"/>
      <c r="X18" s="121"/>
      <c r="Y18" s="121"/>
      <c r="Z18" s="121"/>
      <c r="AA18" s="121"/>
      <c r="AB18" s="121"/>
    </row>
    <row r="19" spans="1:28" ht="51" customHeight="1">
      <c r="A19" s="115" t="s">
        <v>155</v>
      </c>
      <c r="B19" s="116">
        <v>43962</v>
      </c>
      <c r="C19" s="118" t="s">
        <v>741</v>
      </c>
      <c r="D19" s="120" t="s">
        <v>742</v>
      </c>
      <c r="E19" s="120" t="s">
        <v>743</v>
      </c>
      <c r="F19" s="120"/>
      <c r="G19" s="120" t="s">
        <v>744</v>
      </c>
      <c r="H19" s="121"/>
      <c r="I19" s="121"/>
      <c r="J19" s="121"/>
      <c r="K19" s="121"/>
      <c r="L19" s="121"/>
      <c r="M19" s="121"/>
      <c r="N19" s="121"/>
      <c r="O19" s="121"/>
      <c r="P19" s="121"/>
      <c r="Q19" s="121"/>
      <c r="R19" s="121"/>
      <c r="S19" s="121"/>
      <c r="T19" s="121"/>
      <c r="U19" s="121"/>
      <c r="V19" s="121"/>
      <c r="W19" s="121"/>
      <c r="X19" s="121"/>
      <c r="Y19" s="121"/>
      <c r="Z19" s="121"/>
      <c r="AA19" s="121"/>
      <c r="AB19" s="121"/>
    </row>
    <row r="20" spans="1:28" ht="34.5" customHeight="1">
      <c r="A20" s="115" t="s">
        <v>164</v>
      </c>
      <c r="B20" s="116">
        <v>43966</v>
      </c>
      <c r="C20" s="117" t="s">
        <v>745</v>
      </c>
      <c r="D20" s="120" t="s">
        <v>746</v>
      </c>
      <c r="E20" s="120" t="s">
        <v>167</v>
      </c>
      <c r="F20" s="120"/>
      <c r="G20" s="120" t="s">
        <v>747</v>
      </c>
      <c r="H20" s="118" t="str">
        <f>HYPERLINK("https://gov.louisiana.gov/index.cfm/newsroom/detail/2467","Resilient Louisiana Commission")</f>
        <v>Resilient Louisiana Commission</v>
      </c>
      <c r="I20" s="121"/>
      <c r="J20" s="121"/>
      <c r="K20" s="121"/>
      <c r="L20" s="121"/>
      <c r="M20" s="121"/>
      <c r="N20" s="121"/>
      <c r="O20" s="121"/>
      <c r="P20" s="121"/>
      <c r="Q20" s="121"/>
      <c r="R20" s="121"/>
      <c r="S20" s="121"/>
      <c r="T20" s="121"/>
      <c r="U20" s="121"/>
      <c r="V20" s="121"/>
      <c r="W20" s="121"/>
      <c r="X20" s="121"/>
      <c r="Y20" s="121"/>
      <c r="Z20" s="121"/>
      <c r="AA20" s="121"/>
      <c r="AB20" s="121"/>
    </row>
    <row r="21" spans="1:28" ht="15.75" customHeight="1">
      <c r="A21" s="115" t="s">
        <v>173</v>
      </c>
      <c r="B21" s="121" t="s">
        <v>748</v>
      </c>
      <c r="C21" s="130" t="s">
        <v>749</v>
      </c>
      <c r="D21" s="131" t="s">
        <v>750</v>
      </c>
      <c r="E21" s="128" t="s">
        <v>751</v>
      </c>
      <c r="F21" s="127"/>
      <c r="G21" s="127"/>
      <c r="H21" s="122" t="s">
        <v>752</v>
      </c>
      <c r="I21" s="121"/>
      <c r="J21" s="121"/>
      <c r="K21" s="121"/>
      <c r="L21" s="121"/>
      <c r="M21" s="121"/>
      <c r="N21" s="121"/>
      <c r="O21" s="121"/>
      <c r="P21" s="121"/>
      <c r="Q21" s="121"/>
      <c r="R21" s="121"/>
      <c r="S21" s="121"/>
      <c r="T21" s="121"/>
      <c r="U21" s="121"/>
      <c r="V21" s="121"/>
      <c r="W21" s="121"/>
      <c r="X21" s="121"/>
      <c r="Y21" s="121"/>
      <c r="Z21" s="121"/>
      <c r="AA21" s="121"/>
      <c r="AB21" s="121"/>
    </row>
    <row r="22" spans="1:28" ht="15.75" customHeight="1">
      <c r="A22" s="115" t="s">
        <v>179</v>
      </c>
      <c r="B22" s="116">
        <v>43966</v>
      </c>
      <c r="C22" s="127" t="s">
        <v>753</v>
      </c>
      <c r="D22" s="120" t="s">
        <v>754</v>
      </c>
      <c r="E22" s="120" t="s">
        <v>755</v>
      </c>
      <c r="F22" s="120"/>
      <c r="G22" s="120" t="s">
        <v>756</v>
      </c>
      <c r="H22" s="122" t="str">
        <f>HYPERLINK("https://governor.maryland.gov/2020/04/24/governor-hogan-introduces-safe-gradual-and-effective-maryland-strong-roadmap-to-recovery/","Corona Virus Recovery Team ")</f>
        <v xml:space="preserve">Corona Virus Recovery Team </v>
      </c>
      <c r="I22" s="121"/>
      <c r="J22" s="121"/>
      <c r="K22" s="121"/>
      <c r="L22" s="121"/>
      <c r="M22" s="121"/>
      <c r="N22" s="121"/>
      <c r="O22" s="121"/>
      <c r="P22" s="121"/>
      <c r="Q22" s="121"/>
      <c r="R22" s="121"/>
      <c r="S22" s="121"/>
      <c r="T22" s="121"/>
      <c r="U22" s="121"/>
      <c r="V22" s="121"/>
      <c r="W22" s="121"/>
      <c r="X22" s="121"/>
      <c r="Y22" s="121"/>
      <c r="Z22" s="121"/>
      <c r="AA22" s="121"/>
      <c r="AB22" s="121"/>
    </row>
    <row r="23" spans="1:28" ht="46.5" customHeight="1">
      <c r="A23" s="115" t="s">
        <v>185</v>
      </c>
      <c r="B23" s="116">
        <v>43969</v>
      </c>
      <c r="C23" s="120" t="s">
        <v>757</v>
      </c>
      <c r="D23" s="132" t="s">
        <v>758</v>
      </c>
      <c r="E23" s="122" t="s">
        <v>759</v>
      </c>
      <c r="F23" s="121"/>
      <c r="G23" s="122" t="s">
        <v>760</v>
      </c>
      <c r="H23" s="121"/>
      <c r="I23" s="121"/>
      <c r="J23" s="121"/>
      <c r="K23" s="121"/>
      <c r="L23" s="121"/>
      <c r="M23" s="121"/>
      <c r="N23" s="121"/>
      <c r="O23" s="121"/>
      <c r="P23" s="121"/>
      <c r="Q23" s="121"/>
      <c r="R23" s="121"/>
      <c r="S23" s="121"/>
      <c r="T23" s="121"/>
      <c r="U23" s="121"/>
      <c r="V23" s="121"/>
      <c r="W23" s="121"/>
      <c r="X23" s="121"/>
      <c r="Y23" s="121"/>
      <c r="Z23" s="121"/>
      <c r="AA23" s="121"/>
      <c r="AB23" s="121"/>
    </row>
    <row r="24" spans="1:28" ht="34.5" customHeight="1">
      <c r="A24" s="115" t="s">
        <v>194</v>
      </c>
      <c r="B24" s="116">
        <v>43948</v>
      </c>
      <c r="C24" s="121" t="s">
        <v>761</v>
      </c>
      <c r="D24" s="133" t="s">
        <v>762</v>
      </c>
      <c r="E24" s="120" t="s">
        <v>763</v>
      </c>
      <c r="F24" s="121"/>
      <c r="G24" s="121"/>
      <c r="H24" s="122" t="str">
        <f>HYPERLINK("https://www.misenategop.com/OpenMISafely/","Michigan Senate Republican Caucus Plan")</f>
        <v>Michigan Senate Republican Caucus Plan</v>
      </c>
      <c r="I24" s="121"/>
      <c r="J24" s="121"/>
      <c r="K24" s="121"/>
      <c r="L24" s="121"/>
      <c r="M24" s="121"/>
      <c r="N24" s="121"/>
      <c r="O24" s="121"/>
      <c r="P24" s="121"/>
      <c r="Q24" s="121"/>
      <c r="R24" s="121"/>
      <c r="S24" s="121"/>
      <c r="T24" s="121"/>
      <c r="U24" s="121"/>
      <c r="V24" s="121"/>
      <c r="W24" s="121"/>
      <c r="X24" s="121"/>
      <c r="Y24" s="121"/>
      <c r="Z24" s="121"/>
      <c r="AA24" s="121"/>
      <c r="AB24" s="121"/>
    </row>
    <row r="25" spans="1:28" ht="54.75" customHeight="1">
      <c r="A25" s="115" t="s">
        <v>204</v>
      </c>
      <c r="B25" s="116">
        <v>43947</v>
      </c>
      <c r="C25" s="121" t="s">
        <v>764</v>
      </c>
      <c r="D25" s="134" t="s">
        <v>762</v>
      </c>
      <c r="E25" s="135" t="s">
        <v>765</v>
      </c>
      <c r="F25" s="136"/>
      <c r="G25" s="136"/>
      <c r="H25" s="137"/>
      <c r="I25" s="121"/>
      <c r="J25" s="121"/>
      <c r="K25" s="121"/>
      <c r="L25" s="121"/>
      <c r="M25" s="121"/>
      <c r="N25" s="121"/>
      <c r="O25" s="121"/>
      <c r="P25" s="121"/>
      <c r="Q25" s="121"/>
      <c r="R25" s="121"/>
      <c r="S25" s="121"/>
      <c r="T25" s="121"/>
      <c r="U25" s="121"/>
      <c r="V25" s="121"/>
      <c r="W25" s="121"/>
      <c r="X25" s="121"/>
      <c r="Y25" s="121"/>
      <c r="Z25" s="121"/>
      <c r="AA25" s="121"/>
      <c r="AB25" s="121"/>
    </row>
    <row r="26" spans="1:28" ht="15.75" customHeight="1">
      <c r="A26" s="115" t="s">
        <v>214</v>
      </c>
      <c r="B26" s="116">
        <v>43938</v>
      </c>
      <c r="C26" s="117" t="s">
        <v>766</v>
      </c>
      <c r="D26" s="138" t="s">
        <v>767</v>
      </c>
      <c r="E26" s="119" t="s">
        <v>768</v>
      </c>
      <c r="F26" s="139"/>
      <c r="G26" s="139" t="s">
        <v>769</v>
      </c>
      <c r="H26" s="140" t="str">
        <f>HYPERLINK("https://www.restartms.ms/","Governor's Commission for Economic Recovery")</f>
        <v>Governor's Commission for Economic Recovery</v>
      </c>
      <c r="I26" s="121"/>
      <c r="J26" s="121"/>
      <c r="K26" s="121"/>
      <c r="L26" s="121"/>
      <c r="M26" s="121"/>
      <c r="N26" s="121"/>
      <c r="O26" s="121"/>
      <c r="P26" s="121"/>
      <c r="Q26" s="121"/>
      <c r="R26" s="121"/>
      <c r="S26" s="121"/>
      <c r="T26" s="121"/>
      <c r="U26" s="121"/>
      <c r="V26" s="121"/>
      <c r="W26" s="121"/>
      <c r="X26" s="121"/>
      <c r="Y26" s="121"/>
      <c r="Z26" s="121"/>
      <c r="AA26" s="121"/>
      <c r="AB26" s="121"/>
    </row>
    <row r="27" spans="1:28" ht="34.5" customHeight="1">
      <c r="A27" s="115" t="s">
        <v>222</v>
      </c>
      <c r="B27" s="116">
        <v>43955</v>
      </c>
      <c r="C27" s="119" t="s">
        <v>770</v>
      </c>
      <c r="D27" s="119" t="s">
        <v>771</v>
      </c>
      <c r="E27" s="120" t="s">
        <v>772</v>
      </c>
      <c r="F27" s="121"/>
      <c r="G27" s="121"/>
      <c r="H27" s="121"/>
      <c r="I27" s="121"/>
      <c r="J27" s="121"/>
      <c r="K27" s="121"/>
      <c r="L27" s="121"/>
      <c r="M27" s="121"/>
      <c r="N27" s="121"/>
      <c r="O27" s="121"/>
      <c r="P27" s="121"/>
      <c r="Q27" s="121"/>
      <c r="R27" s="121"/>
      <c r="S27" s="121"/>
      <c r="T27" s="121"/>
      <c r="U27" s="121"/>
      <c r="V27" s="121"/>
      <c r="W27" s="121"/>
      <c r="X27" s="121"/>
      <c r="Y27" s="121"/>
      <c r="Z27" s="121"/>
      <c r="AA27" s="121"/>
      <c r="AB27" s="121"/>
    </row>
    <row r="28" spans="1:28" ht="15.75" customHeight="1">
      <c r="A28" s="115" t="s">
        <v>227</v>
      </c>
      <c r="B28" s="116">
        <v>43948</v>
      </c>
      <c r="C28" s="121" t="s">
        <v>773</v>
      </c>
      <c r="D28" s="118" t="str">
        <f>HYPERLINK("https://covid19.mt.gov/Portals/223/Documents/Reopening%20Montana%20Phased%20Approach.pdf?ver=2020-04-22-115707-770","Reopening Montana: Phased Approach ")</f>
        <v xml:space="preserve">Reopening Montana: Phased Approach </v>
      </c>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row>
    <row r="29" spans="1:28" ht="76.5" customHeight="1">
      <c r="A29" s="115" t="s">
        <v>233</v>
      </c>
      <c r="B29" s="141">
        <v>43955</v>
      </c>
      <c r="C29" s="121" t="s">
        <v>774</v>
      </c>
      <c r="D29" s="120" t="s">
        <v>775</v>
      </c>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row>
    <row r="30" spans="1:28" ht="15.75" customHeight="1">
      <c r="A30" s="115" t="s">
        <v>240</v>
      </c>
      <c r="B30" s="116">
        <v>43952</v>
      </c>
      <c r="C30" s="142" t="s">
        <v>776</v>
      </c>
      <c r="D30" s="118" t="str">
        <f>HYPERLINK("https://nvhealthresponse.nv.gov/wp-content/uploads/2020/04/NEVADA-UNITED-ROADMAP-TO-RECOVERY.pdf","Nevada United- Roadmap to Recovery")</f>
        <v>Nevada United- Roadmap to Recovery</v>
      </c>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row>
    <row r="31" spans="1:28" ht="15.75" customHeight="1">
      <c r="A31" s="115" t="s">
        <v>246</v>
      </c>
      <c r="B31" s="116">
        <v>43962</v>
      </c>
      <c r="C31" s="121" t="s">
        <v>777</v>
      </c>
      <c r="D31" s="143" t="s">
        <v>778</v>
      </c>
      <c r="E31" s="127"/>
      <c r="F31" s="127"/>
      <c r="G31" s="127"/>
      <c r="H31" s="121"/>
      <c r="I31" s="121"/>
      <c r="J31" s="121"/>
      <c r="K31" s="121"/>
      <c r="L31" s="121"/>
      <c r="M31" s="121"/>
      <c r="N31" s="121"/>
      <c r="O31" s="121"/>
      <c r="P31" s="121"/>
      <c r="Q31" s="121"/>
      <c r="R31" s="121"/>
      <c r="S31" s="121"/>
      <c r="T31" s="121"/>
      <c r="U31" s="121"/>
      <c r="V31" s="121"/>
      <c r="W31" s="121"/>
      <c r="X31" s="121"/>
      <c r="Y31" s="121"/>
      <c r="Z31" s="121"/>
      <c r="AA31" s="121"/>
      <c r="AB31" s="121"/>
    </row>
    <row r="32" spans="1:28" ht="99" customHeight="1">
      <c r="A32" s="115" t="s">
        <v>252</v>
      </c>
      <c r="B32" s="141">
        <v>43969</v>
      </c>
      <c r="C32" s="121"/>
      <c r="D32" s="122" t="str">
        <f>HYPERLINK("https://nj.gov/governor/news/news/562020/approved/20200427a.shtml","The Road Back: Restoring Economic Health Through Public Health")</f>
        <v>The Road Back: Restoring Economic Health Through Public Health</v>
      </c>
      <c r="E32" s="121"/>
      <c r="F32" s="121"/>
      <c r="G32" s="122" t="s">
        <v>779</v>
      </c>
      <c r="H32" s="122" t="s">
        <v>780</v>
      </c>
      <c r="I32" s="121"/>
      <c r="J32" s="121"/>
      <c r="K32" s="121"/>
      <c r="L32" s="121"/>
      <c r="M32" s="121"/>
      <c r="N32" s="121"/>
      <c r="O32" s="121"/>
      <c r="P32" s="121"/>
      <c r="Q32" s="121"/>
      <c r="R32" s="121"/>
      <c r="S32" s="121"/>
      <c r="T32" s="121"/>
      <c r="U32" s="121"/>
      <c r="V32" s="121"/>
      <c r="W32" s="121"/>
      <c r="X32" s="121"/>
      <c r="Y32" s="121"/>
      <c r="Z32" s="121"/>
      <c r="AA32" s="121"/>
      <c r="AB32" s="121"/>
    </row>
    <row r="33" spans="1:28" ht="15.75" customHeight="1">
      <c r="A33" s="115" t="s">
        <v>259</v>
      </c>
      <c r="B33" s="141">
        <v>43966</v>
      </c>
      <c r="C33" s="121" t="s">
        <v>781</v>
      </c>
      <c r="D33" s="128" t="s">
        <v>782</v>
      </c>
      <c r="E33" s="121"/>
      <c r="F33" s="126"/>
      <c r="G33" s="126"/>
      <c r="H33" s="126" t="s">
        <v>783</v>
      </c>
      <c r="I33" s="121"/>
      <c r="J33" s="121"/>
      <c r="K33" s="121"/>
      <c r="L33" s="121"/>
      <c r="M33" s="121"/>
      <c r="N33" s="121"/>
      <c r="O33" s="121"/>
      <c r="P33" s="121"/>
      <c r="Q33" s="121"/>
      <c r="R33" s="121"/>
      <c r="S33" s="121"/>
      <c r="T33" s="121"/>
      <c r="U33" s="121"/>
      <c r="V33" s="121"/>
      <c r="W33" s="121"/>
      <c r="X33" s="121"/>
      <c r="Y33" s="121"/>
      <c r="Z33" s="121"/>
      <c r="AA33" s="121"/>
      <c r="AB33" s="121"/>
    </row>
    <row r="34" spans="1:28" ht="98.25" customHeight="1">
      <c r="A34" s="115" t="s">
        <v>267</v>
      </c>
      <c r="B34" s="116">
        <v>43966</v>
      </c>
      <c r="C34" s="144" t="s">
        <v>784</v>
      </c>
      <c r="D34" s="145" t="s">
        <v>785</v>
      </c>
      <c r="E34" s="146" t="s">
        <v>786</v>
      </c>
      <c r="F34" s="147"/>
      <c r="G34" s="148" t="s">
        <v>787</v>
      </c>
      <c r="H34" s="118" t="s">
        <v>788</v>
      </c>
      <c r="I34" s="121"/>
      <c r="J34" s="121"/>
      <c r="K34" s="121"/>
      <c r="L34" s="121"/>
      <c r="M34" s="121"/>
      <c r="N34" s="121"/>
      <c r="O34" s="121"/>
      <c r="P34" s="121"/>
      <c r="Q34" s="121"/>
      <c r="R34" s="121"/>
      <c r="S34" s="121"/>
      <c r="T34" s="121"/>
      <c r="U34" s="121"/>
      <c r="V34" s="121"/>
      <c r="W34" s="121"/>
      <c r="X34" s="121"/>
      <c r="Y34" s="121"/>
      <c r="Z34" s="121"/>
      <c r="AA34" s="121"/>
      <c r="AB34" s="121"/>
    </row>
    <row r="35" spans="1:28" ht="34.5" customHeight="1">
      <c r="A35" s="115" t="s">
        <v>276</v>
      </c>
      <c r="B35" s="141">
        <v>43962</v>
      </c>
      <c r="C35" s="117" t="s">
        <v>789</v>
      </c>
      <c r="D35" s="119" t="s">
        <v>721</v>
      </c>
      <c r="E35" s="119" t="s">
        <v>790</v>
      </c>
      <c r="F35" s="121"/>
      <c r="G35" s="121"/>
      <c r="H35" s="121"/>
      <c r="I35" s="121"/>
      <c r="J35" s="121"/>
      <c r="K35" s="121"/>
      <c r="L35" s="121"/>
      <c r="M35" s="121"/>
      <c r="N35" s="121"/>
      <c r="O35" s="121"/>
      <c r="P35" s="121"/>
      <c r="Q35" s="121"/>
      <c r="R35" s="121"/>
      <c r="S35" s="121"/>
      <c r="T35" s="121"/>
      <c r="U35" s="121"/>
      <c r="V35" s="121"/>
      <c r="W35" s="121"/>
      <c r="X35" s="121"/>
      <c r="Y35" s="121"/>
      <c r="Z35" s="121"/>
      <c r="AA35" s="121"/>
      <c r="AB35" s="121"/>
    </row>
    <row r="36" spans="1:28" ht="54.75" customHeight="1">
      <c r="A36" s="115" t="s">
        <v>285</v>
      </c>
      <c r="B36" s="116">
        <v>43952</v>
      </c>
      <c r="C36" s="121" t="s">
        <v>791</v>
      </c>
      <c r="D36" s="120" t="s">
        <v>792</v>
      </c>
      <c r="E36" s="120" t="s">
        <v>793</v>
      </c>
      <c r="F36" s="121"/>
      <c r="G36" s="121"/>
      <c r="H36" s="122" t="s">
        <v>794</v>
      </c>
      <c r="I36" s="121"/>
      <c r="J36" s="121"/>
      <c r="K36" s="121"/>
      <c r="L36" s="121"/>
      <c r="M36" s="121"/>
      <c r="N36" s="121"/>
      <c r="O36" s="121"/>
      <c r="P36" s="121"/>
      <c r="Q36" s="121"/>
      <c r="R36" s="121"/>
      <c r="S36" s="121"/>
      <c r="T36" s="121"/>
      <c r="U36" s="121"/>
      <c r="V36" s="121"/>
      <c r="W36" s="121"/>
      <c r="X36" s="121"/>
      <c r="Y36" s="121"/>
      <c r="Z36" s="121"/>
      <c r="AA36" s="121"/>
      <c r="AB36" s="121"/>
    </row>
    <row r="37" spans="1:28" ht="34.5" customHeight="1">
      <c r="A37" s="115" t="s">
        <v>288</v>
      </c>
      <c r="B37" s="116">
        <v>43952</v>
      </c>
      <c r="C37" s="121" t="s">
        <v>795</v>
      </c>
      <c r="D37" s="120" t="s">
        <v>290</v>
      </c>
      <c r="E37" s="122" t="s">
        <v>796</v>
      </c>
      <c r="F37" s="121"/>
      <c r="G37" s="121"/>
      <c r="H37" s="122" t="str">
        <f>HYPERLINK("https://ohiochannel.org/collections/ohio-house-2020-economic-recovery-task-force","Legislative Economic Recovery Task Force")</f>
        <v>Legislative Economic Recovery Task Force</v>
      </c>
      <c r="I37" s="121"/>
      <c r="J37" s="121"/>
      <c r="K37" s="121"/>
      <c r="L37" s="121"/>
      <c r="M37" s="121"/>
      <c r="N37" s="121"/>
      <c r="O37" s="121"/>
      <c r="P37" s="121"/>
      <c r="Q37" s="121"/>
      <c r="R37" s="121"/>
      <c r="S37" s="121"/>
      <c r="T37" s="121"/>
      <c r="U37" s="121"/>
      <c r="V37" s="121"/>
      <c r="W37" s="121"/>
      <c r="X37" s="121"/>
      <c r="Y37" s="121"/>
      <c r="Z37" s="121"/>
      <c r="AA37" s="121"/>
      <c r="AB37" s="121"/>
    </row>
    <row r="38" spans="1:28" ht="34.5" customHeight="1">
      <c r="A38" s="115" t="s">
        <v>298</v>
      </c>
      <c r="B38" s="116">
        <v>43945</v>
      </c>
      <c r="C38" s="149" t="s">
        <v>797</v>
      </c>
      <c r="D38" s="118" t="str">
        <f>HYPERLINK("https://www.okcommerce.gov/wp-content/uploads/Open-Up-and-Recover-Safely-Plan.pdf","""Open Up &amp; Recover Safely (OURS)"" Plan")</f>
        <v>"Open Up &amp; Recover Safely (OURS)" Plan</v>
      </c>
      <c r="E38" s="124" t="str">
        <f>HYPERLINK("https://www.sos.ok.gov/documents/executive/1937.pdf","Executive Order: Reopening Plans")</f>
        <v>Executive Order: Reopening Plans</v>
      </c>
      <c r="F38" s="121"/>
      <c r="G38" s="121"/>
      <c r="H38" s="121"/>
      <c r="I38" s="121"/>
      <c r="J38" s="121"/>
      <c r="K38" s="121"/>
      <c r="L38" s="121"/>
      <c r="M38" s="121"/>
      <c r="N38" s="121"/>
      <c r="O38" s="121"/>
      <c r="P38" s="121"/>
      <c r="Q38" s="121"/>
      <c r="R38" s="121"/>
      <c r="S38" s="121"/>
      <c r="T38" s="121"/>
      <c r="U38" s="121"/>
      <c r="V38" s="121"/>
      <c r="W38" s="121"/>
      <c r="X38" s="121"/>
      <c r="Y38" s="121"/>
      <c r="Z38" s="121"/>
      <c r="AA38" s="121"/>
      <c r="AB38" s="121"/>
    </row>
    <row r="39" spans="1:28" ht="34.5" customHeight="1">
      <c r="A39" s="115" t="s">
        <v>305</v>
      </c>
      <c r="B39" s="116">
        <v>43969</v>
      </c>
      <c r="C39" s="142" t="s">
        <v>798</v>
      </c>
      <c r="D39" s="118" t="str">
        <f>HYPERLINK("https://oregon.us2.list-manage.com/track/click?u=41b11f32beefba0380ee8ecb5&amp;id=73a5a6c184&amp;e=5790d39953","Framework for Reopening Public Life ")</f>
        <v xml:space="preserve">Framework for Reopening Public Life </v>
      </c>
      <c r="E39" s="150"/>
      <c r="F39" s="151"/>
      <c r="G39" s="151" t="s">
        <v>799</v>
      </c>
      <c r="H39" s="150"/>
      <c r="I39" s="121"/>
      <c r="J39" s="121"/>
      <c r="K39" s="121"/>
      <c r="L39" s="121"/>
      <c r="M39" s="121"/>
      <c r="N39" s="121"/>
      <c r="O39" s="121"/>
      <c r="P39" s="121"/>
      <c r="Q39" s="121"/>
      <c r="R39" s="121"/>
      <c r="S39" s="121"/>
      <c r="T39" s="121"/>
      <c r="U39" s="121"/>
      <c r="V39" s="121"/>
      <c r="W39" s="121"/>
      <c r="X39" s="121"/>
      <c r="Y39" s="121"/>
      <c r="Z39" s="121"/>
      <c r="AA39" s="121"/>
      <c r="AB39" s="121"/>
    </row>
    <row r="40" spans="1:28" ht="15.75" customHeight="1">
      <c r="A40" s="115" t="s">
        <v>310</v>
      </c>
      <c r="B40" s="141">
        <v>43959</v>
      </c>
      <c r="C40" s="121" t="s">
        <v>800</v>
      </c>
      <c r="D40" s="124" t="s">
        <v>801</v>
      </c>
      <c r="E40" s="120" t="s">
        <v>802</v>
      </c>
      <c r="F40" s="121"/>
      <c r="G40" s="121"/>
      <c r="H40" s="121"/>
      <c r="I40" s="121"/>
      <c r="J40" s="121"/>
      <c r="K40" s="121"/>
      <c r="L40" s="121"/>
      <c r="M40" s="121"/>
      <c r="N40" s="121"/>
      <c r="O40" s="121"/>
      <c r="P40" s="121"/>
      <c r="Q40" s="121"/>
      <c r="R40" s="121"/>
      <c r="S40" s="121"/>
      <c r="T40" s="121"/>
      <c r="U40" s="121"/>
      <c r="V40" s="121"/>
      <c r="W40" s="121"/>
      <c r="X40" s="121"/>
      <c r="Y40" s="121"/>
      <c r="Z40" s="121"/>
      <c r="AA40" s="121"/>
      <c r="AB40" s="121"/>
    </row>
    <row r="41" spans="1:28" ht="34.5" customHeight="1">
      <c r="A41" s="115" t="s">
        <v>317</v>
      </c>
      <c r="B41" s="116">
        <v>43955</v>
      </c>
      <c r="C41" s="119" t="s">
        <v>803</v>
      </c>
      <c r="D41" s="119" t="s">
        <v>804</v>
      </c>
      <c r="E41" s="120" t="s">
        <v>321</v>
      </c>
      <c r="F41" s="120"/>
      <c r="G41" s="120" t="s">
        <v>805</v>
      </c>
      <c r="H41" s="122" t="str">
        <f>HYPERLINK("https://covid19tf.rcm.upr.edu/","Puerto Rico Medical Task Force COVID-19")</f>
        <v>Puerto Rico Medical Task Force COVID-19</v>
      </c>
      <c r="I41" s="121"/>
      <c r="J41" s="121"/>
      <c r="K41" s="121"/>
      <c r="L41" s="121"/>
      <c r="M41" s="121"/>
      <c r="N41" s="121"/>
      <c r="O41" s="121"/>
      <c r="P41" s="121"/>
      <c r="Q41" s="121"/>
      <c r="R41" s="121"/>
      <c r="S41" s="121"/>
      <c r="T41" s="121"/>
      <c r="U41" s="121"/>
      <c r="V41" s="121"/>
      <c r="W41" s="121"/>
      <c r="X41" s="121"/>
      <c r="Y41" s="121"/>
      <c r="Z41" s="121"/>
      <c r="AA41" s="121"/>
      <c r="AB41" s="121"/>
    </row>
    <row r="42" spans="1:28" ht="72.75" customHeight="1">
      <c r="A42" s="115" t="s">
        <v>326</v>
      </c>
      <c r="B42" s="116">
        <v>43997</v>
      </c>
      <c r="C42" s="117" t="s">
        <v>806</v>
      </c>
      <c r="D42" s="149" t="s">
        <v>807</v>
      </c>
      <c r="E42" s="121"/>
      <c r="F42" s="121"/>
      <c r="G42" s="122" t="s">
        <v>808</v>
      </c>
      <c r="H42" s="121"/>
      <c r="I42" s="121"/>
      <c r="J42" s="121"/>
      <c r="K42" s="121"/>
      <c r="L42" s="121"/>
      <c r="M42" s="121"/>
      <c r="N42" s="121"/>
      <c r="O42" s="121"/>
      <c r="P42" s="121"/>
      <c r="Q42" s="121"/>
      <c r="R42" s="121"/>
      <c r="S42" s="121"/>
      <c r="T42" s="121"/>
      <c r="U42" s="121"/>
      <c r="V42" s="121"/>
      <c r="W42" s="121"/>
      <c r="X42" s="121"/>
      <c r="Y42" s="121"/>
      <c r="Z42" s="121"/>
      <c r="AA42" s="121"/>
      <c r="AB42" s="121"/>
    </row>
    <row r="43" spans="1:28" ht="34.5" customHeight="1">
      <c r="A43" s="115" t="s">
        <v>332</v>
      </c>
      <c r="B43" s="141">
        <v>43955</v>
      </c>
      <c r="C43" s="117" t="s">
        <v>809</v>
      </c>
      <c r="D43" s="119" t="s">
        <v>810</v>
      </c>
      <c r="E43" s="121"/>
      <c r="F43" s="121"/>
      <c r="G43" s="121"/>
      <c r="H43" s="118" t="str">
        <f>HYPERLINK("https://governor.sc.gov/executive-branch/acceleratesc","AccelerateSC")</f>
        <v>AccelerateSC</v>
      </c>
      <c r="I43" s="121"/>
      <c r="J43" s="121"/>
      <c r="K43" s="121"/>
      <c r="L43" s="121"/>
      <c r="M43" s="121"/>
      <c r="N43" s="121"/>
      <c r="O43" s="121"/>
      <c r="P43" s="121"/>
      <c r="Q43" s="121"/>
      <c r="R43" s="121"/>
      <c r="S43" s="121"/>
      <c r="T43" s="121"/>
      <c r="U43" s="121"/>
      <c r="V43" s="121"/>
      <c r="W43" s="121"/>
      <c r="X43" s="121"/>
      <c r="Y43" s="121"/>
      <c r="Z43" s="121"/>
      <c r="AA43" s="121"/>
      <c r="AB43" s="121"/>
    </row>
    <row r="44" spans="1:28" ht="34.5" customHeight="1">
      <c r="A44" s="115" t="s">
        <v>341</v>
      </c>
      <c r="B44" s="121"/>
      <c r="C44" s="121" t="s">
        <v>811</v>
      </c>
      <c r="D44" s="152" t="str">
        <f>HYPERLINK("https://sdsos.gov/general-information/executive-actions/executive-orders/assets/2020-20.PDF","Executive Order 20")</f>
        <v>Executive Order 20</v>
      </c>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row>
    <row r="45" spans="1:28" ht="15.75" customHeight="1">
      <c r="A45" s="115" t="s">
        <v>345</v>
      </c>
      <c r="B45" s="141">
        <v>43948</v>
      </c>
      <c r="C45" s="118" t="s">
        <v>812</v>
      </c>
      <c r="D45" s="118" t="str">
        <f>HYPERLINK("https://www.tn.gov/content/dam/tn/governorsoffice-documents/covid-19-assets/Pledge_General.pdf","""Tennessee Pledge"" Plan")</f>
        <v>"Tennessee Pledge" Plan</v>
      </c>
      <c r="E45" s="120" t="s">
        <v>813</v>
      </c>
      <c r="F45" s="120"/>
      <c r="G45" s="120" t="s">
        <v>814</v>
      </c>
      <c r="H45" s="124" t="str">
        <f>HYPERLINK("https://www.tn.gov/governor/news/2020/4/16/gov--lee-establishes-economic-recovery-group-to-reboot-tennessee-economy.html","Tennessee Economic Recovery Group (ERG)")</f>
        <v>Tennessee Economic Recovery Group (ERG)</v>
      </c>
      <c r="I45" s="121"/>
      <c r="J45" s="121"/>
      <c r="K45" s="121"/>
      <c r="L45" s="121"/>
      <c r="M45" s="121"/>
      <c r="N45" s="121"/>
      <c r="O45" s="121"/>
      <c r="P45" s="121"/>
      <c r="Q45" s="121"/>
      <c r="R45" s="121"/>
      <c r="S45" s="121"/>
      <c r="T45" s="121"/>
      <c r="U45" s="121"/>
      <c r="V45" s="121"/>
      <c r="W45" s="121"/>
      <c r="X45" s="121"/>
      <c r="Y45" s="121"/>
      <c r="Z45" s="121"/>
      <c r="AA45" s="121"/>
      <c r="AB45" s="121"/>
    </row>
    <row r="46" spans="1:28" ht="45.75" customHeight="1">
      <c r="A46" s="115" t="s">
        <v>351</v>
      </c>
      <c r="B46" s="141">
        <v>43952</v>
      </c>
      <c r="C46" s="117" t="s">
        <v>815</v>
      </c>
      <c r="D46" s="138" t="s">
        <v>816</v>
      </c>
      <c r="E46" s="120" t="s">
        <v>817</v>
      </c>
      <c r="F46" s="123"/>
      <c r="G46" s="124" t="s">
        <v>818</v>
      </c>
      <c r="H46" s="124" t="str">
        <f>HYPERLINK("https://gov.texas.gov/organization/opentexas","Governor's Strike Force to Open Texas")</f>
        <v>Governor's Strike Force to Open Texas</v>
      </c>
      <c r="I46" s="121"/>
      <c r="J46" s="121"/>
      <c r="K46" s="121"/>
      <c r="L46" s="121"/>
      <c r="M46" s="121"/>
      <c r="N46" s="121"/>
      <c r="O46" s="121"/>
      <c r="P46" s="121"/>
      <c r="Q46" s="121"/>
      <c r="R46" s="121"/>
      <c r="S46" s="121"/>
      <c r="T46" s="121"/>
      <c r="U46" s="121"/>
      <c r="V46" s="121"/>
      <c r="W46" s="121"/>
      <c r="X46" s="121"/>
      <c r="Y46" s="121"/>
      <c r="Z46" s="121"/>
      <c r="AA46" s="121"/>
      <c r="AB46" s="121"/>
    </row>
    <row r="47" spans="1:28" ht="15.75" customHeight="1">
      <c r="A47" s="115" t="s">
        <v>359</v>
      </c>
      <c r="B47" s="116">
        <v>43952</v>
      </c>
      <c r="C47" s="125" t="s">
        <v>819</v>
      </c>
      <c r="D47" s="126" t="s">
        <v>361</v>
      </c>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row>
    <row r="48" spans="1:28" ht="15.75" customHeight="1">
      <c r="A48" s="115" t="s">
        <v>365</v>
      </c>
      <c r="B48" s="116">
        <v>43969</v>
      </c>
      <c r="C48" s="120" t="s">
        <v>820</v>
      </c>
      <c r="D48" s="118"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122" t="s">
        <v>821</v>
      </c>
      <c r="F48" s="121"/>
      <c r="G48" s="121"/>
      <c r="H48" s="121"/>
      <c r="I48" s="121"/>
      <c r="J48" s="121"/>
      <c r="K48" s="121"/>
      <c r="L48" s="121"/>
      <c r="M48" s="121"/>
      <c r="N48" s="121"/>
      <c r="O48" s="121"/>
      <c r="P48" s="121"/>
      <c r="Q48" s="121"/>
      <c r="R48" s="121"/>
      <c r="S48" s="121"/>
      <c r="T48" s="121"/>
      <c r="U48" s="121"/>
      <c r="V48" s="121"/>
      <c r="W48" s="121"/>
      <c r="X48" s="121"/>
      <c r="Y48" s="121"/>
      <c r="Z48" s="121"/>
      <c r="AA48" s="121"/>
      <c r="AB48" s="121"/>
    </row>
    <row r="49" spans="1:28" ht="15.75" customHeight="1">
      <c r="A49" s="115" t="s">
        <v>371</v>
      </c>
      <c r="B49" s="121" t="s">
        <v>822</v>
      </c>
      <c r="C49" s="121" t="s">
        <v>823</v>
      </c>
      <c r="D49" s="122" t="str">
        <f>HYPERLINK("https://www.governor.virginia.gov/media/governorvirginiagov/governor-of-virginia/pdf/Slide-Deck-4-24-2020-.pdf","Forward Virginia Blueprint")</f>
        <v>Forward Virginia Blueprint</v>
      </c>
      <c r="E49" s="120" t="s">
        <v>824</v>
      </c>
      <c r="F49" s="120"/>
      <c r="G49" s="120" t="s">
        <v>824</v>
      </c>
      <c r="H49" s="122" t="str">
        <f>HYPERLINK("https://www.governor.virginia.gov/newsroom/all-releases/2020/april/headline-856312-en.html","COVID-19 Business Task Force")</f>
        <v>COVID-19 Business Task Force</v>
      </c>
      <c r="I49" s="121"/>
      <c r="J49" s="121"/>
      <c r="K49" s="121"/>
      <c r="L49" s="121"/>
      <c r="M49" s="121"/>
      <c r="N49" s="121"/>
      <c r="O49" s="121"/>
      <c r="P49" s="121"/>
      <c r="Q49" s="121"/>
      <c r="R49" s="121"/>
      <c r="S49" s="121"/>
      <c r="T49" s="121"/>
      <c r="U49" s="121"/>
      <c r="V49" s="121"/>
      <c r="W49" s="121"/>
      <c r="X49" s="121"/>
      <c r="Y49" s="121"/>
      <c r="Z49" s="121"/>
      <c r="AA49" s="121"/>
      <c r="AB49" s="121"/>
    </row>
    <row r="50" spans="1:28" ht="15.75" customHeight="1">
      <c r="A50" s="115" t="s">
        <v>377</v>
      </c>
      <c r="B50" s="141">
        <v>43952</v>
      </c>
      <c r="C50" s="142" t="s">
        <v>825</v>
      </c>
      <c r="D50" s="153" t="s">
        <v>826</v>
      </c>
      <c r="E50" s="154" t="str">
        <f>HYPERLINK("https://www.governor.wa.gov/sites/default/files/Washington%27s%20Recovery%20Plan%20.pdf","Policy Brief- Safe Return to Public Life ")</f>
        <v xml:space="preserve">Policy Brief- Safe Return to Public Life </v>
      </c>
      <c r="F50" s="121"/>
      <c r="G50" s="121"/>
      <c r="H50" s="121"/>
      <c r="I50" s="121"/>
      <c r="J50" s="121"/>
      <c r="K50" s="121"/>
      <c r="L50" s="121"/>
      <c r="M50" s="121"/>
      <c r="N50" s="121"/>
      <c r="O50" s="121"/>
      <c r="P50" s="121"/>
      <c r="Q50" s="121"/>
      <c r="R50" s="121"/>
      <c r="S50" s="121"/>
      <c r="T50" s="121"/>
      <c r="U50" s="121"/>
      <c r="V50" s="121"/>
      <c r="W50" s="121"/>
      <c r="X50" s="121"/>
      <c r="Y50" s="121"/>
      <c r="Z50" s="121"/>
      <c r="AA50" s="121"/>
      <c r="AB50" s="121"/>
    </row>
    <row r="51" spans="1:28" ht="34.5" customHeight="1">
      <c r="A51" s="115" t="s">
        <v>383</v>
      </c>
      <c r="B51" s="141">
        <v>43951</v>
      </c>
      <c r="C51" s="121" t="s">
        <v>827</v>
      </c>
      <c r="D51" s="120" t="s">
        <v>828</v>
      </c>
      <c r="E51" s="122" t="s">
        <v>829</v>
      </c>
      <c r="F51" s="120"/>
      <c r="G51" s="120" t="s">
        <v>830</v>
      </c>
      <c r="H51" s="121"/>
      <c r="I51" s="121"/>
      <c r="J51" s="121"/>
      <c r="K51" s="121"/>
      <c r="L51" s="121"/>
      <c r="M51" s="121"/>
      <c r="N51" s="121"/>
      <c r="O51" s="121"/>
      <c r="P51" s="121"/>
      <c r="Q51" s="121"/>
      <c r="R51" s="121"/>
      <c r="S51" s="121"/>
      <c r="T51" s="121"/>
      <c r="U51" s="121"/>
      <c r="V51" s="121"/>
      <c r="W51" s="121"/>
      <c r="X51" s="121"/>
      <c r="Y51" s="121"/>
      <c r="Z51" s="121"/>
      <c r="AA51" s="121"/>
      <c r="AB51" s="121"/>
    </row>
    <row r="52" spans="1:28" ht="15.75" customHeight="1">
      <c r="A52" s="155" t="s">
        <v>389</v>
      </c>
      <c r="B52" s="116">
        <v>43941</v>
      </c>
      <c r="C52" s="121" t="s">
        <v>831</v>
      </c>
      <c r="D52" s="120" t="s">
        <v>832</v>
      </c>
      <c r="E52" s="156"/>
      <c r="F52" s="127"/>
      <c r="G52" s="121"/>
      <c r="H52" s="121"/>
      <c r="I52" s="121"/>
      <c r="J52" s="121"/>
      <c r="K52" s="121"/>
      <c r="L52" s="121"/>
      <c r="M52" s="121"/>
      <c r="N52" s="121"/>
      <c r="O52" s="121"/>
      <c r="P52" s="121"/>
      <c r="Q52" s="121"/>
      <c r="R52" s="121"/>
      <c r="S52" s="121"/>
      <c r="T52" s="121"/>
      <c r="U52" s="121"/>
      <c r="V52" s="121"/>
      <c r="W52" s="121"/>
      <c r="X52" s="121"/>
      <c r="Y52" s="121"/>
      <c r="Z52" s="121"/>
      <c r="AA52" s="121"/>
      <c r="AB52" s="121"/>
    </row>
    <row r="53" spans="1:28" ht="15.75" customHeight="1">
      <c r="A53" s="115" t="s">
        <v>397</v>
      </c>
      <c r="B53" s="116">
        <v>43952</v>
      </c>
      <c r="C53" s="121" t="s">
        <v>833</v>
      </c>
      <c r="D53" s="140" t="str">
        <f>HYPERLINK("https://drive.google.com/file/d/1cbsfIjNr3b-jBWwSo194OdW9H1JsppUC/view","A Transition Plan for a Healthy Wyoming ")</f>
        <v xml:space="preserve">A Transition Plan for a Healthy Wyoming </v>
      </c>
      <c r="E53" s="127"/>
      <c r="F53" s="127"/>
      <c r="G53" s="127"/>
      <c r="H53" s="121"/>
      <c r="I53" s="121"/>
      <c r="J53" s="121"/>
      <c r="K53" s="121"/>
      <c r="L53" s="121"/>
      <c r="M53" s="121"/>
      <c r="N53" s="121"/>
      <c r="O53" s="121"/>
      <c r="P53" s="121"/>
      <c r="Q53" s="121"/>
      <c r="R53" s="121"/>
      <c r="S53" s="121"/>
      <c r="T53" s="121"/>
      <c r="U53" s="121"/>
      <c r="V53" s="121"/>
      <c r="W53" s="121"/>
      <c r="X53" s="121"/>
      <c r="Y53" s="121"/>
      <c r="Z53" s="121"/>
      <c r="AA53" s="121"/>
      <c r="AB53" s="121"/>
    </row>
    <row r="54" spans="1:28" ht="34.5" customHeight="1">
      <c r="A54" s="115"/>
      <c r="B54" s="116"/>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row>
    <row r="55" spans="1:28" ht="34.5" customHeight="1">
      <c r="A55" s="115"/>
      <c r="B55" s="116"/>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row>
    <row r="56" spans="1:28" ht="34.5" customHeight="1">
      <c r="A56" s="115"/>
      <c r="B56" s="116"/>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row>
    <row r="57" spans="1:28" ht="34.5" customHeight="1">
      <c r="A57" s="115"/>
      <c r="B57" s="116"/>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row>
    <row r="58" spans="1:28" ht="34.5" customHeight="1">
      <c r="A58" s="115"/>
      <c r="B58" s="116"/>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row>
    <row r="59" spans="1:28" ht="34.5" customHeight="1">
      <c r="A59" s="115"/>
      <c r="B59" s="116"/>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row>
    <row r="60" spans="1:28" ht="34.5" customHeight="1">
      <c r="A60" s="115"/>
      <c r="B60" s="116"/>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row>
    <row r="61" spans="1:28" ht="34.5" customHeight="1">
      <c r="A61" s="115"/>
      <c r="B61" s="116"/>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row>
    <row r="62" spans="1:28" ht="34.5" customHeight="1">
      <c r="A62" s="115"/>
      <c r="B62" s="116"/>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row>
    <row r="63" spans="1:28" ht="34.5" customHeight="1">
      <c r="A63" s="115"/>
      <c r="B63" s="116"/>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row>
    <row r="64" spans="1:28" ht="34.5" customHeight="1">
      <c r="A64" s="115"/>
      <c r="B64" s="116"/>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row>
    <row r="65" spans="1:28" ht="34.5" customHeight="1">
      <c r="A65" s="115"/>
      <c r="B65" s="116"/>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row>
    <row r="66" spans="1:28" ht="34.5" customHeight="1">
      <c r="A66" s="115"/>
      <c r="B66" s="116"/>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row>
    <row r="67" spans="1:28" ht="34.5" customHeight="1">
      <c r="A67" s="115"/>
      <c r="B67" s="116"/>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row>
    <row r="68" spans="1:28" ht="34.5" customHeight="1">
      <c r="A68" s="115"/>
      <c r="B68" s="116"/>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row>
    <row r="69" spans="1:28" ht="34.5" customHeight="1">
      <c r="A69" s="121"/>
      <c r="B69" s="116"/>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row>
    <row r="70" spans="1:28" ht="34.5" customHeight="1">
      <c r="A70" s="121"/>
      <c r="B70" s="116"/>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row>
    <row r="71" spans="1:28" ht="34.5" customHeight="1">
      <c r="A71" s="121"/>
      <c r="B71" s="116"/>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row>
    <row r="72" spans="1:28" ht="34.5" customHeight="1">
      <c r="A72" s="121"/>
      <c r="B72" s="116"/>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row>
    <row r="73" spans="1:28" ht="34.5" customHeight="1">
      <c r="A73" s="121"/>
      <c r="B73" s="116"/>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row>
    <row r="74" spans="1:28" ht="34.5" customHeight="1">
      <c r="A74" s="121"/>
      <c r="B74" s="116"/>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row>
    <row r="75" spans="1:28" ht="34.5" customHeight="1">
      <c r="A75" s="121"/>
      <c r="B75" s="116"/>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row>
    <row r="76" spans="1:28" ht="34.5" customHeight="1">
      <c r="A76" s="121"/>
      <c r="B76" s="116"/>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row>
    <row r="77" spans="1:28" ht="34.5" customHeight="1">
      <c r="A77" s="121"/>
      <c r="B77" s="116"/>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row>
    <row r="78" spans="1:28" ht="34.5" customHeight="1">
      <c r="A78" s="121"/>
      <c r="B78" s="116"/>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row>
    <row r="79" spans="1:28" ht="34.5" customHeight="1">
      <c r="A79" s="121"/>
      <c r="B79" s="116"/>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row>
    <row r="80" spans="1:28" ht="34.5" customHeight="1">
      <c r="A80" s="121"/>
      <c r="B80" s="116"/>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row>
    <row r="81" spans="1:28" ht="34.5" customHeight="1">
      <c r="A81" s="121"/>
      <c r="B81" s="116"/>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row>
    <row r="82" spans="1:28" ht="34.5" customHeight="1">
      <c r="A82" s="121"/>
      <c r="B82" s="116"/>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row>
    <row r="83" spans="1:28" ht="34.5" customHeight="1">
      <c r="A83" s="121"/>
      <c r="B83" s="116"/>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row>
    <row r="84" spans="1:28" ht="34.5" customHeight="1">
      <c r="A84" s="121"/>
      <c r="B84" s="116"/>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row>
    <row r="85" spans="1:28" ht="34.5" customHeight="1">
      <c r="A85" s="121"/>
      <c r="B85" s="116"/>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row>
    <row r="86" spans="1:28" ht="34.5" customHeight="1">
      <c r="A86" s="121"/>
      <c r="B86" s="116"/>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row>
    <row r="87" spans="1:28" ht="34.5" customHeight="1">
      <c r="A87" s="121"/>
      <c r="B87" s="116"/>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row>
    <row r="88" spans="1:28" ht="34.5" customHeight="1">
      <c r="A88" s="121"/>
      <c r="B88" s="116"/>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row>
    <row r="89" spans="1:28" ht="34.5" customHeight="1">
      <c r="A89" s="121"/>
      <c r="B89" s="116"/>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row>
    <row r="90" spans="1:28" ht="34.5" customHeight="1">
      <c r="A90" s="121"/>
      <c r="B90" s="116"/>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row>
    <row r="91" spans="1:28" ht="34.5" customHeight="1">
      <c r="A91" s="121"/>
      <c r="B91" s="116"/>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row>
    <row r="92" spans="1:28" ht="34.5" customHeight="1">
      <c r="A92" s="121"/>
      <c r="B92" s="116"/>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row>
    <row r="93" spans="1:28" ht="34.5" customHeight="1">
      <c r="A93" s="121"/>
      <c r="B93" s="116"/>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row>
    <row r="94" spans="1:28" ht="34.5" customHeight="1">
      <c r="A94" s="121"/>
      <c r="B94" s="116"/>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row>
    <row r="95" spans="1:28" ht="34.5" customHeight="1">
      <c r="A95" s="121"/>
      <c r="B95" s="116"/>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row>
    <row r="96" spans="1:28" ht="34.5" customHeight="1">
      <c r="A96" s="121"/>
      <c r="B96" s="116"/>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row>
    <row r="97" spans="1:28" ht="34.5" customHeight="1">
      <c r="A97" s="121"/>
      <c r="B97" s="116"/>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row>
    <row r="98" spans="1:28" ht="34.5" customHeight="1">
      <c r="A98" s="121"/>
      <c r="B98" s="116"/>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row>
    <row r="99" spans="1:28" ht="34.5" customHeight="1">
      <c r="A99" s="121"/>
      <c r="B99" s="116"/>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row>
    <row r="100" spans="1:28" ht="34.5" customHeight="1">
      <c r="A100" s="121"/>
      <c r="B100" s="116"/>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row>
    <row r="101" spans="1:28" ht="34.5" customHeight="1">
      <c r="A101" s="121"/>
      <c r="B101" s="116"/>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row>
    <row r="102" spans="1:28" ht="34.5" customHeight="1">
      <c r="A102" s="121"/>
      <c r="B102" s="116"/>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row>
    <row r="103" spans="1:28" ht="34.5" customHeight="1">
      <c r="A103" s="121"/>
      <c r="B103" s="116"/>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row>
    <row r="104" spans="1:28" ht="34.5" customHeight="1">
      <c r="A104" s="121"/>
      <c r="B104" s="116"/>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row>
    <row r="105" spans="1:28" ht="34.5" customHeight="1">
      <c r="A105" s="121"/>
      <c r="B105" s="116"/>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row>
    <row r="106" spans="1:28" ht="34.5" customHeight="1">
      <c r="A106" s="121"/>
      <c r="B106" s="116"/>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row>
    <row r="107" spans="1:28" ht="34.5" customHeight="1">
      <c r="A107" s="121"/>
      <c r="B107" s="116"/>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row>
    <row r="108" spans="1:28" ht="34.5" customHeight="1">
      <c r="A108" s="121"/>
      <c r="B108" s="116"/>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row>
    <row r="109" spans="1:28" ht="34.5" customHeight="1">
      <c r="A109" s="121"/>
      <c r="B109" s="116"/>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row>
    <row r="110" spans="1:28" ht="34.5" customHeight="1">
      <c r="A110" s="121"/>
      <c r="B110" s="116"/>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row>
    <row r="111" spans="1:28" ht="34.5" customHeight="1">
      <c r="A111" s="121"/>
      <c r="B111" s="116"/>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row>
    <row r="112" spans="1:28" ht="34.5" customHeight="1">
      <c r="A112" s="121"/>
      <c r="B112" s="116"/>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row>
    <row r="113" spans="1:28" ht="34.5" customHeight="1">
      <c r="A113" s="121"/>
      <c r="B113" s="116"/>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row>
    <row r="114" spans="1:28" ht="34.5" customHeight="1">
      <c r="A114" s="121"/>
      <c r="B114" s="116"/>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row>
    <row r="115" spans="1:28" ht="34.5" customHeight="1">
      <c r="A115" s="121"/>
      <c r="B115" s="116"/>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row>
    <row r="116" spans="1:28" ht="34.5" customHeight="1">
      <c r="A116" s="121"/>
      <c r="B116" s="116"/>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row>
    <row r="117" spans="1:28" ht="34.5" customHeight="1">
      <c r="A117" s="121"/>
      <c r="B117" s="116"/>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row>
    <row r="118" spans="1:28" ht="34.5" customHeight="1">
      <c r="A118" s="121"/>
      <c r="B118" s="116"/>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row>
    <row r="119" spans="1:28" ht="34.5" customHeight="1">
      <c r="A119" s="121"/>
      <c r="B119" s="116"/>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row>
    <row r="120" spans="1:28" ht="34.5" customHeight="1">
      <c r="A120" s="121"/>
      <c r="B120" s="116"/>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row>
    <row r="121" spans="1:28" ht="34.5" customHeight="1">
      <c r="A121" s="121"/>
      <c r="B121" s="116"/>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row>
    <row r="122" spans="1:28" ht="34.5" customHeight="1">
      <c r="A122" s="121"/>
      <c r="B122" s="116"/>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row>
    <row r="123" spans="1:28" ht="34.5" customHeight="1">
      <c r="A123" s="121"/>
      <c r="B123" s="116"/>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row>
    <row r="124" spans="1:28" ht="34.5" customHeight="1">
      <c r="A124" s="121"/>
      <c r="B124" s="116"/>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row>
    <row r="125" spans="1:28" ht="34.5" customHeight="1">
      <c r="A125" s="121"/>
      <c r="B125" s="116"/>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row>
    <row r="126" spans="1:28" ht="34.5" customHeight="1">
      <c r="A126" s="121"/>
      <c r="B126" s="116"/>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row>
    <row r="127" spans="1:28" ht="34.5" customHeight="1">
      <c r="A127" s="121"/>
      <c r="B127" s="116"/>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row>
    <row r="128" spans="1:28" ht="34.5" customHeight="1">
      <c r="A128" s="121"/>
      <c r="B128" s="116"/>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row>
    <row r="129" spans="1:28" ht="34.5" customHeight="1">
      <c r="A129" s="121"/>
      <c r="B129" s="116"/>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row>
    <row r="130" spans="1:28" ht="34.5" customHeight="1">
      <c r="A130" s="121"/>
      <c r="B130" s="116"/>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row>
    <row r="131" spans="1:28" ht="34.5" customHeight="1">
      <c r="A131" s="121"/>
      <c r="B131" s="116"/>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row>
    <row r="132" spans="1:28" ht="34.5" customHeight="1">
      <c r="A132" s="121"/>
      <c r="B132" s="116"/>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row>
    <row r="133" spans="1:28" ht="34.5" customHeight="1">
      <c r="A133" s="121"/>
      <c r="B133" s="116"/>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row>
    <row r="134" spans="1:28" ht="34.5" customHeight="1">
      <c r="A134" s="121"/>
      <c r="B134" s="116"/>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row>
    <row r="135" spans="1:28" ht="34.5" customHeight="1">
      <c r="A135" s="121"/>
      <c r="B135" s="116"/>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row>
    <row r="136" spans="1:28" ht="34.5" customHeight="1">
      <c r="A136" s="121"/>
      <c r="B136" s="116"/>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row>
    <row r="137" spans="1:28" ht="34.5" customHeight="1">
      <c r="A137" s="121"/>
      <c r="B137" s="116"/>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row>
    <row r="138" spans="1:28" ht="34.5" customHeight="1">
      <c r="A138" s="121"/>
      <c r="B138" s="116"/>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row>
    <row r="139" spans="1:28" ht="34.5" customHeight="1">
      <c r="A139" s="121"/>
      <c r="B139" s="116"/>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row>
    <row r="140" spans="1:28" ht="34.5" customHeight="1">
      <c r="A140" s="121"/>
      <c r="B140" s="116"/>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row>
    <row r="141" spans="1:28" ht="34.5" customHeight="1">
      <c r="A141" s="121"/>
      <c r="B141" s="116"/>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row>
    <row r="142" spans="1:28" ht="34.5" customHeight="1">
      <c r="A142" s="121"/>
      <c r="B142" s="116"/>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row>
    <row r="143" spans="1:28" ht="34.5" customHeight="1">
      <c r="A143" s="121"/>
      <c r="B143" s="116"/>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row>
    <row r="144" spans="1:28" ht="34.5" customHeight="1">
      <c r="A144" s="121"/>
      <c r="B144" s="116"/>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row>
    <row r="145" spans="1:28" ht="34.5" customHeight="1">
      <c r="A145" s="121"/>
      <c r="B145" s="116"/>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row>
    <row r="146" spans="1:28" ht="34.5" customHeight="1">
      <c r="A146" s="121"/>
      <c r="B146" s="116"/>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row>
    <row r="147" spans="1:28" ht="34.5" customHeight="1">
      <c r="A147" s="121"/>
      <c r="B147" s="116"/>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row>
    <row r="148" spans="1:28" ht="34.5" customHeight="1">
      <c r="A148" s="121"/>
      <c r="B148" s="116"/>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row>
    <row r="149" spans="1:28" ht="34.5" customHeight="1">
      <c r="A149" s="121"/>
      <c r="B149" s="116"/>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row>
    <row r="150" spans="1:28" ht="34.5" customHeight="1">
      <c r="A150" s="121"/>
      <c r="B150" s="116"/>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row>
    <row r="151" spans="1:28" ht="34.5" customHeight="1">
      <c r="A151" s="121"/>
      <c r="B151" s="116"/>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row>
    <row r="152" spans="1:28" ht="34.5" customHeight="1">
      <c r="A152" s="121"/>
      <c r="B152" s="116"/>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row>
    <row r="153" spans="1:28" ht="34.5" customHeight="1">
      <c r="A153" s="121"/>
      <c r="B153" s="116"/>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row>
    <row r="154" spans="1:28" ht="34.5" customHeight="1">
      <c r="A154" s="121"/>
      <c r="B154" s="116"/>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row>
    <row r="155" spans="1:28" ht="34.5" customHeight="1">
      <c r="A155" s="121"/>
      <c r="B155" s="116"/>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row>
    <row r="156" spans="1:28" ht="34.5" customHeight="1">
      <c r="A156" s="121"/>
      <c r="B156" s="116"/>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row>
    <row r="157" spans="1:28" ht="34.5" customHeight="1">
      <c r="A157" s="121"/>
      <c r="B157" s="116"/>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row>
    <row r="158" spans="1:28" ht="34.5" customHeight="1">
      <c r="A158" s="121"/>
      <c r="B158" s="116"/>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row>
    <row r="159" spans="1:28" ht="34.5" customHeight="1">
      <c r="A159" s="121"/>
      <c r="B159" s="116"/>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row>
    <row r="160" spans="1:28" ht="34.5" customHeight="1">
      <c r="A160" s="121"/>
      <c r="B160" s="116"/>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row>
    <row r="161" spans="1:28" ht="34.5" customHeight="1">
      <c r="A161" s="121"/>
      <c r="B161" s="116"/>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row>
    <row r="162" spans="1:28" ht="34.5" customHeight="1">
      <c r="A162" s="121"/>
      <c r="B162" s="116"/>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row>
    <row r="163" spans="1:28" ht="34.5" customHeight="1">
      <c r="A163" s="121"/>
      <c r="B163" s="116"/>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c r="AA163" s="121"/>
      <c r="AB163" s="121"/>
    </row>
    <row r="164" spans="1:28" ht="34.5" customHeight="1">
      <c r="A164" s="121"/>
      <c r="B164" s="116"/>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row>
    <row r="165" spans="1:28" ht="34.5" customHeight="1">
      <c r="A165" s="121"/>
      <c r="B165" s="116"/>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row>
    <row r="166" spans="1:28" ht="34.5" customHeight="1">
      <c r="A166" s="121"/>
      <c r="B166" s="116"/>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row>
    <row r="167" spans="1:28" ht="34.5" customHeight="1">
      <c r="A167" s="121"/>
      <c r="B167" s="116"/>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row>
    <row r="168" spans="1:28" ht="34.5" customHeight="1">
      <c r="A168" s="121"/>
      <c r="B168" s="116"/>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row>
    <row r="169" spans="1:28" ht="34.5" customHeight="1">
      <c r="A169" s="121"/>
      <c r="B169" s="116"/>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row>
    <row r="170" spans="1:28" ht="34.5" customHeight="1">
      <c r="A170" s="121"/>
      <c r="B170" s="116"/>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row>
    <row r="171" spans="1:28" ht="34.5" customHeight="1">
      <c r="A171" s="121"/>
      <c r="B171" s="116"/>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row>
    <row r="172" spans="1:28" ht="34.5" customHeight="1">
      <c r="A172" s="121"/>
      <c r="B172" s="116"/>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row>
    <row r="173" spans="1:28" ht="34.5" customHeight="1">
      <c r="A173" s="121"/>
      <c r="B173" s="116"/>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row>
    <row r="174" spans="1:28" ht="34.5" customHeight="1">
      <c r="A174" s="121"/>
      <c r="B174" s="116"/>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row>
    <row r="175" spans="1:28" ht="34.5" customHeight="1">
      <c r="A175" s="121"/>
      <c r="B175" s="116"/>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row>
    <row r="176" spans="1:28" ht="34.5" customHeight="1">
      <c r="A176" s="121"/>
      <c r="B176" s="116"/>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c r="AA176" s="121"/>
      <c r="AB176" s="121"/>
    </row>
    <row r="177" spans="1:28" ht="34.5" customHeight="1">
      <c r="A177" s="121"/>
      <c r="B177" s="116"/>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row>
    <row r="178" spans="1:28" ht="34.5" customHeight="1">
      <c r="A178" s="121"/>
      <c r="B178" s="116"/>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row>
    <row r="179" spans="1:28" ht="34.5" customHeight="1">
      <c r="A179" s="121"/>
      <c r="B179" s="116"/>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row>
    <row r="180" spans="1:28" ht="34.5" customHeight="1">
      <c r="A180" s="121"/>
      <c r="B180" s="116"/>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row>
    <row r="181" spans="1:28" ht="34.5" customHeight="1">
      <c r="A181" s="121"/>
      <c r="B181" s="116"/>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row>
    <row r="182" spans="1:28" ht="34.5" customHeight="1">
      <c r="A182" s="121"/>
      <c r="B182" s="116"/>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row>
    <row r="183" spans="1:28" ht="34.5" customHeight="1">
      <c r="A183" s="121"/>
      <c r="B183" s="116"/>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row>
    <row r="184" spans="1:28" ht="34.5" customHeight="1">
      <c r="A184" s="121"/>
      <c r="B184" s="116"/>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row>
    <row r="185" spans="1:28" ht="34.5" customHeight="1">
      <c r="A185" s="121"/>
      <c r="B185" s="116"/>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row>
    <row r="186" spans="1:28" ht="34.5" customHeight="1">
      <c r="A186" s="121"/>
      <c r="B186" s="116"/>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row>
    <row r="187" spans="1:28" ht="34.5" customHeight="1">
      <c r="A187" s="121"/>
      <c r="B187" s="116"/>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row>
    <row r="188" spans="1:28" ht="34.5" customHeight="1">
      <c r="A188" s="121"/>
      <c r="B188" s="116"/>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row>
    <row r="189" spans="1:28" ht="34.5" customHeight="1">
      <c r="A189" s="121"/>
      <c r="B189" s="116"/>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row>
    <row r="190" spans="1:28" ht="34.5" customHeight="1">
      <c r="A190" s="121"/>
      <c r="B190" s="116"/>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row>
    <row r="191" spans="1:28" ht="34.5" customHeight="1">
      <c r="A191" s="121"/>
      <c r="B191" s="116"/>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row>
    <row r="192" spans="1:28" ht="34.5" customHeight="1">
      <c r="A192" s="121"/>
      <c r="B192" s="116"/>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row>
    <row r="193" spans="1:28" ht="34.5" customHeight="1">
      <c r="A193" s="121"/>
      <c r="B193" s="116"/>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row>
    <row r="194" spans="1:28" ht="34.5" customHeight="1">
      <c r="A194" s="121"/>
      <c r="B194" s="116"/>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row>
    <row r="195" spans="1:28" ht="34.5" customHeight="1">
      <c r="A195" s="121"/>
      <c r="B195" s="116"/>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row>
    <row r="196" spans="1:28" ht="34.5" customHeight="1">
      <c r="A196" s="121"/>
      <c r="B196" s="116"/>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row>
    <row r="197" spans="1:28" ht="34.5" customHeight="1">
      <c r="A197" s="121"/>
      <c r="B197" s="116"/>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c r="AA197" s="121"/>
      <c r="AB197" s="121"/>
    </row>
    <row r="198" spans="1:28" ht="34.5" customHeight="1">
      <c r="A198" s="121"/>
      <c r="B198" s="116"/>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row>
    <row r="199" spans="1:28" ht="34.5" customHeight="1">
      <c r="A199" s="121"/>
      <c r="B199" s="116"/>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row>
    <row r="200" spans="1:28" ht="34.5" customHeight="1">
      <c r="A200" s="121"/>
      <c r="B200" s="116"/>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row>
    <row r="201" spans="1:28" ht="34.5" customHeight="1">
      <c r="A201" s="121"/>
      <c r="B201" s="116"/>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c r="AA201" s="121"/>
      <c r="AB201" s="121"/>
    </row>
    <row r="202" spans="1:28" ht="34.5" customHeight="1">
      <c r="A202" s="121"/>
      <c r="B202" s="116"/>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row>
    <row r="203" spans="1:28" ht="34.5" customHeight="1">
      <c r="A203" s="121"/>
      <c r="B203" s="116"/>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c r="AA203" s="121"/>
      <c r="AB203" s="121"/>
    </row>
    <row r="204" spans="1:28" ht="34.5" customHeight="1">
      <c r="A204" s="121"/>
      <c r="B204" s="116"/>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row>
    <row r="205" spans="1:28" ht="34.5" customHeight="1">
      <c r="A205" s="121"/>
      <c r="B205" s="116"/>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1"/>
      <c r="AB205" s="121"/>
    </row>
    <row r="206" spans="1:28" ht="34.5" customHeight="1">
      <c r="A206" s="121"/>
      <c r="B206" s="116"/>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row>
    <row r="207" spans="1:28" ht="34.5" customHeight="1">
      <c r="A207" s="121"/>
      <c r="B207" s="116"/>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c r="AA207" s="121"/>
      <c r="AB207" s="121"/>
    </row>
    <row r="208" spans="1:28" ht="34.5" customHeight="1">
      <c r="A208" s="121"/>
      <c r="B208" s="116"/>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row>
    <row r="209" spans="1:28" ht="34.5" customHeight="1">
      <c r="A209" s="121"/>
      <c r="B209" s="116"/>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row>
    <row r="210" spans="1:28" ht="34.5" customHeight="1">
      <c r="A210" s="121"/>
      <c r="B210" s="116"/>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row>
    <row r="211" spans="1:28" ht="34.5" customHeight="1">
      <c r="A211" s="121"/>
      <c r="B211" s="116"/>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c r="AA211" s="121"/>
      <c r="AB211" s="121"/>
    </row>
    <row r="212" spans="1:28" ht="34.5" customHeight="1">
      <c r="A212" s="121"/>
      <c r="B212" s="116"/>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row>
    <row r="213" spans="1:28" ht="34.5" customHeight="1">
      <c r="A213" s="121"/>
      <c r="B213" s="116"/>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row>
    <row r="214" spans="1:28" ht="34.5" customHeight="1">
      <c r="A214" s="121"/>
      <c r="B214" s="116"/>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row>
    <row r="215" spans="1:28" ht="34.5" customHeight="1">
      <c r="A215" s="121"/>
      <c r="B215" s="116"/>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row>
    <row r="216" spans="1:28" ht="34.5" customHeight="1">
      <c r="A216" s="121"/>
      <c r="B216" s="116"/>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row>
    <row r="217" spans="1:28" ht="34.5" customHeight="1">
      <c r="A217" s="121"/>
      <c r="B217" s="116"/>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row>
    <row r="218" spans="1:28" ht="34.5" customHeight="1">
      <c r="A218" s="121"/>
      <c r="B218" s="116"/>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row>
    <row r="219" spans="1:28" ht="34.5" customHeight="1">
      <c r="A219" s="121"/>
      <c r="B219" s="116"/>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c r="AA219" s="121"/>
      <c r="AB219" s="121"/>
    </row>
    <row r="220" spans="1:28" ht="34.5" customHeight="1">
      <c r="A220" s="121"/>
      <c r="B220" s="116"/>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row>
    <row r="221" spans="1:28" ht="34.5" customHeight="1">
      <c r="A221" s="121"/>
      <c r="B221" s="116"/>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c r="AA221" s="121"/>
      <c r="AB221" s="121"/>
    </row>
    <row r="222" spans="1:28" ht="34.5" customHeight="1">
      <c r="A222" s="121"/>
      <c r="B222" s="116"/>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row>
    <row r="223" spans="1:28" ht="34.5" customHeight="1">
      <c r="A223" s="121"/>
      <c r="B223" s="116"/>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row>
    <row r="224" spans="1:28" ht="34.5" customHeight="1">
      <c r="A224" s="121"/>
      <c r="B224" s="116"/>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row>
    <row r="225" spans="1:28" ht="34.5" customHeight="1">
      <c r="A225" s="121"/>
      <c r="B225" s="116"/>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c r="AA225" s="121"/>
      <c r="AB225" s="121"/>
    </row>
    <row r="226" spans="1:28" ht="34.5" customHeight="1">
      <c r="A226" s="121"/>
      <c r="B226" s="116"/>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c r="AA226" s="121"/>
      <c r="AB226" s="121"/>
    </row>
    <row r="227" spans="1:28" ht="34.5" customHeight="1">
      <c r="A227" s="121"/>
      <c r="B227" s="116"/>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c r="AA227" s="121"/>
      <c r="AB227" s="121"/>
    </row>
    <row r="228" spans="1:28" ht="34.5" customHeight="1">
      <c r="A228" s="121"/>
      <c r="B228" s="116"/>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c r="AA228" s="121"/>
      <c r="AB228" s="121"/>
    </row>
    <row r="229" spans="1:28" ht="34.5" customHeight="1">
      <c r="A229" s="121"/>
      <c r="B229" s="116"/>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row>
    <row r="230" spans="1:28" ht="34.5" customHeight="1">
      <c r="A230" s="121"/>
      <c r="B230" s="116"/>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c r="AA230" s="121"/>
      <c r="AB230" s="121"/>
    </row>
    <row r="231" spans="1:28" ht="34.5" customHeight="1">
      <c r="A231" s="121"/>
      <c r="B231" s="116"/>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c r="AA231" s="121"/>
      <c r="AB231" s="121"/>
    </row>
    <row r="232" spans="1:28" ht="34.5" customHeight="1">
      <c r="A232" s="121"/>
      <c r="B232" s="116"/>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c r="AA232" s="121"/>
      <c r="AB232" s="121"/>
    </row>
    <row r="233" spans="1:28" ht="34.5" customHeight="1">
      <c r="A233" s="121"/>
      <c r="B233" s="116"/>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c r="AA233" s="121"/>
      <c r="AB233" s="121"/>
    </row>
    <row r="234" spans="1:28" ht="34.5" customHeight="1">
      <c r="A234" s="121"/>
      <c r="B234" s="116"/>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c r="AA234" s="121"/>
      <c r="AB234" s="121"/>
    </row>
    <row r="235" spans="1:28" ht="34.5" customHeight="1">
      <c r="A235" s="121"/>
      <c r="B235" s="116"/>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row>
    <row r="236" spans="1:28" ht="34.5" customHeight="1">
      <c r="A236" s="121"/>
      <c r="B236" s="116"/>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c r="AA236" s="121"/>
      <c r="AB236" s="121"/>
    </row>
    <row r="237" spans="1:28" ht="34.5" customHeight="1">
      <c r="A237" s="121"/>
      <c r="B237" s="116"/>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c r="AA237" s="121"/>
      <c r="AB237" s="121"/>
    </row>
    <row r="238" spans="1:28" ht="34.5" customHeight="1">
      <c r="A238" s="121"/>
      <c r="B238" s="116"/>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c r="AA238" s="121"/>
      <c r="AB238" s="121"/>
    </row>
    <row r="239" spans="1:28" ht="34.5" customHeight="1">
      <c r="A239" s="121"/>
      <c r="B239" s="116"/>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c r="AA239" s="121"/>
      <c r="AB239" s="121"/>
    </row>
    <row r="240" spans="1:28" ht="34.5" customHeight="1">
      <c r="A240" s="121"/>
      <c r="B240" s="116"/>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row>
    <row r="241" spans="1:28" ht="34.5" customHeight="1">
      <c r="A241" s="121"/>
      <c r="B241" s="116"/>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c r="AA241" s="121"/>
      <c r="AB241" s="121"/>
    </row>
    <row r="242" spans="1:28" ht="34.5" customHeight="1">
      <c r="A242" s="121"/>
      <c r="B242" s="116"/>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c r="AA242" s="121"/>
      <c r="AB242" s="121"/>
    </row>
    <row r="243" spans="1:28" ht="34.5" customHeight="1">
      <c r="A243" s="121"/>
      <c r="B243" s="116"/>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c r="AA243" s="121"/>
      <c r="AB243" s="121"/>
    </row>
    <row r="244" spans="1:28" ht="34.5" customHeight="1">
      <c r="A244" s="121"/>
      <c r="B244" s="116"/>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c r="AA244" s="121"/>
      <c r="AB244" s="121"/>
    </row>
    <row r="245" spans="1:28" ht="34.5" customHeight="1">
      <c r="A245" s="121"/>
      <c r="B245" s="116"/>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c r="AA245" s="121"/>
      <c r="AB245" s="121"/>
    </row>
    <row r="246" spans="1:28" ht="34.5" customHeight="1">
      <c r="A246" s="121"/>
      <c r="B246" s="116"/>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row>
    <row r="247" spans="1:28" ht="34.5" customHeight="1">
      <c r="A247" s="121"/>
      <c r="B247" s="116"/>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c r="AA247" s="121"/>
      <c r="AB247" s="121"/>
    </row>
    <row r="248" spans="1:28" ht="34.5" customHeight="1">
      <c r="A248" s="121"/>
      <c r="B248" s="116"/>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c r="AA248" s="121"/>
      <c r="AB248" s="121"/>
    </row>
    <row r="249" spans="1:28" ht="34.5" customHeight="1">
      <c r="A249" s="121"/>
      <c r="B249" s="116"/>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c r="AA249" s="121"/>
      <c r="AB249" s="121"/>
    </row>
    <row r="250" spans="1:28" ht="34.5" customHeight="1">
      <c r="A250" s="121"/>
      <c r="B250" s="116"/>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c r="AA250" s="121"/>
      <c r="AB250" s="121"/>
    </row>
    <row r="251" spans="1:28" ht="34.5" customHeight="1">
      <c r="A251" s="121"/>
      <c r="B251" s="116"/>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c r="AA251" s="121"/>
      <c r="AB251" s="121"/>
    </row>
    <row r="252" spans="1:28" ht="34.5" customHeight="1">
      <c r="A252" s="121"/>
      <c r="B252" s="116"/>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c r="AA252" s="121"/>
      <c r="AB252" s="121"/>
    </row>
    <row r="253" spans="1:28" ht="34.5" customHeight="1">
      <c r="A253" s="121"/>
      <c r="B253" s="116"/>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row>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E2" r:id="rId1"/>
    <hyperlink ref="G2" r:id="rId2"/>
    <hyperlink ref="E3" r:id="rId3"/>
    <hyperlink ref="G4" r:id="rId4"/>
    <hyperlink ref="C5" r:id="rId5"/>
    <hyperlink ref="D5" r:id="rId6"/>
    <hyperlink ref="G5" r:id="rId7"/>
    <hyperlink ref="D6" r:id="rId8"/>
    <hyperlink ref="H6" r:id="rId9"/>
    <hyperlink ref="E7" r:id="rId10"/>
    <hyperlink ref="D8" r:id="rId11"/>
    <hyperlink ref="E8" r:id="rId12"/>
    <hyperlink ref="G8" r:id="rId13"/>
    <hyperlink ref="H8" r:id="rId14"/>
    <hyperlink ref="D9" r:id="rId15"/>
    <hyperlink ref="E9" r:id="rId16"/>
    <hyperlink ref="D10" r:id="rId17"/>
    <hyperlink ref="E10" r:id="rId18"/>
    <hyperlink ref="G10" r:id="rId19"/>
    <hyperlink ref="C11" r:id="rId20"/>
    <hyperlink ref="D11" r:id="rId21"/>
    <hyperlink ref="E11" r:id="rId22"/>
    <hyperlink ref="H11" r:id="rId23"/>
    <hyperlink ref="C12" r:id="rId24"/>
    <hyperlink ref="D12" r:id="rId25"/>
    <hyperlink ref="G12" r:id="rId26"/>
    <hyperlink ref="E13" r:id="rId27"/>
    <hyperlink ref="C14" r:id="rId28"/>
    <hyperlink ref="D14" r:id="rId29"/>
    <hyperlink ref="D15" r:id="rId30"/>
    <hyperlink ref="E15" r:id="rId31"/>
    <hyperlink ref="D17" r:id="rId32"/>
    <hyperlink ref="D18" r:id="rId33"/>
    <hyperlink ref="E18" r:id="rId34"/>
    <hyperlink ref="C19" r:id="rId35"/>
    <hyperlink ref="D19" r:id="rId36"/>
    <hyperlink ref="E19" r:id="rId37"/>
    <hyperlink ref="G19" r:id="rId38"/>
    <hyperlink ref="D20" r:id="rId39"/>
    <hyperlink ref="E20" r:id="rId40"/>
    <hyperlink ref="G20" r:id="rId41"/>
    <hyperlink ref="D21" r:id="rId42"/>
    <hyperlink ref="E21" r:id="rId43"/>
    <hyperlink ref="H21" r:id="rId44"/>
    <hyperlink ref="D22" r:id="rId45"/>
    <hyperlink ref="E22" r:id="rId46"/>
    <hyperlink ref="G22" r:id="rId47"/>
    <hyperlink ref="C23" r:id="rId48"/>
    <hyperlink ref="D23" r:id="rId49" location="phased-approach-and-reopening-summary-plan-"/>
    <hyperlink ref="E23" r:id="rId50"/>
    <hyperlink ref="G23" r:id="rId51"/>
    <hyperlink ref="D24" r:id="rId52"/>
    <hyperlink ref="E24" r:id="rId53"/>
    <hyperlink ref="D25" r:id="rId54"/>
    <hyperlink ref="E25" r:id="rId55"/>
    <hyperlink ref="D26" r:id="rId56"/>
    <hyperlink ref="E26" r:id="rId57"/>
    <hyperlink ref="G26" r:id="rId58"/>
    <hyperlink ref="C27" r:id="rId59"/>
    <hyperlink ref="D27" r:id="rId60"/>
    <hyperlink ref="E27" r:id="rId61"/>
    <hyperlink ref="D29" r:id="rId62"/>
    <hyperlink ref="C30" r:id="rId63"/>
    <hyperlink ref="D31" r:id="rId64"/>
    <hyperlink ref="G32" r:id="rId65"/>
    <hyperlink ref="D33" r:id="rId66"/>
    <hyperlink ref="H33" r:id="rId67"/>
    <hyperlink ref="C34" r:id="rId68"/>
    <hyperlink ref="D34" r:id="rId69"/>
    <hyperlink ref="E34" r:id="rId70"/>
    <hyperlink ref="G34" r:id="rId71"/>
    <hyperlink ref="H34" r:id="rId72"/>
    <hyperlink ref="D35" r:id="rId73"/>
    <hyperlink ref="E35" r:id="rId74"/>
    <hyperlink ref="D36" r:id="rId75"/>
    <hyperlink ref="E36" r:id="rId76"/>
    <hyperlink ref="H36" r:id="rId77"/>
    <hyperlink ref="D37" r:id="rId78"/>
    <hyperlink ref="E37" r:id="rId79"/>
    <hyperlink ref="C38" r:id="rId80"/>
    <hyperlink ref="C39" r:id="rId81"/>
    <hyperlink ref="G39" r:id="rId82"/>
    <hyperlink ref="D40" r:id="rId83" location="PhasedReopening"/>
    <hyperlink ref="E40" r:id="rId84"/>
    <hyperlink ref="C41" r:id="rId85"/>
    <hyperlink ref="D41" r:id="rId86"/>
    <hyperlink ref="E41" r:id="rId87"/>
    <hyperlink ref="G41" r:id="rId88"/>
    <hyperlink ref="D42" r:id="rId89"/>
    <hyperlink ref="G42" r:id="rId90"/>
    <hyperlink ref="D43" r:id="rId91"/>
    <hyperlink ref="C45" r:id="rId92"/>
    <hyperlink ref="E45" r:id="rId93"/>
    <hyperlink ref="G45" r:id="rId94"/>
    <hyperlink ref="D46" r:id="rId95"/>
    <hyperlink ref="E46" r:id="rId96"/>
    <hyperlink ref="G46" r:id="rId97"/>
    <hyperlink ref="D47" r:id="rId98"/>
    <hyperlink ref="C48" r:id="rId99"/>
    <hyperlink ref="E48" r:id="rId100"/>
    <hyperlink ref="E49" r:id="rId101"/>
    <hyperlink ref="G49" r:id="rId102"/>
    <hyperlink ref="C50" r:id="rId103"/>
    <hyperlink ref="D50" r:id="rId104"/>
    <hyperlink ref="D51" r:id="rId105"/>
    <hyperlink ref="E51" r:id="rId106"/>
    <hyperlink ref="G51" r:id="rId107"/>
    <hyperlink ref="D52" r:id="rId108" location="badger-bounce-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47D"/>
    <outlinePr summaryBelow="0" summaryRight="0"/>
  </sheetPr>
  <dimension ref="A1:Z1000"/>
  <sheetViews>
    <sheetView workbookViewId="0">
      <pane ySplit="1" topLeftCell="A2" activePane="bottomLeft" state="frozen"/>
      <selection pane="bottomLeft" activeCell="B3" sqref="B3"/>
    </sheetView>
  </sheetViews>
  <sheetFormatPr defaultColWidth="12.640625" defaultRowHeight="15" customHeight="1"/>
  <cols>
    <col min="1" max="2" width="24.85546875" customWidth="1"/>
    <col min="3" max="3" width="8.640625" customWidth="1"/>
    <col min="4" max="4" width="28.35546875" customWidth="1"/>
    <col min="5" max="5" width="59.2109375" customWidth="1"/>
    <col min="6" max="26" width="24.85546875" customWidth="1"/>
  </cols>
  <sheetData>
    <row r="1" spans="1:26">
      <c r="A1" s="157" t="s">
        <v>0</v>
      </c>
      <c r="B1" s="157" t="s">
        <v>403</v>
      </c>
      <c r="C1" s="157" t="s">
        <v>404</v>
      </c>
      <c r="D1" s="158" t="s">
        <v>834</v>
      </c>
      <c r="E1" s="158" t="s">
        <v>406</v>
      </c>
      <c r="F1" s="159" t="s">
        <v>407</v>
      </c>
      <c r="G1" s="157"/>
      <c r="H1" s="157"/>
      <c r="I1" s="157"/>
      <c r="J1" s="157"/>
      <c r="K1" s="157"/>
      <c r="L1" s="157"/>
      <c r="M1" s="157"/>
      <c r="N1" s="157"/>
      <c r="O1" s="157"/>
      <c r="P1" s="157"/>
      <c r="Q1" s="157"/>
      <c r="R1" s="157"/>
      <c r="S1" s="157"/>
      <c r="T1" s="157"/>
      <c r="U1" s="157"/>
      <c r="V1" s="157"/>
      <c r="W1" s="157"/>
      <c r="X1" s="157"/>
      <c r="Y1" s="157"/>
      <c r="Z1" s="157"/>
    </row>
    <row r="2" spans="1:26">
      <c r="A2" s="160" t="s">
        <v>408</v>
      </c>
      <c r="B2" s="161" t="s">
        <v>22</v>
      </c>
      <c r="C2" s="161" t="s">
        <v>0</v>
      </c>
      <c r="D2" s="162" t="s">
        <v>453</v>
      </c>
      <c r="E2" s="162" t="s">
        <v>28</v>
      </c>
      <c r="F2" s="160"/>
      <c r="G2" s="161"/>
      <c r="H2" s="161"/>
      <c r="I2" s="161"/>
      <c r="J2" s="161"/>
      <c r="K2" s="161"/>
      <c r="L2" s="161"/>
      <c r="M2" s="161"/>
      <c r="N2" s="161"/>
      <c r="O2" s="161"/>
      <c r="P2" s="161"/>
      <c r="Q2" s="161"/>
      <c r="R2" s="161"/>
      <c r="S2" s="161"/>
      <c r="T2" s="161"/>
      <c r="U2" s="161"/>
      <c r="V2" s="161"/>
      <c r="W2" s="161"/>
      <c r="X2" s="161"/>
      <c r="Y2" s="161"/>
      <c r="Z2" s="161"/>
    </row>
    <row r="3" spans="1:26">
      <c r="A3" s="160" t="s">
        <v>835</v>
      </c>
      <c r="B3" s="161" t="s">
        <v>11</v>
      </c>
      <c r="C3" s="161" t="s">
        <v>0</v>
      </c>
      <c r="D3" s="162" t="s">
        <v>453</v>
      </c>
      <c r="E3" s="162" t="s">
        <v>28</v>
      </c>
      <c r="F3" s="160"/>
      <c r="G3" s="161"/>
      <c r="H3" s="161"/>
      <c r="I3" s="161"/>
      <c r="J3" s="161"/>
      <c r="K3" s="161"/>
      <c r="L3" s="161"/>
      <c r="M3" s="161"/>
      <c r="N3" s="161"/>
      <c r="O3" s="161"/>
      <c r="P3" s="161"/>
      <c r="Q3" s="161"/>
      <c r="R3" s="161"/>
      <c r="S3" s="161"/>
      <c r="T3" s="161"/>
      <c r="U3" s="161"/>
      <c r="V3" s="161"/>
      <c r="W3" s="161"/>
      <c r="X3" s="161"/>
      <c r="Y3" s="161"/>
      <c r="Z3" s="161"/>
    </row>
    <row r="4" spans="1:26">
      <c r="A4" s="160" t="s">
        <v>836</v>
      </c>
      <c r="B4" s="161" t="s">
        <v>41</v>
      </c>
      <c r="C4" s="161" t="s">
        <v>0</v>
      </c>
      <c r="D4" s="162" t="s">
        <v>453</v>
      </c>
      <c r="E4" s="162" t="s">
        <v>28</v>
      </c>
      <c r="F4" s="160"/>
      <c r="G4" s="161"/>
      <c r="H4" s="161"/>
      <c r="I4" s="161"/>
      <c r="J4" s="161"/>
      <c r="K4" s="161"/>
      <c r="L4" s="161"/>
      <c r="M4" s="161"/>
      <c r="N4" s="161"/>
      <c r="O4" s="161"/>
      <c r="P4" s="161"/>
      <c r="Q4" s="161"/>
      <c r="R4" s="161"/>
      <c r="S4" s="161"/>
      <c r="T4" s="161"/>
      <c r="U4" s="161"/>
      <c r="V4" s="161"/>
      <c r="W4" s="161"/>
      <c r="X4" s="161"/>
      <c r="Y4" s="161"/>
      <c r="Z4" s="161"/>
    </row>
    <row r="5" spans="1:26">
      <c r="A5" s="160" t="s">
        <v>837</v>
      </c>
      <c r="B5" s="161" t="s">
        <v>32</v>
      </c>
      <c r="C5" s="161" t="s">
        <v>0</v>
      </c>
      <c r="D5" s="162" t="s">
        <v>453</v>
      </c>
      <c r="E5" s="162" t="s">
        <v>28</v>
      </c>
      <c r="F5" s="160"/>
      <c r="G5" s="161"/>
      <c r="H5" s="161"/>
      <c r="I5" s="161"/>
      <c r="J5" s="161"/>
      <c r="K5" s="161"/>
      <c r="L5" s="161"/>
      <c r="M5" s="161"/>
      <c r="N5" s="161"/>
      <c r="O5" s="161"/>
      <c r="P5" s="161"/>
      <c r="Q5" s="161"/>
      <c r="R5" s="161"/>
      <c r="S5" s="161"/>
      <c r="T5" s="161"/>
      <c r="U5" s="161"/>
      <c r="V5" s="161"/>
      <c r="W5" s="161"/>
      <c r="X5" s="161"/>
      <c r="Y5" s="161"/>
      <c r="Z5" s="161"/>
    </row>
    <row r="6" spans="1:26">
      <c r="A6" s="161" t="s">
        <v>413</v>
      </c>
      <c r="B6" s="161" t="s">
        <v>414</v>
      </c>
      <c r="C6" s="161" t="s">
        <v>410</v>
      </c>
      <c r="D6" s="162" t="s">
        <v>416</v>
      </c>
      <c r="E6" s="162" t="s">
        <v>417</v>
      </c>
      <c r="F6" s="160" t="s">
        <v>418</v>
      </c>
      <c r="G6" s="161"/>
      <c r="H6" s="161"/>
      <c r="I6" s="161"/>
      <c r="J6" s="161"/>
      <c r="K6" s="161"/>
      <c r="L6" s="161"/>
      <c r="M6" s="161"/>
      <c r="N6" s="161"/>
      <c r="O6" s="161"/>
      <c r="P6" s="161"/>
      <c r="Q6" s="161"/>
      <c r="R6" s="161"/>
      <c r="S6" s="161"/>
      <c r="T6" s="161"/>
      <c r="U6" s="161"/>
      <c r="V6" s="161"/>
      <c r="W6" s="161"/>
      <c r="X6" s="161"/>
      <c r="Y6" s="161"/>
      <c r="Z6" s="161"/>
    </row>
    <row r="7" spans="1:26" ht="30">
      <c r="A7" s="161" t="s">
        <v>413</v>
      </c>
      <c r="B7" s="161" t="s">
        <v>419</v>
      </c>
      <c r="C7" s="161" t="s">
        <v>410</v>
      </c>
      <c r="D7" s="162" t="s">
        <v>416</v>
      </c>
      <c r="E7" s="162" t="s">
        <v>420</v>
      </c>
      <c r="F7" s="160" t="s">
        <v>421</v>
      </c>
      <c r="G7" s="161"/>
      <c r="H7" s="161"/>
      <c r="I7" s="161"/>
      <c r="J7" s="161"/>
      <c r="K7" s="161"/>
      <c r="L7" s="161"/>
      <c r="M7" s="161"/>
      <c r="N7" s="161"/>
      <c r="O7" s="161"/>
      <c r="P7" s="161"/>
      <c r="Q7" s="161"/>
      <c r="R7" s="161"/>
      <c r="S7" s="161"/>
      <c r="T7" s="161"/>
      <c r="U7" s="161"/>
      <c r="V7" s="161"/>
      <c r="W7" s="161"/>
      <c r="X7" s="161"/>
      <c r="Y7" s="161"/>
      <c r="Z7" s="161"/>
    </row>
    <row r="8" spans="1:26">
      <c r="A8" s="161" t="s">
        <v>413</v>
      </c>
      <c r="B8" s="161" t="s">
        <v>422</v>
      </c>
      <c r="C8" s="161" t="s">
        <v>410</v>
      </c>
      <c r="D8" s="162" t="s">
        <v>416</v>
      </c>
      <c r="E8" s="162" t="s">
        <v>423</v>
      </c>
      <c r="F8" s="160" t="s">
        <v>421</v>
      </c>
      <c r="G8" s="161"/>
      <c r="H8" s="161"/>
      <c r="I8" s="161"/>
      <c r="J8" s="161"/>
      <c r="K8" s="161"/>
      <c r="L8" s="161"/>
      <c r="M8" s="161"/>
      <c r="N8" s="161"/>
      <c r="O8" s="161"/>
      <c r="P8" s="161"/>
      <c r="Q8" s="161"/>
      <c r="R8" s="161"/>
      <c r="S8" s="161"/>
      <c r="T8" s="161"/>
      <c r="U8" s="161"/>
      <c r="V8" s="161"/>
      <c r="W8" s="161"/>
      <c r="X8" s="161"/>
      <c r="Y8" s="161"/>
      <c r="Z8" s="161"/>
    </row>
    <row r="9" spans="1:26" ht="30">
      <c r="A9" s="161" t="s">
        <v>413</v>
      </c>
      <c r="B9" s="161" t="s">
        <v>424</v>
      </c>
      <c r="C9" s="161" t="s">
        <v>410</v>
      </c>
      <c r="D9" s="162" t="s">
        <v>416</v>
      </c>
      <c r="E9" s="162" t="s">
        <v>420</v>
      </c>
      <c r="F9" s="160" t="s">
        <v>421</v>
      </c>
      <c r="G9" s="161"/>
      <c r="H9" s="161"/>
      <c r="I9" s="161"/>
      <c r="J9" s="161"/>
      <c r="K9" s="161"/>
      <c r="L9" s="161"/>
      <c r="M9" s="161"/>
      <c r="N9" s="161"/>
      <c r="O9" s="161"/>
      <c r="P9" s="161"/>
      <c r="Q9" s="161"/>
      <c r="R9" s="161"/>
      <c r="S9" s="161"/>
      <c r="T9" s="161"/>
      <c r="U9" s="161"/>
      <c r="V9" s="161"/>
      <c r="W9" s="161"/>
      <c r="X9" s="161"/>
      <c r="Y9" s="161"/>
      <c r="Z9" s="161"/>
    </row>
    <row r="10" spans="1:26">
      <c r="A10" s="161" t="s">
        <v>413</v>
      </c>
      <c r="B10" s="161" t="s">
        <v>425</v>
      </c>
      <c r="C10" s="161" t="s">
        <v>410</v>
      </c>
      <c r="D10" s="162" t="s">
        <v>416</v>
      </c>
      <c r="E10" s="162" t="s">
        <v>423</v>
      </c>
      <c r="F10" s="160" t="s">
        <v>421</v>
      </c>
      <c r="G10" s="161"/>
      <c r="H10" s="161"/>
      <c r="I10" s="161"/>
      <c r="J10" s="161"/>
      <c r="K10" s="161"/>
      <c r="L10" s="161"/>
      <c r="M10" s="161"/>
      <c r="N10" s="161"/>
      <c r="O10" s="161"/>
      <c r="P10" s="161"/>
      <c r="Q10" s="161"/>
      <c r="R10" s="161"/>
      <c r="S10" s="161"/>
      <c r="T10" s="161"/>
      <c r="U10" s="161"/>
      <c r="V10" s="161"/>
      <c r="W10" s="161"/>
      <c r="X10" s="161"/>
      <c r="Y10" s="161"/>
      <c r="Z10" s="161"/>
    </row>
    <row r="11" spans="1:26">
      <c r="A11" s="161" t="s">
        <v>413</v>
      </c>
      <c r="B11" s="161" t="s">
        <v>426</v>
      </c>
      <c r="C11" s="161" t="s">
        <v>410</v>
      </c>
      <c r="D11" s="162" t="s">
        <v>416</v>
      </c>
      <c r="E11" s="162" t="s">
        <v>423</v>
      </c>
      <c r="F11" s="160" t="s">
        <v>421</v>
      </c>
      <c r="G11" s="161"/>
      <c r="H11" s="161"/>
      <c r="I11" s="161"/>
      <c r="J11" s="161"/>
      <c r="K11" s="161"/>
      <c r="L11" s="161"/>
      <c r="M11" s="161"/>
      <c r="N11" s="161"/>
      <c r="O11" s="161"/>
      <c r="P11" s="161"/>
      <c r="Q11" s="161"/>
      <c r="R11" s="161"/>
      <c r="S11" s="161"/>
      <c r="T11" s="161"/>
      <c r="U11" s="161"/>
      <c r="V11" s="161"/>
      <c r="W11" s="161"/>
      <c r="X11" s="161"/>
      <c r="Y11" s="161"/>
      <c r="Z11" s="161"/>
    </row>
    <row r="12" spans="1:26">
      <c r="A12" s="161" t="s">
        <v>413</v>
      </c>
      <c r="B12" s="161" t="s">
        <v>427</v>
      </c>
      <c r="C12" s="161" t="s">
        <v>410</v>
      </c>
      <c r="D12" s="162" t="s">
        <v>416</v>
      </c>
      <c r="E12" s="162" t="s">
        <v>428</v>
      </c>
      <c r="F12" s="160" t="s">
        <v>421</v>
      </c>
      <c r="G12" s="161"/>
      <c r="H12" s="161"/>
      <c r="I12" s="161"/>
      <c r="J12" s="161"/>
      <c r="K12" s="161"/>
      <c r="L12" s="161"/>
      <c r="M12" s="161"/>
      <c r="N12" s="161"/>
      <c r="O12" s="161"/>
      <c r="P12" s="161"/>
      <c r="Q12" s="161"/>
      <c r="R12" s="161"/>
      <c r="S12" s="161"/>
      <c r="T12" s="161"/>
      <c r="U12" s="161"/>
      <c r="V12" s="161"/>
      <c r="W12" s="161"/>
      <c r="X12" s="161"/>
      <c r="Y12" s="161"/>
      <c r="Z12" s="161"/>
    </row>
    <row r="13" spans="1:26">
      <c r="A13" s="161" t="s">
        <v>413</v>
      </c>
      <c r="B13" s="161" t="s">
        <v>429</v>
      </c>
      <c r="C13" s="161" t="s">
        <v>410</v>
      </c>
      <c r="D13" s="162" t="s">
        <v>416</v>
      </c>
      <c r="E13" s="162" t="s">
        <v>423</v>
      </c>
      <c r="F13" s="160" t="s">
        <v>421</v>
      </c>
      <c r="G13" s="161"/>
      <c r="H13" s="161"/>
      <c r="I13" s="161"/>
      <c r="J13" s="161"/>
      <c r="K13" s="161"/>
      <c r="L13" s="161"/>
      <c r="M13" s="161"/>
      <c r="N13" s="161"/>
      <c r="O13" s="161"/>
      <c r="P13" s="161"/>
      <c r="Q13" s="161"/>
      <c r="R13" s="161"/>
      <c r="S13" s="161"/>
      <c r="T13" s="161"/>
      <c r="U13" s="161"/>
      <c r="V13" s="161"/>
      <c r="W13" s="161"/>
      <c r="X13" s="161"/>
      <c r="Y13" s="161"/>
      <c r="Z13" s="161"/>
    </row>
    <row r="14" spans="1:26">
      <c r="A14" s="161" t="s">
        <v>413</v>
      </c>
      <c r="B14" s="161" t="s">
        <v>430</v>
      </c>
      <c r="C14" s="161" t="s">
        <v>410</v>
      </c>
      <c r="D14" s="162" t="s">
        <v>416</v>
      </c>
      <c r="E14" s="162" t="s">
        <v>838</v>
      </c>
      <c r="F14" s="160" t="s">
        <v>432</v>
      </c>
      <c r="G14" s="161"/>
      <c r="H14" s="161"/>
      <c r="I14" s="161"/>
      <c r="J14" s="161"/>
      <c r="K14" s="161"/>
      <c r="L14" s="161"/>
      <c r="M14" s="161"/>
      <c r="N14" s="161"/>
      <c r="O14" s="161"/>
      <c r="P14" s="161"/>
      <c r="Q14" s="161"/>
      <c r="R14" s="161"/>
      <c r="S14" s="161"/>
      <c r="T14" s="161"/>
      <c r="U14" s="161"/>
      <c r="V14" s="161"/>
      <c r="W14" s="161"/>
      <c r="X14" s="161"/>
      <c r="Y14" s="161"/>
      <c r="Z14" s="161"/>
    </row>
    <row r="15" spans="1:26">
      <c r="A15" s="161" t="s">
        <v>413</v>
      </c>
      <c r="B15" s="161" t="s">
        <v>433</v>
      </c>
      <c r="C15" s="161" t="s">
        <v>410</v>
      </c>
      <c r="D15" s="162" t="s">
        <v>416</v>
      </c>
      <c r="E15" s="162" t="s">
        <v>838</v>
      </c>
      <c r="F15" s="160" t="s">
        <v>432</v>
      </c>
      <c r="G15" s="161"/>
      <c r="H15" s="161"/>
      <c r="I15" s="161"/>
      <c r="J15" s="161"/>
      <c r="K15" s="161"/>
      <c r="L15" s="161"/>
      <c r="M15" s="161"/>
      <c r="N15" s="161"/>
      <c r="O15" s="161"/>
      <c r="P15" s="161"/>
      <c r="Q15" s="161"/>
      <c r="R15" s="161"/>
      <c r="S15" s="161"/>
      <c r="T15" s="161"/>
      <c r="U15" s="161"/>
      <c r="V15" s="161"/>
      <c r="W15" s="161"/>
      <c r="X15" s="161"/>
      <c r="Y15" s="161"/>
      <c r="Z15" s="161"/>
    </row>
    <row r="16" spans="1:26">
      <c r="A16" s="161" t="s">
        <v>413</v>
      </c>
      <c r="B16" s="161" t="s">
        <v>434</v>
      </c>
      <c r="C16" s="161" t="s">
        <v>839</v>
      </c>
      <c r="D16" s="162" t="s">
        <v>416</v>
      </c>
      <c r="E16" s="162" t="s">
        <v>417</v>
      </c>
      <c r="F16" s="160" t="s">
        <v>418</v>
      </c>
      <c r="G16" s="161"/>
      <c r="H16" s="161"/>
      <c r="I16" s="161"/>
      <c r="J16" s="161"/>
      <c r="K16" s="161"/>
      <c r="L16" s="161"/>
      <c r="M16" s="161"/>
      <c r="N16" s="161"/>
      <c r="O16" s="161"/>
      <c r="P16" s="161"/>
      <c r="Q16" s="161"/>
      <c r="R16" s="161"/>
      <c r="S16" s="161"/>
      <c r="T16" s="161"/>
      <c r="U16" s="161"/>
      <c r="V16" s="161"/>
      <c r="W16" s="161"/>
      <c r="X16" s="161"/>
      <c r="Y16" s="161"/>
      <c r="Z16" s="161"/>
    </row>
    <row r="17" spans="1:26" ht="30">
      <c r="A17" s="161" t="s">
        <v>413</v>
      </c>
      <c r="B17" s="161" t="s">
        <v>436</v>
      </c>
      <c r="C17" s="161" t="s">
        <v>839</v>
      </c>
      <c r="D17" s="162" t="s">
        <v>416</v>
      </c>
      <c r="E17" s="162" t="s">
        <v>437</v>
      </c>
      <c r="F17" s="160" t="s">
        <v>421</v>
      </c>
      <c r="G17" s="161"/>
      <c r="H17" s="161"/>
      <c r="I17" s="161"/>
      <c r="J17" s="161"/>
      <c r="K17" s="161"/>
      <c r="L17" s="161"/>
      <c r="M17" s="161"/>
      <c r="N17" s="161"/>
      <c r="O17" s="161"/>
      <c r="P17" s="161"/>
      <c r="Q17" s="161"/>
      <c r="R17" s="161"/>
      <c r="S17" s="161"/>
      <c r="T17" s="161"/>
      <c r="U17" s="161"/>
      <c r="V17" s="161"/>
      <c r="W17" s="161"/>
      <c r="X17" s="161"/>
      <c r="Y17" s="161"/>
      <c r="Z17" s="161"/>
    </row>
    <row r="18" spans="1:26" ht="45">
      <c r="A18" s="161" t="s">
        <v>413</v>
      </c>
      <c r="B18" s="161" t="s">
        <v>438</v>
      </c>
      <c r="C18" s="161" t="s">
        <v>839</v>
      </c>
      <c r="D18" s="162" t="s">
        <v>416</v>
      </c>
      <c r="E18" s="162" t="s">
        <v>439</v>
      </c>
      <c r="F18" s="160" t="s">
        <v>421</v>
      </c>
      <c r="G18" s="161"/>
      <c r="H18" s="161"/>
      <c r="I18" s="161"/>
      <c r="J18" s="161"/>
      <c r="K18" s="161"/>
      <c r="L18" s="161"/>
      <c r="M18" s="161"/>
      <c r="N18" s="161"/>
      <c r="O18" s="161"/>
      <c r="P18" s="161"/>
      <c r="Q18" s="161"/>
      <c r="R18" s="161"/>
      <c r="S18" s="161"/>
      <c r="T18" s="161"/>
      <c r="U18" s="161"/>
      <c r="V18" s="161"/>
      <c r="W18" s="161"/>
      <c r="X18" s="161"/>
      <c r="Y18" s="161"/>
      <c r="Z18" s="161"/>
    </row>
    <row r="19" spans="1:26" ht="30">
      <c r="A19" s="161" t="s">
        <v>413</v>
      </c>
      <c r="B19" s="161" t="s">
        <v>840</v>
      </c>
      <c r="C19" s="161" t="s">
        <v>839</v>
      </c>
      <c r="D19" s="162" t="s">
        <v>416</v>
      </c>
      <c r="E19" s="162" t="s">
        <v>441</v>
      </c>
      <c r="F19" s="160" t="s">
        <v>432</v>
      </c>
      <c r="G19" s="161"/>
      <c r="H19" s="161"/>
      <c r="I19" s="161"/>
      <c r="J19" s="161"/>
      <c r="K19" s="161"/>
      <c r="L19" s="161"/>
      <c r="M19" s="161"/>
      <c r="N19" s="161"/>
      <c r="O19" s="161"/>
      <c r="P19" s="161"/>
      <c r="Q19" s="161"/>
      <c r="R19" s="161"/>
      <c r="S19" s="161"/>
      <c r="T19" s="161"/>
      <c r="U19" s="161"/>
      <c r="V19" s="161"/>
      <c r="W19" s="161"/>
      <c r="X19" s="161"/>
      <c r="Y19" s="161"/>
      <c r="Z19" s="161"/>
    </row>
    <row r="20" spans="1:26" ht="45">
      <c r="A20" s="161" t="s">
        <v>413</v>
      </c>
      <c r="B20" s="161" t="s">
        <v>442</v>
      </c>
      <c r="C20" s="161" t="s">
        <v>839</v>
      </c>
      <c r="D20" s="162" t="s">
        <v>416</v>
      </c>
      <c r="E20" s="162" t="s">
        <v>443</v>
      </c>
      <c r="F20" s="160" t="s">
        <v>444</v>
      </c>
      <c r="G20" s="161"/>
      <c r="H20" s="161"/>
      <c r="I20" s="161"/>
      <c r="J20" s="161"/>
      <c r="K20" s="161"/>
      <c r="L20" s="161"/>
      <c r="M20" s="161"/>
      <c r="N20" s="161"/>
      <c r="O20" s="161"/>
      <c r="P20" s="161"/>
      <c r="Q20" s="161"/>
      <c r="R20" s="161"/>
      <c r="S20" s="161"/>
      <c r="T20" s="161"/>
      <c r="U20" s="161"/>
      <c r="V20" s="161"/>
      <c r="W20" s="161"/>
      <c r="X20" s="161"/>
      <c r="Y20" s="161"/>
      <c r="Z20" s="161"/>
    </row>
    <row r="21" spans="1:26" ht="15.75" customHeight="1">
      <c r="A21" s="161" t="s">
        <v>413</v>
      </c>
      <c r="B21" s="161" t="s">
        <v>841</v>
      </c>
      <c r="C21" s="161" t="s">
        <v>839</v>
      </c>
      <c r="D21" s="162" t="s">
        <v>416</v>
      </c>
      <c r="E21" s="162" t="s">
        <v>443</v>
      </c>
      <c r="F21" s="160" t="s">
        <v>446</v>
      </c>
      <c r="G21" s="161"/>
      <c r="H21" s="161"/>
      <c r="I21" s="161"/>
      <c r="J21" s="161"/>
      <c r="K21" s="161"/>
      <c r="L21" s="161"/>
      <c r="M21" s="161"/>
      <c r="N21" s="161"/>
      <c r="O21" s="161"/>
      <c r="P21" s="161"/>
      <c r="Q21" s="161"/>
      <c r="R21" s="161"/>
      <c r="S21" s="161"/>
      <c r="T21" s="161"/>
      <c r="U21" s="161"/>
      <c r="V21" s="161"/>
      <c r="W21" s="161"/>
      <c r="X21" s="161"/>
      <c r="Y21" s="161"/>
      <c r="Z21" s="161"/>
    </row>
    <row r="22" spans="1:26" ht="15.75" customHeight="1">
      <c r="A22" s="161" t="s">
        <v>413</v>
      </c>
      <c r="B22" s="161" t="s">
        <v>447</v>
      </c>
      <c r="C22" s="161" t="s">
        <v>839</v>
      </c>
      <c r="D22" s="162" t="s">
        <v>416</v>
      </c>
      <c r="E22" s="162" t="s">
        <v>838</v>
      </c>
      <c r="F22" s="160" t="s">
        <v>448</v>
      </c>
      <c r="G22" s="161"/>
      <c r="H22" s="161"/>
      <c r="I22" s="161"/>
      <c r="J22" s="161"/>
      <c r="K22" s="161"/>
      <c r="L22" s="161"/>
      <c r="M22" s="161"/>
      <c r="N22" s="161"/>
      <c r="O22" s="161"/>
      <c r="P22" s="161"/>
      <c r="Q22" s="161"/>
      <c r="R22" s="161"/>
      <c r="S22" s="161"/>
      <c r="T22" s="161"/>
      <c r="U22" s="161"/>
      <c r="V22" s="161"/>
      <c r="W22" s="161"/>
      <c r="X22" s="161"/>
      <c r="Y22" s="161"/>
      <c r="Z22" s="161"/>
    </row>
    <row r="23" spans="1:26" ht="15.75" customHeight="1">
      <c r="A23" s="161" t="s">
        <v>413</v>
      </c>
      <c r="B23" s="161" t="s">
        <v>842</v>
      </c>
      <c r="C23" s="161" t="s">
        <v>839</v>
      </c>
      <c r="D23" s="162" t="s">
        <v>416</v>
      </c>
      <c r="E23" s="162" t="s">
        <v>838</v>
      </c>
      <c r="F23" s="160" t="s">
        <v>450</v>
      </c>
      <c r="G23" s="161"/>
      <c r="H23" s="161"/>
      <c r="I23" s="161"/>
      <c r="J23" s="161"/>
      <c r="K23" s="161"/>
      <c r="L23" s="161"/>
      <c r="M23" s="161"/>
      <c r="N23" s="161"/>
      <c r="O23" s="161"/>
      <c r="P23" s="161"/>
      <c r="Q23" s="161"/>
      <c r="R23" s="161"/>
      <c r="S23" s="161"/>
      <c r="T23" s="161"/>
      <c r="U23" s="161"/>
      <c r="V23" s="161"/>
      <c r="W23" s="161"/>
      <c r="X23" s="161"/>
      <c r="Y23" s="161"/>
      <c r="Z23" s="161"/>
    </row>
    <row r="24" spans="1:26" ht="15.75" customHeight="1">
      <c r="A24" s="161" t="s">
        <v>413</v>
      </c>
      <c r="B24" s="161" t="s">
        <v>451</v>
      </c>
      <c r="C24" s="161" t="s">
        <v>839</v>
      </c>
      <c r="D24" s="162" t="s">
        <v>416</v>
      </c>
      <c r="E24" s="162" t="s">
        <v>838</v>
      </c>
      <c r="F24" s="160"/>
      <c r="G24" s="161"/>
      <c r="H24" s="161"/>
      <c r="I24" s="161"/>
      <c r="J24" s="161"/>
      <c r="K24" s="161"/>
      <c r="L24" s="161"/>
      <c r="M24" s="161"/>
      <c r="N24" s="161"/>
      <c r="O24" s="161"/>
      <c r="P24" s="161"/>
      <c r="Q24" s="161"/>
      <c r="R24" s="161"/>
      <c r="S24" s="161"/>
      <c r="T24" s="161"/>
      <c r="U24" s="161"/>
      <c r="V24" s="161"/>
      <c r="W24" s="161"/>
      <c r="X24" s="161"/>
      <c r="Y24" s="161"/>
      <c r="Z24" s="161"/>
    </row>
    <row r="25" spans="1:26" ht="15.75" customHeight="1">
      <c r="A25" s="161" t="s">
        <v>413</v>
      </c>
      <c r="B25" s="161" t="s">
        <v>452</v>
      </c>
      <c r="C25" s="161" t="s">
        <v>410</v>
      </c>
      <c r="D25" s="162" t="s">
        <v>453</v>
      </c>
      <c r="E25" s="162" t="s">
        <v>454</v>
      </c>
      <c r="F25" s="160" t="s">
        <v>421</v>
      </c>
      <c r="G25" s="161"/>
      <c r="H25" s="161"/>
      <c r="I25" s="161"/>
      <c r="J25" s="161"/>
      <c r="K25" s="161"/>
      <c r="L25" s="161"/>
      <c r="M25" s="161"/>
      <c r="N25" s="161"/>
      <c r="O25" s="161"/>
      <c r="P25" s="161"/>
      <c r="Q25" s="161"/>
      <c r="R25" s="161"/>
      <c r="S25" s="161"/>
      <c r="T25" s="161"/>
      <c r="U25" s="161"/>
      <c r="V25" s="161"/>
      <c r="W25" s="161"/>
      <c r="X25" s="161"/>
      <c r="Y25" s="161"/>
      <c r="Z25" s="161"/>
    </row>
    <row r="26" spans="1:26" ht="15.75" customHeight="1">
      <c r="A26" s="161" t="s">
        <v>413</v>
      </c>
      <c r="B26" s="161" t="s">
        <v>455</v>
      </c>
      <c r="C26" s="161" t="s">
        <v>839</v>
      </c>
      <c r="D26" s="162" t="s">
        <v>453</v>
      </c>
      <c r="E26" s="162" t="s">
        <v>456</v>
      </c>
      <c r="F26" s="160" t="s">
        <v>421</v>
      </c>
      <c r="G26" s="161"/>
      <c r="H26" s="161"/>
      <c r="I26" s="161"/>
      <c r="J26" s="161"/>
      <c r="K26" s="161"/>
      <c r="L26" s="161"/>
      <c r="M26" s="161"/>
      <c r="N26" s="161"/>
      <c r="O26" s="161"/>
      <c r="P26" s="161"/>
      <c r="Q26" s="161"/>
      <c r="R26" s="161"/>
      <c r="S26" s="161"/>
      <c r="T26" s="161"/>
      <c r="U26" s="161"/>
      <c r="V26" s="161"/>
      <c r="W26" s="161"/>
      <c r="X26" s="161"/>
      <c r="Y26" s="161"/>
      <c r="Z26" s="161"/>
    </row>
    <row r="27" spans="1:26" ht="15.75" customHeight="1">
      <c r="A27" s="160" t="s">
        <v>413</v>
      </c>
      <c r="B27" s="161" t="s">
        <v>50</v>
      </c>
      <c r="C27" s="161" t="s">
        <v>0</v>
      </c>
      <c r="D27" s="162" t="s">
        <v>453</v>
      </c>
      <c r="E27" s="162" t="s">
        <v>28</v>
      </c>
      <c r="F27" s="160"/>
      <c r="G27" s="161"/>
      <c r="H27" s="161"/>
      <c r="I27" s="161"/>
      <c r="J27" s="161"/>
      <c r="K27" s="161"/>
      <c r="L27" s="161"/>
      <c r="M27" s="161"/>
      <c r="N27" s="161"/>
      <c r="O27" s="161"/>
      <c r="P27" s="161"/>
      <c r="Q27" s="161"/>
      <c r="R27" s="161"/>
      <c r="S27" s="161"/>
      <c r="T27" s="161"/>
      <c r="U27" s="161"/>
      <c r="V27" s="161"/>
      <c r="W27" s="161"/>
      <c r="X27" s="161"/>
      <c r="Y27" s="161"/>
      <c r="Z27" s="161"/>
    </row>
    <row r="28" spans="1:26" ht="15.75" customHeight="1">
      <c r="A28" s="160" t="s">
        <v>413</v>
      </c>
      <c r="B28" s="160" t="s">
        <v>457</v>
      </c>
      <c r="C28" s="161" t="s">
        <v>839</v>
      </c>
      <c r="D28" s="162" t="s">
        <v>843</v>
      </c>
      <c r="E28" s="162" t="s">
        <v>459</v>
      </c>
      <c r="F28" s="163" t="s">
        <v>460</v>
      </c>
      <c r="G28" s="161"/>
      <c r="H28" s="161"/>
      <c r="I28" s="161"/>
      <c r="J28" s="161"/>
      <c r="K28" s="161"/>
      <c r="L28" s="161"/>
      <c r="M28" s="161"/>
      <c r="N28" s="161"/>
      <c r="O28" s="161"/>
      <c r="P28" s="161"/>
      <c r="Q28" s="161"/>
      <c r="R28" s="161"/>
      <c r="S28" s="161"/>
      <c r="T28" s="161"/>
      <c r="U28" s="161"/>
      <c r="V28" s="161"/>
      <c r="W28" s="161"/>
      <c r="X28" s="161"/>
      <c r="Y28" s="161"/>
      <c r="Z28" s="161"/>
    </row>
    <row r="29" spans="1:26" ht="15.75" customHeight="1">
      <c r="A29" s="161" t="s">
        <v>413</v>
      </c>
      <c r="B29" s="161" t="s">
        <v>461</v>
      </c>
      <c r="C29" s="161" t="s">
        <v>410</v>
      </c>
      <c r="D29" s="162" t="s">
        <v>411</v>
      </c>
      <c r="E29" s="162" t="s">
        <v>844</v>
      </c>
      <c r="F29" s="160"/>
      <c r="G29" s="161"/>
      <c r="H29" s="161"/>
      <c r="I29" s="161"/>
      <c r="J29" s="161"/>
      <c r="K29" s="161"/>
      <c r="L29" s="161"/>
      <c r="M29" s="161"/>
      <c r="N29" s="161"/>
      <c r="O29" s="161"/>
      <c r="P29" s="161"/>
      <c r="Q29" s="161"/>
      <c r="R29" s="161"/>
      <c r="S29" s="161"/>
      <c r="T29" s="161"/>
      <c r="U29" s="161"/>
      <c r="V29" s="161"/>
      <c r="W29" s="161"/>
      <c r="X29" s="161"/>
      <c r="Y29" s="161"/>
      <c r="Z29" s="161"/>
    </row>
    <row r="30" spans="1:26" ht="15.75" customHeight="1">
      <c r="A30" s="161" t="s">
        <v>413</v>
      </c>
      <c r="B30" s="161" t="s">
        <v>845</v>
      </c>
      <c r="C30" s="161" t="s">
        <v>839</v>
      </c>
      <c r="D30" s="162" t="s">
        <v>416</v>
      </c>
      <c r="E30" s="164" t="s">
        <v>464</v>
      </c>
      <c r="F30" s="160"/>
      <c r="G30" s="161"/>
      <c r="H30" s="161"/>
      <c r="I30" s="161"/>
      <c r="J30" s="161"/>
      <c r="K30" s="161"/>
      <c r="L30" s="161"/>
      <c r="M30" s="161"/>
      <c r="N30" s="161"/>
      <c r="O30" s="161"/>
      <c r="P30" s="161"/>
      <c r="Q30" s="161"/>
      <c r="R30" s="161"/>
      <c r="S30" s="161"/>
      <c r="T30" s="161"/>
      <c r="U30" s="161"/>
      <c r="V30" s="161"/>
      <c r="W30" s="161"/>
      <c r="X30" s="161"/>
      <c r="Y30" s="161"/>
      <c r="Z30" s="161"/>
    </row>
    <row r="31" spans="1:26" ht="15.75" customHeight="1">
      <c r="A31" s="161" t="s">
        <v>466</v>
      </c>
      <c r="B31" s="161" t="s">
        <v>846</v>
      </c>
      <c r="C31" s="161" t="s">
        <v>0</v>
      </c>
      <c r="D31" s="162" t="s">
        <v>416</v>
      </c>
      <c r="E31" s="162" t="s">
        <v>847</v>
      </c>
      <c r="F31" s="160" t="s">
        <v>848</v>
      </c>
      <c r="G31" s="161"/>
      <c r="H31" s="161"/>
      <c r="I31" s="161"/>
      <c r="J31" s="161"/>
      <c r="K31" s="161"/>
      <c r="L31" s="161"/>
      <c r="M31" s="161"/>
      <c r="N31" s="161"/>
      <c r="O31" s="161"/>
      <c r="P31" s="161"/>
      <c r="Q31" s="161"/>
      <c r="R31" s="161"/>
      <c r="S31" s="161"/>
      <c r="T31" s="161"/>
      <c r="U31" s="161"/>
      <c r="V31" s="161"/>
      <c r="W31" s="161"/>
      <c r="X31" s="161"/>
      <c r="Y31" s="161"/>
      <c r="Z31" s="161"/>
    </row>
    <row r="32" spans="1:26" ht="15.75" customHeight="1">
      <c r="A32" s="160" t="s">
        <v>466</v>
      </c>
      <c r="B32" s="161" t="s">
        <v>61</v>
      </c>
      <c r="C32" s="161" t="s">
        <v>0</v>
      </c>
      <c r="D32" s="162" t="s">
        <v>416</v>
      </c>
      <c r="E32" s="162" t="s">
        <v>849</v>
      </c>
      <c r="F32" s="163" t="s">
        <v>850</v>
      </c>
      <c r="G32" s="161"/>
      <c r="H32" s="161"/>
      <c r="I32" s="161"/>
      <c r="J32" s="161"/>
      <c r="K32" s="161"/>
      <c r="L32" s="161"/>
      <c r="M32" s="161"/>
      <c r="N32" s="161"/>
      <c r="O32" s="161"/>
      <c r="P32" s="161"/>
      <c r="Q32" s="161"/>
      <c r="R32" s="161"/>
      <c r="S32" s="161"/>
      <c r="T32" s="161"/>
      <c r="U32" s="161"/>
      <c r="V32" s="161"/>
      <c r="W32" s="161"/>
      <c r="X32" s="161"/>
      <c r="Y32" s="161"/>
      <c r="Z32" s="161"/>
    </row>
    <row r="33" spans="1:26" ht="15.75" customHeight="1">
      <c r="A33" s="161" t="s">
        <v>851</v>
      </c>
      <c r="B33" s="161" t="s">
        <v>66</v>
      </c>
      <c r="C33" s="161" t="s">
        <v>0</v>
      </c>
      <c r="D33" s="162" t="s">
        <v>416</v>
      </c>
      <c r="E33" s="162" t="s">
        <v>852</v>
      </c>
      <c r="F33" s="165" t="s">
        <v>853</v>
      </c>
      <c r="G33" s="161"/>
      <c r="H33" s="161"/>
      <c r="I33" s="161"/>
      <c r="J33" s="161"/>
      <c r="K33" s="161"/>
      <c r="L33" s="161"/>
      <c r="M33" s="161"/>
      <c r="N33" s="161"/>
      <c r="O33" s="161"/>
      <c r="P33" s="161"/>
      <c r="Q33" s="161"/>
      <c r="R33" s="161"/>
      <c r="S33" s="161"/>
      <c r="T33" s="161"/>
      <c r="U33" s="161"/>
      <c r="V33" s="161"/>
      <c r="W33" s="161"/>
      <c r="X33" s="161"/>
      <c r="Y33" s="161"/>
      <c r="Z33" s="161"/>
    </row>
    <row r="34" spans="1:26" ht="15.75" customHeight="1">
      <c r="A34" s="161" t="s">
        <v>81</v>
      </c>
      <c r="B34" s="161" t="s">
        <v>854</v>
      </c>
      <c r="C34" s="161" t="s">
        <v>0</v>
      </c>
      <c r="D34" s="162" t="s">
        <v>855</v>
      </c>
      <c r="E34" s="162" t="s">
        <v>856</v>
      </c>
      <c r="F34" s="160"/>
      <c r="G34" s="161"/>
      <c r="H34" s="161"/>
      <c r="I34" s="161"/>
      <c r="J34" s="161"/>
      <c r="K34" s="161"/>
      <c r="L34" s="161"/>
      <c r="M34" s="161"/>
      <c r="N34" s="161"/>
      <c r="O34" s="161"/>
      <c r="P34" s="161"/>
      <c r="Q34" s="161"/>
      <c r="R34" s="161"/>
      <c r="S34" s="161"/>
      <c r="T34" s="161"/>
      <c r="U34" s="161"/>
      <c r="V34" s="161"/>
      <c r="W34" s="161"/>
      <c r="X34" s="161"/>
      <c r="Y34" s="161"/>
      <c r="Z34" s="161"/>
    </row>
    <row r="35" spans="1:26" ht="15.75" customHeight="1">
      <c r="A35" s="161" t="s">
        <v>857</v>
      </c>
      <c r="B35" s="161" t="s">
        <v>74</v>
      </c>
      <c r="C35" s="161" t="s">
        <v>0</v>
      </c>
      <c r="D35" s="162" t="s">
        <v>416</v>
      </c>
      <c r="E35" s="162" t="s">
        <v>858</v>
      </c>
      <c r="F35" s="163" t="s">
        <v>859</v>
      </c>
      <c r="G35" s="161"/>
      <c r="H35" s="161"/>
      <c r="I35" s="161"/>
      <c r="J35" s="161"/>
      <c r="K35" s="161"/>
      <c r="L35" s="161"/>
      <c r="M35" s="161"/>
      <c r="N35" s="161"/>
      <c r="O35" s="161"/>
      <c r="P35" s="161"/>
      <c r="Q35" s="161"/>
      <c r="R35" s="161"/>
      <c r="S35" s="161"/>
      <c r="T35" s="161"/>
      <c r="U35" s="161"/>
      <c r="V35" s="161"/>
      <c r="W35" s="161"/>
      <c r="X35" s="161"/>
      <c r="Y35" s="161"/>
      <c r="Z35" s="161"/>
    </row>
    <row r="36" spans="1:26" ht="15.75" customHeight="1">
      <c r="A36" s="160" t="s">
        <v>860</v>
      </c>
      <c r="B36" s="161" t="s">
        <v>97</v>
      </c>
      <c r="C36" s="161" t="s">
        <v>0</v>
      </c>
      <c r="D36" s="162" t="s">
        <v>453</v>
      </c>
      <c r="E36" s="162" t="s">
        <v>28</v>
      </c>
      <c r="F36" s="166"/>
      <c r="G36" s="161"/>
      <c r="H36" s="161"/>
      <c r="I36" s="161"/>
      <c r="J36" s="161"/>
      <c r="K36" s="161"/>
      <c r="L36" s="161"/>
      <c r="M36" s="161"/>
      <c r="N36" s="161"/>
      <c r="O36" s="161"/>
      <c r="P36" s="161"/>
      <c r="Q36" s="161"/>
      <c r="R36" s="161"/>
      <c r="S36" s="161"/>
      <c r="T36" s="161"/>
      <c r="U36" s="161"/>
      <c r="V36" s="161"/>
      <c r="W36" s="161"/>
      <c r="X36" s="161"/>
      <c r="Y36" s="161"/>
      <c r="Z36" s="161"/>
    </row>
    <row r="37" spans="1:26" ht="15.75" customHeight="1">
      <c r="A37" s="160" t="s">
        <v>523</v>
      </c>
      <c r="B37" s="161" t="s">
        <v>104</v>
      </c>
      <c r="C37" s="161" t="s">
        <v>0</v>
      </c>
      <c r="D37" s="162" t="s">
        <v>416</v>
      </c>
      <c r="E37" s="162" t="s">
        <v>861</v>
      </c>
      <c r="F37" s="167" t="s">
        <v>862</v>
      </c>
      <c r="G37" s="161"/>
      <c r="H37" s="161"/>
      <c r="I37" s="161"/>
      <c r="J37" s="161"/>
      <c r="K37" s="161"/>
      <c r="L37" s="161"/>
      <c r="M37" s="161"/>
      <c r="N37" s="161"/>
      <c r="O37" s="161"/>
      <c r="P37" s="161"/>
      <c r="Q37" s="161"/>
      <c r="R37" s="161"/>
      <c r="S37" s="161"/>
      <c r="T37" s="161"/>
      <c r="U37" s="161"/>
      <c r="V37" s="161"/>
      <c r="W37" s="161"/>
      <c r="X37" s="161"/>
      <c r="Y37" s="161"/>
      <c r="Z37" s="161"/>
    </row>
    <row r="38" spans="1:26" ht="15.75" customHeight="1">
      <c r="A38" s="160" t="s">
        <v>523</v>
      </c>
      <c r="B38" s="161" t="s">
        <v>524</v>
      </c>
      <c r="C38" s="161" t="s">
        <v>839</v>
      </c>
      <c r="D38" s="162" t="s">
        <v>416</v>
      </c>
      <c r="E38" s="162" t="s">
        <v>525</v>
      </c>
      <c r="F38" s="164" t="s">
        <v>526</v>
      </c>
      <c r="G38" s="161"/>
      <c r="H38" s="161"/>
      <c r="I38" s="161"/>
      <c r="J38" s="161"/>
      <c r="K38" s="161"/>
      <c r="L38" s="161"/>
      <c r="M38" s="161"/>
      <c r="N38" s="161"/>
      <c r="O38" s="161"/>
      <c r="P38" s="161"/>
      <c r="Q38" s="161"/>
      <c r="R38" s="161"/>
      <c r="S38" s="161"/>
      <c r="T38" s="161"/>
      <c r="U38" s="161"/>
      <c r="V38" s="161"/>
      <c r="W38" s="161"/>
      <c r="X38" s="161"/>
      <c r="Y38" s="161"/>
      <c r="Z38" s="161"/>
    </row>
    <row r="39" spans="1:26" ht="15.75" customHeight="1">
      <c r="A39" s="160" t="s">
        <v>529</v>
      </c>
      <c r="B39" s="161" t="s">
        <v>136</v>
      </c>
      <c r="C39" s="161" t="s">
        <v>0</v>
      </c>
      <c r="D39" s="162" t="s">
        <v>453</v>
      </c>
      <c r="E39" s="162" t="s">
        <v>28</v>
      </c>
      <c r="F39" s="160"/>
      <c r="G39" s="161"/>
      <c r="H39" s="161"/>
      <c r="I39" s="161"/>
      <c r="J39" s="161"/>
      <c r="K39" s="161"/>
      <c r="L39" s="161"/>
      <c r="M39" s="161"/>
      <c r="N39" s="161"/>
      <c r="O39" s="161"/>
      <c r="P39" s="161"/>
      <c r="Q39" s="161"/>
      <c r="R39" s="161"/>
      <c r="S39" s="161"/>
      <c r="T39" s="161"/>
      <c r="U39" s="161"/>
      <c r="V39" s="161"/>
      <c r="W39" s="161"/>
      <c r="X39" s="161"/>
      <c r="Y39" s="161"/>
      <c r="Z39" s="161"/>
    </row>
    <row r="40" spans="1:26" ht="15.75" customHeight="1">
      <c r="A40" s="160" t="s">
        <v>863</v>
      </c>
      <c r="B40" s="161" t="s">
        <v>111</v>
      </c>
      <c r="C40" s="161" t="s">
        <v>0</v>
      </c>
      <c r="D40" s="162" t="s">
        <v>453</v>
      </c>
      <c r="E40" s="162" t="s">
        <v>28</v>
      </c>
      <c r="F40" s="160"/>
      <c r="G40" s="161"/>
      <c r="H40" s="161"/>
      <c r="I40" s="161"/>
      <c r="J40" s="161"/>
      <c r="K40" s="161"/>
      <c r="L40" s="161"/>
      <c r="M40" s="161"/>
      <c r="N40" s="161"/>
      <c r="O40" s="161"/>
      <c r="P40" s="161"/>
      <c r="Q40" s="161"/>
      <c r="R40" s="161"/>
      <c r="S40" s="161"/>
      <c r="T40" s="161"/>
      <c r="U40" s="161"/>
      <c r="V40" s="161"/>
      <c r="W40" s="161"/>
      <c r="X40" s="161"/>
      <c r="Y40" s="161"/>
      <c r="Z40" s="161"/>
    </row>
    <row r="41" spans="1:26" ht="15.75" customHeight="1">
      <c r="A41" s="161" t="s">
        <v>534</v>
      </c>
      <c r="B41" s="161" t="s">
        <v>535</v>
      </c>
      <c r="C41" s="161" t="s">
        <v>410</v>
      </c>
      <c r="D41" s="162" t="s">
        <v>416</v>
      </c>
      <c r="E41" s="162" t="s">
        <v>864</v>
      </c>
      <c r="F41" s="160" t="s">
        <v>537</v>
      </c>
      <c r="G41" s="161"/>
      <c r="H41" s="161"/>
      <c r="I41" s="161"/>
      <c r="J41" s="161"/>
      <c r="K41" s="161"/>
      <c r="L41" s="161"/>
      <c r="M41" s="161"/>
      <c r="N41" s="161"/>
      <c r="O41" s="161"/>
      <c r="P41" s="161"/>
      <c r="Q41" s="161"/>
      <c r="R41" s="161"/>
      <c r="S41" s="161"/>
      <c r="T41" s="161"/>
      <c r="U41" s="161"/>
      <c r="V41" s="161"/>
      <c r="W41" s="161"/>
      <c r="X41" s="161"/>
      <c r="Y41" s="161"/>
      <c r="Z41" s="161"/>
    </row>
    <row r="42" spans="1:26" ht="15.75" customHeight="1">
      <c r="A42" s="160" t="s">
        <v>534</v>
      </c>
      <c r="B42" s="161" t="s">
        <v>118</v>
      </c>
      <c r="C42" s="161" t="s">
        <v>0</v>
      </c>
      <c r="D42" s="162" t="s">
        <v>453</v>
      </c>
      <c r="E42" s="162" t="s">
        <v>28</v>
      </c>
      <c r="F42" s="160"/>
      <c r="G42" s="161"/>
      <c r="H42" s="161"/>
      <c r="I42" s="161"/>
      <c r="J42" s="161"/>
      <c r="K42" s="161"/>
      <c r="L42" s="161"/>
      <c r="M42" s="161"/>
      <c r="N42" s="161"/>
      <c r="O42" s="161"/>
      <c r="P42" s="161"/>
      <c r="Q42" s="161"/>
      <c r="R42" s="161"/>
      <c r="S42" s="161"/>
      <c r="T42" s="161"/>
      <c r="U42" s="161"/>
      <c r="V42" s="161"/>
      <c r="W42" s="161"/>
      <c r="X42" s="161"/>
      <c r="Y42" s="161"/>
      <c r="Z42" s="161"/>
    </row>
    <row r="43" spans="1:26" ht="15.75" customHeight="1">
      <c r="A43" s="160" t="s">
        <v>538</v>
      </c>
      <c r="B43" s="161" t="s">
        <v>128</v>
      </c>
      <c r="C43" s="161" t="s">
        <v>0</v>
      </c>
      <c r="D43" s="162" t="s">
        <v>453</v>
      </c>
      <c r="E43" s="162" t="s">
        <v>28</v>
      </c>
      <c r="F43" s="160"/>
      <c r="G43" s="161"/>
      <c r="H43" s="161"/>
      <c r="I43" s="161"/>
      <c r="J43" s="161"/>
      <c r="K43" s="161"/>
      <c r="L43" s="161"/>
      <c r="M43" s="161"/>
      <c r="N43" s="161"/>
      <c r="O43" s="161"/>
      <c r="P43" s="161"/>
      <c r="Q43" s="161"/>
      <c r="R43" s="161"/>
      <c r="S43" s="161"/>
      <c r="T43" s="161"/>
      <c r="U43" s="161"/>
      <c r="V43" s="161"/>
      <c r="W43" s="161"/>
      <c r="X43" s="161"/>
      <c r="Y43" s="161"/>
      <c r="Z43" s="161"/>
    </row>
    <row r="44" spans="1:26" ht="15.75" customHeight="1">
      <c r="A44" s="160" t="s">
        <v>865</v>
      </c>
      <c r="B44" s="161" t="s">
        <v>144</v>
      </c>
      <c r="C44" s="161" t="s">
        <v>0</v>
      </c>
      <c r="D44" s="162" t="s">
        <v>453</v>
      </c>
      <c r="E44" s="162" t="s">
        <v>28</v>
      </c>
      <c r="F44" s="160"/>
      <c r="G44" s="161"/>
      <c r="H44" s="161"/>
      <c r="I44" s="161"/>
      <c r="J44" s="161"/>
      <c r="K44" s="161"/>
      <c r="L44" s="161"/>
      <c r="M44" s="161"/>
      <c r="N44" s="161"/>
      <c r="O44" s="161"/>
      <c r="P44" s="161"/>
      <c r="Q44" s="161"/>
      <c r="R44" s="161"/>
      <c r="S44" s="161"/>
      <c r="T44" s="161"/>
      <c r="U44" s="161"/>
      <c r="V44" s="161"/>
      <c r="W44" s="161"/>
      <c r="X44" s="161"/>
      <c r="Y44" s="161"/>
      <c r="Z44" s="161"/>
    </row>
    <row r="45" spans="1:26" ht="15.75" customHeight="1">
      <c r="A45" s="160" t="s">
        <v>866</v>
      </c>
      <c r="B45" s="160" t="s">
        <v>155</v>
      </c>
      <c r="C45" s="161" t="s">
        <v>0</v>
      </c>
      <c r="D45" s="162" t="s">
        <v>855</v>
      </c>
      <c r="E45" s="162" t="s">
        <v>867</v>
      </c>
      <c r="F45" s="168" t="s">
        <v>868</v>
      </c>
      <c r="G45" s="161"/>
      <c r="H45" s="161"/>
      <c r="I45" s="161"/>
      <c r="J45" s="161"/>
      <c r="K45" s="161"/>
      <c r="L45" s="161"/>
      <c r="M45" s="161"/>
      <c r="N45" s="161"/>
      <c r="O45" s="161"/>
      <c r="P45" s="161"/>
      <c r="Q45" s="161"/>
      <c r="R45" s="161"/>
      <c r="S45" s="161"/>
      <c r="T45" s="161"/>
      <c r="U45" s="161"/>
      <c r="V45" s="161"/>
      <c r="W45" s="161"/>
      <c r="X45" s="161"/>
      <c r="Y45" s="161"/>
      <c r="Z45" s="161"/>
    </row>
    <row r="46" spans="1:26" ht="15.75" customHeight="1">
      <c r="A46" s="160" t="s">
        <v>869</v>
      </c>
      <c r="B46" s="161" t="s">
        <v>164</v>
      </c>
      <c r="C46" s="161" t="s">
        <v>0</v>
      </c>
      <c r="D46" s="162" t="s">
        <v>855</v>
      </c>
      <c r="E46" s="162" t="s">
        <v>870</v>
      </c>
      <c r="F46" s="169" t="s">
        <v>871</v>
      </c>
      <c r="G46" s="161"/>
      <c r="H46" s="161"/>
      <c r="I46" s="161"/>
      <c r="J46" s="161"/>
      <c r="K46" s="161"/>
      <c r="L46" s="161"/>
      <c r="M46" s="161"/>
      <c r="N46" s="161"/>
      <c r="O46" s="161"/>
      <c r="P46" s="161"/>
      <c r="Q46" s="161"/>
      <c r="R46" s="161"/>
      <c r="S46" s="161"/>
      <c r="T46" s="161"/>
      <c r="U46" s="161"/>
      <c r="V46" s="161"/>
      <c r="W46" s="161"/>
      <c r="X46" s="161"/>
      <c r="Y46" s="161"/>
      <c r="Z46" s="161"/>
    </row>
    <row r="47" spans="1:26" ht="15.75" customHeight="1">
      <c r="A47" s="160" t="s">
        <v>872</v>
      </c>
      <c r="B47" s="161" t="s">
        <v>185</v>
      </c>
      <c r="C47" s="161" t="s">
        <v>0</v>
      </c>
      <c r="D47" s="162" t="s">
        <v>453</v>
      </c>
      <c r="E47" s="162" t="s">
        <v>873</v>
      </c>
      <c r="F47" s="163" t="s">
        <v>874</v>
      </c>
      <c r="G47" s="161"/>
      <c r="H47" s="161"/>
      <c r="I47" s="161"/>
      <c r="J47" s="161"/>
      <c r="K47" s="161"/>
      <c r="L47" s="161"/>
      <c r="M47" s="161"/>
      <c r="N47" s="161"/>
      <c r="O47" s="161"/>
      <c r="P47" s="161"/>
      <c r="Q47" s="161"/>
      <c r="R47" s="161"/>
      <c r="S47" s="161"/>
      <c r="T47" s="161"/>
      <c r="U47" s="161"/>
      <c r="V47" s="161"/>
      <c r="W47" s="161"/>
      <c r="X47" s="161"/>
      <c r="Y47" s="161"/>
      <c r="Z47" s="161"/>
    </row>
    <row r="48" spans="1:26" ht="15.75" customHeight="1">
      <c r="A48" s="161" t="s">
        <v>543</v>
      </c>
      <c r="B48" s="161" t="s">
        <v>179</v>
      </c>
      <c r="C48" s="161" t="s">
        <v>0</v>
      </c>
      <c r="D48" s="162" t="s">
        <v>855</v>
      </c>
      <c r="E48" s="162" t="s">
        <v>875</v>
      </c>
      <c r="F48" s="160" t="s">
        <v>876</v>
      </c>
      <c r="G48" s="161"/>
      <c r="H48" s="161"/>
      <c r="I48" s="161"/>
      <c r="J48" s="161"/>
      <c r="K48" s="161"/>
      <c r="L48" s="161"/>
      <c r="M48" s="161"/>
      <c r="N48" s="161"/>
      <c r="O48" s="161"/>
      <c r="P48" s="161"/>
      <c r="Q48" s="161"/>
      <c r="R48" s="161"/>
      <c r="S48" s="161"/>
      <c r="T48" s="161"/>
      <c r="U48" s="161"/>
      <c r="V48" s="161"/>
      <c r="W48" s="161"/>
      <c r="X48" s="161"/>
      <c r="Y48" s="161"/>
      <c r="Z48" s="161"/>
    </row>
    <row r="49" spans="1:26" ht="15.75" customHeight="1">
      <c r="A49" s="160" t="s">
        <v>877</v>
      </c>
      <c r="B49" s="161" t="s">
        <v>173</v>
      </c>
      <c r="C49" s="161" t="s">
        <v>0</v>
      </c>
      <c r="D49" s="162" t="s">
        <v>416</v>
      </c>
      <c r="E49" s="162" t="s">
        <v>878</v>
      </c>
      <c r="F49" s="163" t="s">
        <v>879</v>
      </c>
      <c r="G49" s="161"/>
      <c r="H49" s="161"/>
      <c r="I49" s="161"/>
      <c r="J49" s="161"/>
      <c r="K49" s="161"/>
      <c r="L49" s="161"/>
      <c r="M49" s="161"/>
      <c r="N49" s="161"/>
      <c r="O49" s="161"/>
      <c r="P49" s="161"/>
      <c r="Q49" s="161"/>
      <c r="R49" s="161"/>
      <c r="S49" s="161"/>
      <c r="T49" s="161"/>
      <c r="U49" s="161"/>
      <c r="V49" s="161"/>
      <c r="W49" s="161"/>
      <c r="X49" s="161"/>
      <c r="Y49" s="161"/>
      <c r="Z49" s="161"/>
    </row>
    <row r="50" spans="1:26" ht="15.75" customHeight="1">
      <c r="A50" s="161" t="s">
        <v>880</v>
      </c>
      <c r="B50" s="161" t="s">
        <v>194</v>
      </c>
      <c r="C50" s="161" t="s">
        <v>0</v>
      </c>
      <c r="D50" s="162" t="s">
        <v>416</v>
      </c>
      <c r="E50" s="162" t="s">
        <v>881</v>
      </c>
      <c r="F50" s="170" t="s">
        <v>882</v>
      </c>
      <c r="G50" s="161"/>
      <c r="H50" s="161"/>
      <c r="I50" s="161"/>
      <c r="J50" s="161"/>
      <c r="K50" s="161"/>
      <c r="L50" s="161"/>
      <c r="M50" s="161"/>
      <c r="N50" s="161"/>
      <c r="O50" s="161"/>
      <c r="P50" s="161"/>
      <c r="Q50" s="161"/>
      <c r="R50" s="161"/>
      <c r="S50" s="161"/>
      <c r="T50" s="161"/>
      <c r="U50" s="161"/>
      <c r="V50" s="161"/>
      <c r="W50" s="161"/>
      <c r="X50" s="161"/>
      <c r="Y50" s="161"/>
      <c r="Z50" s="161"/>
    </row>
    <row r="51" spans="1:26" ht="15.75" customHeight="1">
      <c r="A51" s="160" t="s">
        <v>880</v>
      </c>
      <c r="B51" s="161" t="s">
        <v>194</v>
      </c>
      <c r="C51" s="161" t="s">
        <v>0</v>
      </c>
      <c r="D51" s="162" t="s">
        <v>416</v>
      </c>
      <c r="E51" s="162" t="s">
        <v>883</v>
      </c>
      <c r="F51" s="160"/>
      <c r="G51" s="161"/>
      <c r="H51" s="161"/>
      <c r="I51" s="161"/>
      <c r="J51" s="161"/>
      <c r="K51" s="161"/>
      <c r="L51" s="161"/>
      <c r="M51" s="161"/>
      <c r="N51" s="161"/>
      <c r="O51" s="161"/>
      <c r="P51" s="161"/>
      <c r="Q51" s="161"/>
      <c r="R51" s="161"/>
      <c r="S51" s="161"/>
      <c r="T51" s="161"/>
      <c r="U51" s="161"/>
      <c r="V51" s="161"/>
      <c r="W51" s="161"/>
      <c r="X51" s="161"/>
      <c r="Y51" s="161"/>
      <c r="Z51" s="161"/>
    </row>
    <row r="52" spans="1:26" ht="15.75" customHeight="1">
      <c r="A52" s="161" t="s">
        <v>564</v>
      </c>
      <c r="B52" s="160" t="s">
        <v>214</v>
      </c>
      <c r="C52" s="161" t="s">
        <v>0</v>
      </c>
      <c r="D52" s="162" t="s">
        <v>453</v>
      </c>
      <c r="E52" s="162" t="s">
        <v>28</v>
      </c>
      <c r="F52" s="160"/>
      <c r="G52" s="161"/>
      <c r="H52" s="161"/>
      <c r="I52" s="161"/>
      <c r="J52" s="161"/>
      <c r="K52" s="161"/>
      <c r="L52" s="161"/>
      <c r="M52" s="161"/>
      <c r="N52" s="161"/>
      <c r="O52" s="161"/>
      <c r="P52" s="161"/>
      <c r="Q52" s="161"/>
      <c r="R52" s="161"/>
      <c r="S52" s="161"/>
      <c r="T52" s="161"/>
      <c r="U52" s="161"/>
      <c r="V52" s="161"/>
      <c r="W52" s="161"/>
      <c r="X52" s="161"/>
      <c r="Y52" s="161"/>
      <c r="Z52" s="161"/>
    </row>
    <row r="53" spans="1:26" ht="15.75" customHeight="1">
      <c r="A53" s="161" t="s">
        <v>548</v>
      </c>
      <c r="B53" s="160" t="s">
        <v>204</v>
      </c>
      <c r="C53" s="161" t="s">
        <v>0</v>
      </c>
      <c r="D53" s="162" t="s">
        <v>453</v>
      </c>
      <c r="E53" s="162" t="s">
        <v>28</v>
      </c>
      <c r="F53" s="160"/>
      <c r="G53" s="161"/>
      <c r="H53" s="161"/>
      <c r="I53" s="161"/>
      <c r="J53" s="161"/>
      <c r="K53" s="161"/>
      <c r="L53" s="161"/>
      <c r="M53" s="161"/>
      <c r="N53" s="161"/>
      <c r="O53" s="161"/>
      <c r="P53" s="161"/>
      <c r="Q53" s="161"/>
      <c r="R53" s="161"/>
      <c r="S53" s="161"/>
      <c r="T53" s="161"/>
      <c r="U53" s="161"/>
      <c r="V53" s="161"/>
      <c r="W53" s="161"/>
      <c r="X53" s="161"/>
      <c r="Y53" s="161"/>
      <c r="Z53" s="161"/>
    </row>
    <row r="54" spans="1:26" ht="15.75" customHeight="1">
      <c r="A54" s="161" t="s">
        <v>587</v>
      </c>
      <c r="B54" s="160" t="s">
        <v>222</v>
      </c>
      <c r="C54" s="161" t="s">
        <v>0</v>
      </c>
      <c r="D54" s="162" t="s">
        <v>453</v>
      </c>
      <c r="E54" s="162" t="s">
        <v>28</v>
      </c>
      <c r="F54" s="160"/>
      <c r="G54" s="161"/>
      <c r="H54" s="161"/>
      <c r="I54" s="161"/>
      <c r="J54" s="161"/>
      <c r="K54" s="161"/>
      <c r="L54" s="161"/>
      <c r="M54" s="161"/>
      <c r="N54" s="161"/>
      <c r="O54" s="161"/>
      <c r="P54" s="161"/>
      <c r="Q54" s="161"/>
      <c r="R54" s="161"/>
      <c r="S54" s="161"/>
      <c r="T54" s="161"/>
      <c r="U54" s="161"/>
      <c r="V54" s="161"/>
      <c r="W54" s="161"/>
      <c r="X54" s="161"/>
      <c r="Y54" s="161"/>
      <c r="Z54" s="161"/>
    </row>
    <row r="55" spans="1:26" ht="15.75" customHeight="1">
      <c r="A55" s="161" t="s">
        <v>884</v>
      </c>
      <c r="B55" s="160" t="s">
        <v>227</v>
      </c>
      <c r="C55" s="161" t="s">
        <v>0</v>
      </c>
      <c r="D55" s="162" t="s">
        <v>453</v>
      </c>
      <c r="E55" s="162" t="s">
        <v>28</v>
      </c>
      <c r="F55" s="160"/>
      <c r="G55" s="161"/>
      <c r="H55" s="161"/>
      <c r="I55" s="161"/>
      <c r="J55" s="161"/>
      <c r="K55" s="161"/>
      <c r="L55" s="161"/>
      <c r="M55" s="161"/>
      <c r="N55" s="161"/>
      <c r="O55" s="161"/>
      <c r="P55" s="161"/>
      <c r="Q55" s="161"/>
      <c r="R55" s="161"/>
      <c r="S55" s="161"/>
      <c r="T55" s="161"/>
      <c r="U55" s="161"/>
      <c r="V55" s="161"/>
      <c r="W55" s="161"/>
      <c r="X55" s="161"/>
      <c r="Y55" s="161"/>
      <c r="Z55" s="161"/>
    </row>
    <row r="56" spans="1:26" ht="15.75" customHeight="1">
      <c r="A56" s="161" t="s">
        <v>885</v>
      </c>
      <c r="B56" s="160" t="s">
        <v>276</v>
      </c>
      <c r="C56" s="161" t="s">
        <v>0</v>
      </c>
      <c r="D56" s="162" t="s">
        <v>855</v>
      </c>
      <c r="E56" s="162" t="s">
        <v>886</v>
      </c>
      <c r="F56" s="160"/>
      <c r="G56" s="161"/>
      <c r="H56" s="161"/>
      <c r="I56" s="161"/>
      <c r="J56" s="161"/>
      <c r="K56" s="161"/>
      <c r="L56" s="161"/>
      <c r="M56" s="161"/>
      <c r="N56" s="161"/>
      <c r="O56" s="161"/>
      <c r="P56" s="161"/>
      <c r="Q56" s="161"/>
      <c r="R56" s="161"/>
      <c r="S56" s="161"/>
      <c r="T56" s="161"/>
      <c r="U56" s="161"/>
      <c r="V56" s="161"/>
      <c r="W56" s="161"/>
      <c r="X56" s="161"/>
      <c r="Y56" s="161"/>
      <c r="Z56" s="161"/>
    </row>
    <row r="57" spans="1:26" ht="15.75" customHeight="1">
      <c r="A57" s="161" t="s">
        <v>885</v>
      </c>
      <c r="B57" s="161" t="s">
        <v>276</v>
      </c>
      <c r="C57" s="161" t="s">
        <v>0</v>
      </c>
      <c r="D57" s="162" t="s">
        <v>453</v>
      </c>
      <c r="E57" s="162" t="s">
        <v>28</v>
      </c>
      <c r="F57" s="160"/>
      <c r="G57" s="161"/>
      <c r="H57" s="161"/>
      <c r="I57" s="161"/>
      <c r="J57" s="161"/>
      <c r="K57" s="161"/>
      <c r="L57" s="161"/>
      <c r="M57" s="161"/>
      <c r="N57" s="161"/>
      <c r="O57" s="161"/>
      <c r="P57" s="161"/>
      <c r="Q57" s="161"/>
      <c r="R57" s="161"/>
      <c r="S57" s="161"/>
      <c r="T57" s="161"/>
      <c r="U57" s="161"/>
      <c r="V57" s="161"/>
      <c r="W57" s="161"/>
      <c r="X57" s="161"/>
      <c r="Y57" s="161"/>
      <c r="Z57" s="161"/>
    </row>
    <row r="58" spans="1:26" ht="15.75" customHeight="1">
      <c r="A58" s="161" t="s">
        <v>887</v>
      </c>
      <c r="B58" s="160" t="s">
        <v>285</v>
      </c>
      <c r="C58" s="161" t="s">
        <v>0</v>
      </c>
      <c r="D58" s="162" t="s">
        <v>453</v>
      </c>
      <c r="E58" s="162" t="s">
        <v>28</v>
      </c>
      <c r="F58" s="160"/>
      <c r="G58" s="161"/>
      <c r="H58" s="161"/>
      <c r="I58" s="161"/>
      <c r="J58" s="161"/>
      <c r="K58" s="161"/>
      <c r="L58" s="161"/>
      <c r="M58" s="161"/>
      <c r="N58" s="161"/>
      <c r="O58" s="161"/>
      <c r="P58" s="161"/>
      <c r="Q58" s="161"/>
      <c r="R58" s="161"/>
      <c r="S58" s="161"/>
      <c r="T58" s="161"/>
      <c r="U58" s="161"/>
      <c r="V58" s="161"/>
      <c r="W58" s="161"/>
      <c r="X58" s="161"/>
      <c r="Y58" s="161"/>
      <c r="Z58" s="161"/>
    </row>
    <row r="59" spans="1:26" ht="15.75" customHeight="1">
      <c r="A59" s="161" t="s">
        <v>888</v>
      </c>
      <c r="B59" s="160" t="s">
        <v>233</v>
      </c>
      <c r="C59" s="161" t="s">
        <v>0</v>
      </c>
      <c r="D59" s="162" t="s">
        <v>453</v>
      </c>
      <c r="E59" s="162" t="s">
        <v>28</v>
      </c>
      <c r="F59" s="160"/>
      <c r="G59" s="161"/>
      <c r="H59" s="161"/>
      <c r="I59" s="161"/>
      <c r="J59" s="161"/>
      <c r="K59" s="161"/>
      <c r="L59" s="161"/>
      <c r="M59" s="161"/>
      <c r="N59" s="161"/>
      <c r="O59" s="161"/>
      <c r="P59" s="161"/>
      <c r="Q59" s="161"/>
      <c r="R59" s="161"/>
      <c r="S59" s="161"/>
      <c r="T59" s="161"/>
      <c r="U59" s="161"/>
      <c r="V59" s="161"/>
      <c r="W59" s="161"/>
      <c r="X59" s="161"/>
      <c r="Y59" s="161"/>
      <c r="Z59" s="161"/>
    </row>
    <row r="60" spans="1:26" ht="15.75" customHeight="1">
      <c r="A60" s="161" t="s">
        <v>889</v>
      </c>
      <c r="B60" s="160" t="s">
        <v>246</v>
      </c>
      <c r="C60" s="161" t="s">
        <v>0</v>
      </c>
      <c r="D60" s="162" t="s">
        <v>855</v>
      </c>
      <c r="E60" s="162" t="s">
        <v>890</v>
      </c>
      <c r="F60" s="160"/>
      <c r="G60" s="161"/>
      <c r="H60" s="161"/>
      <c r="I60" s="161"/>
      <c r="J60" s="161"/>
      <c r="K60" s="161"/>
      <c r="L60" s="161"/>
      <c r="M60" s="161"/>
      <c r="N60" s="161"/>
      <c r="O60" s="161"/>
      <c r="P60" s="161"/>
      <c r="Q60" s="161"/>
      <c r="R60" s="161"/>
      <c r="S60" s="161"/>
      <c r="T60" s="161"/>
      <c r="U60" s="161"/>
      <c r="V60" s="161"/>
      <c r="W60" s="161"/>
      <c r="X60" s="161"/>
      <c r="Y60" s="161"/>
      <c r="Z60" s="161"/>
    </row>
    <row r="61" spans="1:26" ht="15.75" customHeight="1">
      <c r="A61" s="161" t="s">
        <v>891</v>
      </c>
      <c r="B61" s="161" t="s">
        <v>252</v>
      </c>
      <c r="C61" s="161" t="s">
        <v>0</v>
      </c>
      <c r="D61" s="162" t="s">
        <v>416</v>
      </c>
      <c r="E61" s="162" t="s">
        <v>892</v>
      </c>
      <c r="F61" s="170" t="s">
        <v>893</v>
      </c>
      <c r="G61" s="161"/>
      <c r="H61" s="161"/>
      <c r="I61" s="161"/>
      <c r="J61" s="161"/>
      <c r="K61" s="161"/>
      <c r="L61" s="161"/>
      <c r="M61" s="161"/>
      <c r="N61" s="161"/>
      <c r="O61" s="161"/>
      <c r="P61" s="161"/>
      <c r="Q61" s="161"/>
      <c r="R61" s="161"/>
      <c r="S61" s="161"/>
      <c r="T61" s="161"/>
      <c r="U61" s="161"/>
      <c r="V61" s="161"/>
      <c r="W61" s="161"/>
      <c r="X61" s="161"/>
      <c r="Y61" s="161"/>
      <c r="Z61" s="161"/>
    </row>
    <row r="62" spans="1:26" ht="15.75" customHeight="1">
      <c r="A62" s="161" t="s">
        <v>608</v>
      </c>
      <c r="B62" s="161" t="s">
        <v>609</v>
      </c>
      <c r="C62" s="161" t="s">
        <v>410</v>
      </c>
      <c r="D62" s="162" t="s">
        <v>453</v>
      </c>
      <c r="E62" s="162" t="s">
        <v>610</v>
      </c>
      <c r="F62" s="160" t="s">
        <v>611</v>
      </c>
      <c r="G62" s="161"/>
      <c r="H62" s="161"/>
      <c r="I62" s="161"/>
      <c r="J62" s="161"/>
      <c r="K62" s="161"/>
      <c r="L62" s="161"/>
      <c r="M62" s="161"/>
      <c r="N62" s="161"/>
      <c r="O62" s="161"/>
      <c r="P62" s="161"/>
      <c r="Q62" s="161"/>
      <c r="R62" s="161"/>
      <c r="S62" s="161"/>
      <c r="T62" s="161"/>
      <c r="U62" s="161"/>
      <c r="V62" s="161"/>
      <c r="W62" s="161"/>
      <c r="X62" s="161"/>
      <c r="Y62" s="161"/>
      <c r="Z62" s="161"/>
    </row>
    <row r="63" spans="1:26" ht="15.75" customHeight="1">
      <c r="A63" s="161" t="s">
        <v>608</v>
      </c>
      <c r="B63" s="160" t="s">
        <v>259</v>
      </c>
      <c r="C63" s="161" t="s">
        <v>0</v>
      </c>
      <c r="D63" s="162" t="s">
        <v>411</v>
      </c>
      <c r="E63" s="162" t="s">
        <v>894</v>
      </c>
      <c r="F63" s="163" t="s">
        <v>895</v>
      </c>
      <c r="G63" s="161"/>
      <c r="H63" s="161"/>
      <c r="I63" s="161"/>
      <c r="J63" s="161"/>
      <c r="K63" s="161"/>
      <c r="L63" s="161"/>
      <c r="M63" s="161"/>
      <c r="N63" s="161"/>
      <c r="O63" s="161"/>
      <c r="P63" s="161"/>
      <c r="Q63" s="161"/>
      <c r="R63" s="161"/>
      <c r="S63" s="161"/>
      <c r="T63" s="161"/>
      <c r="U63" s="161"/>
      <c r="V63" s="161"/>
      <c r="W63" s="161"/>
      <c r="X63" s="161"/>
      <c r="Y63" s="161"/>
      <c r="Z63" s="161"/>
    </row>
    <row r="64" spans="1:26" ht="15.75" customHeight="1">
      <c r="A64" s="161" t="s">
        <v>896</v>
      </c>
      <c r="B64" s="160" t="s">
        <v>240</v>
      </c>
      <c r="C64" s="161" t="s">
        <v>0</v>
      </c>
      <c r="D64" s="162" t="s">
        <v>453</v>
      </c>
      <c r="E64" s="162" t="s">
        <v>28</v>
      </c>
      <c r="F64" s="160"/>
      <c r="G64" s="161"/>
      <c r="H64" s="161"/>
      <c r="I64" s="161"/>
      <c r="J64" s="161"/>
      <c r="K64" s="161"/>
      <c r="L64" s="161"/>
      <c r="M64" s="161"/>
      <c r="N64" s="161"/>
      <c r="O64" s="161"/>
      <c r="P64" s="161"/>
      <c r="Q64" s="161"/>
      <c r="R64" s="161"/>
      <c r="S64" s="161"/>
      <c r="T64" s="161"/>
      <c r="U64" s="161"/>
      <c r="V64" s="161"/>
      <c r="W64" s="161"/>
      <c r="X64" s="161"/>
      <c r="Y64" s="161"/>
      <c r="Z64" s="161"/>
    </row>
    <row r="65" spans="1:26" ht="15.75" customHeight="1">
      <c r="A65" s="161" t="s">
        <v>897</v>
      </c>
      <c r="B65" s="161" t="s">
        <v>267</v>
      </c>
      <c r="C65" s="161" t="s">
        <v>0</v>
      </c>
      <c r="D65" s="162" t="s">
        <v>416</v>
      </c>
      <c r="E65" s="162" t="s">
        <v>898</v>
      </c>
      <c r="F65" s="160" t="s">
        <v>899</v>
      </c>
      <c r="G65" s="161"/>
      <c r="H65" s="161"/>
      <c r="I65" s="161"/>
      <c r="J65" s="161"/>
      <c r="K65" s="161"/>
      <c r="L65" s="161"/>
      <c r="M65" s="161"/>
      <c r="N65" s="161"/>
      <c r="O65" s="161"/>
      <c r="P65" s="161"/>
      <c r="Q65" s="161"/>
      <c r="R65" s="161"/>
      <c r="S65" s="161"/>
      <c r="T65" s="161"/>
      <c r="U65" s="161"/>
      <c r="V65" s="161"/>
      <c r="W65" s="161"/>
      <c r="X65" s="161"/>
      <c r="Y65" s="161"/>
      <c r="Z65" s="161"/>
    </row>
    <row r="66" spans="1:26" ht="15.75" customHeight="1">
      <c r="A66" s="161" t="s">
        <v>900</v>
      </c>
      <c r="B66" s="161" t="s">
        <v>288</v>
      </c>
      <c r="C66" s="161" t="s">
        <v>0</v>
      </c>
      <c r="D66" s="162" t="s">
        <v>416</v>
      </c>
      <c r="E66" s="162" t="s">
        <v>901</v>
      </c>
      <c r="F66" s="163" t="s">
        <v>902</v>
      </c>
      <c r="G66" s="161"/>
      <c r="H66" s="161"/>
      <c r="I66" s="161"/>
      <c r="J66" s="161"/>
      <c r="K66" s="161"/>
      <c r="L66" s="161"/>
      <c r="M66" s="161"/>
      <c r="N66" s="161"/>
      <c r="O66" s="161"/>
      <c r="P66" s="161"/>
      <c r="Q66" s="161"/>
      <c r="R66" s="161"/>
      <c r="S66" s="161"/>
      <c r="T66" s="161"/>
      <c r="U66" s="161"/>
      <c r="V66" s="161"/>
      <c r="W66" s="161"/>
      <c r="X66" s="161"/>
      <c r="Y66" s="161"/>
      <c r="Z66" s="161"/>
    </row>
    <row r="67" spans="1:26" ht="15.75" customHeight="1">
      <c r="A67" s="161" t="s">
        <v>903</v>
      </c>
      <c r="B67" s="160" t="s">
        <v>305</v>
      </c>
      <c r="C67" s="161" t="s">
        <v>0</v>
      </c>
      <c r="D67" s="162" t="s">
        <v>453</v>
      </c>
      <c r="E67" s="162" t="s">
        <v>28</v>
      </c>
      <c r="F67" s="160"/>
      <c r="G67" s="161"/>
      <c r="H67" s="161"/>
      <c r="I67" s="161"/>
      <c r="J67" s="161"/>
      <c r="K67" s="161"/>
      <c r="L67" s="161"/>
      <c r="M67" s="161"/>
      <c r="N67" s="161"/>
      <c r="O67" s="161"/>
      <c r="P67" s="161"/>
      <c r="Q67" s="161"/>
      <c r="R67" s="161"/>
      <c r="S67" s="161"/>
      <c r="T67" s="161"/>
      <c r="U67" s="161"/>
      <c r="V67" s="161"/>
      <c r="W67" s="161"/>
      <c r="X67" s="161"/>
      <c r="Y67" s="161"/>
      <c r="Z67" s="161"/>
    </row>
    <row r="68" spans="1:26" ht="15.75" customHeight="1">
      <c r="A68" s="161" t="s">
        <v>904</v>
      </c>
      <c r="B68" s="161" t="s">
        <v>310</v>
      </c>
      <c r="C68" s="161" t="s">
        <v>0</v>
      </c>
      <c r="D68" s="162" t="s">
        <v>416</v>
      </c>
      <c r="E68" s="162" t="s">
        <v>905</v>
      </c>
      <c r="F68" s="163" t="s">
        <v>906</v>
      </c>
      <c r="G68" s="161"/>
      <c r="H68" s="161"/>
      <c r="I68" s="161"/>
      <c r="J68" s="161"/>
      <c r="K68" s="161"/>
      <c r="L68" s="161"/>
      <c r="M68" s="161"/>
      <c r="N68" s="161"/>
      <c r="O68" s="161"/>
      <c r="P68" s="161"/>
      <c r="Q68" s="161"/>
      <c r="R68" s="161"/>
      <c r="S68" s="161"/>
      <c r="T68" s="161"/>
      <c r="U68" s="161"/>
      <c r="V68" s="161"/>
      <c r="W68" s="161"/>
      <c r="X68" s="161"/>
      <c r="Y68" s="161"/>
      <c r="Z68" s="161"/>
    </row>
    <row r="69" spans="1:26" ht="15.75" customHeight="1">
      <c r="A69" s="162" t="s">
        <v>907</v>
      </c>
      <c r="B69" s="162" t="s">
        <v>317</v>
      </c>
      <c r="C69" s="162" t="s">
        <v>0</v>
      </c>
      <c r="D69" s="162" t="s">
        <v>416</v>
      </c>
      <c r="E69" s="171" t="s">
        <v>908</v>
      </c>
      <c r="F69" s="163" t="str">
        <f>HYPERLINK("https://drive.google.com/file/d/1Oz7gW3j8k55niHq3G1plGj0pXooaF8N6/view","Executive Order")</f>
        <v>Executive Order</v>
      </c>
      <c r="G69" s="161"/>
      <c r="H69" s="161"/>
      <c r="I69" s="161"/>
      <c r="J69" s="161"/>
      <c r="K69" s="161"/>
      <c r="L69" s="161"/>
      <c r="M69" s="161"/>
      <c r="N69" s="161"/>
      <c r="O69" s="161"/>
      <c r="P69" s="161"/>
      <c r="Q69" s="161"/>
      <c r="R69" s="161"/>
      <c r="S69" s="161"/>
      <c r="T69" s="161"/>
      <c r="U69" s="161"/>
      <c r="V69" s="161"/>
      <c r="W69" s="161"/>
      <c r="X69" s="161"/>
      <c r="Y69" s="161"/>
      <c r="Z69" s="161"/>
    </row>
    <row r="70" spans="1:26" ht="15.75" customHeight="1">
      <c r="A70" s="161" t="s">
        <v>909</v>
      </c>
      <c r="B70" s="161" t="s">
        <v>326</v>
      </c>
      <c r="C70" s="161" t="s">
        <v>0</v>
      </c>
      <c r="D70" s="162" t="s">
        <v>416</v>
      </c>
      <c r="E70" s="162" t="s">
        <v>910</v>
      </c>
      <c r="F70" s="172" t="s">
        <v>911</v>
      </c>
      <c r="G70" s="161"/>
      <c r="H70" s="161"/>
      <c r="I70" s="161"/>
      <c r="J70" s="161"/>
      <c r="K70" s="161"/>
      <c r="L70" s="161"/>
      <c r="M70" s="161"/>
      <c r="N70" s="161"/>
      <c r="O70" s="161"/>
      <c r="P70" s="161"/>
      <c r="Q70" s="161"/>
      <c r="R70" s="161"/>
      <c r="S70" s="161"/>
      <c r="T70" s="161"/>
      <c r="U70" s="161"/>
      <c r="V70" s="161"/>
      <c r="W70" s="161"/>
      <c r="X70" s="161"/>
      <c r="Y70" s="161"/>
      <c r="Z70" s="161"/>
    </row>
    <row r="71" spans="1:26" ht="15.75" customHeight="1">
      <c r="A71" s="161" t="s">
        <v>612</v>
      </c>
      <c r="B71" s="160" t="s">
        <v>332</v>
      </c>
      <c r="C71" s="161" t="s">
        <v>0</v>
      </c>
      <c r="D71" s="162" t="s">
        <v>453</v>
      </c>
      <c r="E71" s="162" t="s">
        <v>28</v>
      </c>
      <c r="F71" s="160"/>
      <c r="G71" s="161"/>
      <c r="H71" s="161"/>
      <c r="I71" s="161"/>
      <c r="J71" s="161"/>
      <c r="K71" s="161"/>
      <c r="L71" s="161"/>
      <c r="M71" s="161"/>
      <c r="N71" s="161"/>
      <c r="O71" s="161"/>
      <c r="P71" s="161"/>
      <c r="Q71" s="161"/>
      <c r="R71" s="161"/>
      <c r="S71" s="161"/>
      <c r="T71" s="161"/>
      <c r="U71" s="161"/>
      <c r="V71" s="161"/>
      <c r="W71" s="161"/>
      <c r="X71" s="161"/>
      <c r="Y71" s="161"/>
      <c r="Z71" s="161"/>
    </row>
    <row r="72" spans="1:26" ht="15.75" customHeight="1">
      <c r="A72" s="161" t="s">
        <v>912</v>
      </c>
      <c r="B72" s="160" t="s">
        <v>341</v>
      </c>
      <c r="C72" s="161" t="s">
        <v>0</v>
      </c>
      <c r="D72" s="162" t="s">
        <v>453</v>
      </c>
      <c r="E72" s="162" t="s">
        <v>28</v>
      </c>
      <c r="F72" s="160"/>
      <c r="G72" s="161"/>
      <c r="H72" s="161"/>
      <c r="I72" s="161"/>
      <c r="J72" s="161"/>
      <c r="K72" s="161"/>
      <c r="L72" s="161"/>
      <c r="M72" s="161"/>
      <c r="N72" s="161"/>
      <c r="O72" s="161"/>
      <c r="P72" s="161"/>
      <c r="Q72" s="161"/>
      <c r="R72" s="161"/>
      <c r="S72" s="161"/>
      <c r="T72" s="161"/>
      <c r="U72" s="161"/>
      <c r="V72" s="161"/>
      <c r="W72" s="161"/>
      <c r="X72" s="161"/>
      <c r="Y72" s="161"/>
      <c r="Z72" s="161"/>
    </row>
    <row r="73" spans="1:26" ht="15.75" customHeight="1">
      <c r="A73" s="161" t="s">
        <v>913</v>
      </c>
      <c r="B73" s="161" t="s">
        <v>914</v>
      </c>
      <c r="C73" s="161" t="s">
        <v>839</v>
      </c>
      <c r="D73" s="162" t="s">
        <v>416</v>
      </c>
      <c r="E73" s="162" t="s">
        <v>915</v>
      </c>
      <c r="F73" s="160"/>
      <c r="G73" s="161"/>
      <c r="H73" s="161"/>
      <c r="I73" s="161"/>
      <c r="J73" s="161"/>
      <c r="K73" s="161"/>
      <c r="L73" s="161"/>
      <c r="M73" s="161"/>
      <c r="N73" s="161"/>
      <c r="O73" s="161"/>
      <c r="P73" s="161"/>
      <c r="Q73" s="161"/>
      <c r="R73" s="161"/>
      <c r="S73" s="161"/>
      <c r="T73" s="161"/>
      <c r="U73" s="161"/>
      <c r="V73" s="161"/>
      <c r="W73" s="161"/>
      <c r="X73" s="161"/>
      <c r="Y73" s="161"/>
      <c r="Z73" s="161"/>
    </row>
    <row r="74" spans="1:26" ht="15.75" customHeight="1">
      <c r="A74" s="161" t="s">
        <v>913</v>
      </c>
      <c r="B74" s="161" t="s">
        <v>916</v>
      </c>
      <c r="C74" s="161" t="s">
        <v>839</v>
      </c>
      <c r="D74" s="162" t="s">
        <v>416</v>
      </c>
      <c r="E74" s="162" t="s">
        <v>917</v>
      </c>
      <c r="F74" s="163" t="s">
        <v>918</v>
      </c>
      <c r="G74" s="161"/>
      <c r="H74" s="161"/>
      <c r="I74" s="161"/>
      <c r="J74" s="161"/>
      <c r="K74" s="161"/>
      <c r="L74" s="161"/>
      <c r="M74" s="161"/>
      <c r="N74" s="161"/>
      <c r="O74" s="161"/>
      <c r="P74" s="161"/>
      <c r="Q74" s="161"/>
      <c r="R74" s="161"/>
      <c r="S74" s="161"/>
      <c r="T74" s="161"/>
      <c r="U74" s="161"/>
      <c r="V74" s="161"/>
      <c r="W74" s="161"/>
      <c r="X74" s="161"/>
      <c r="Y74" s="161"/>
      <c r="Z74" s="161"/>
    </row>
    <row r="75" spans="1:26" ht="15.75" customHeight="1">
      <c r="A75" s="161" t="s">
        <v>913</v>
      </c>
      <c r="B75" s="161" t="s">
        <v>919</v>
      </c>
      <c r="C75" s="161" t="s">
        <v>839</v>
      </c>
      <c r="D75" s="162" t="s">
        <v>416</v>
      </c>
      <c r="E75" s="162" t="s">
        <v>920</v>
      </c>
      <c r="F75" s="163" t="s">
        <v>921</v>
      </c>
      <c r="G75" s="161"/>
      <c r="H75" s="161"/>
      <c r="I75" s="161"/>
      <c r="J75" s="161"/>
      <c r="K75" s="161"/>
      <c r="L75" s="161"/>
      <c r="M75" s="161"/>
      <c r="N75" s="161"/>
      <c r="O75" s="161"/>
      <c r="P75" s="161"/>
      <c r="Q75" s="161"/>
      <c r="R75" s="161"/>
      <c r="S75" s="161"/>
      <c r="T75" s="161"/>
      <c r="U75" s="161"/>
      <c r="V75" s="161"/>
      <c r="W75" s="161"/>
      <c r="X75" s="161"/>
      <c r="Y75" s="161"/>
      <c r="Z75" s="161"/>
    </row>
    <row r="76" spans="1:26" ht="15.75" customHeight="1">
      <c r="A76" s="161" t="s">
        <v>913</v>
      </c>
      <c r="B76" s="160" t="s">
        <v>351</v>
      </c>
      <c r="C76" s="161" t="s">
        <v>0</v>
      </c>
      <c r="D76" s="162" t="s">
        <v>453</v>
      </c>
      <c r="E76" s="162" t="s">
        <v>28</v>
      </c>
      <c r="F76" s="160"/>
      <c r="G76" s="161"/>
      <c r="H76" s="161"/>
      <c r="I76" s="161"/>
      <c r="J76" s="161"/>
      <c r="K76" s="161"/>
      <c r="L76" s="161"/>
      <c r="M76" s="161"/>
      <c r="N76" s="161"/>
      <c r="O76" s="161"/>
      <c r="P76" s="161"/>
      <c r="Q76" s="161"/>
      <c r="R76" s="161"/>
      <c r="S76" s="161"/>
      <c r="T76" s="161"/>
      <c r="U76" s="161"/>
      <c r="V76" s="161"/>
      <c r="W76" s="161"/>
      <c r="X76" s="161"/>
      <c r="Y76" s="161"/>
      <c r="Z76" s="161"/>
    </row>
    <row r="77" spans="1:26" ht="15.75" customHeight="1">
      <c r="A77" s="161" t="s">
        <v>922</v>
      </c>
      <c r="B77" s="160" t="s">
        <v>359</v>
      </c>
      <c r="C77" s="161" t="s">
        <v>0</v>
      </c>
      <c r="D77" s="162" t="s">
        <v>453</v>
      </c>
      <c r="E77" s="162" t="s">
        <v>28</v>
      </c>
      <c r="F77" s="160"/>
      <c r="G77" s="161"/>
      <c r="H77" s="161"/>
      <c r="I77" s="161"/>
      <c r="J77" s="161"/>
      <c r="K77" s="161"/>
      <c r="L77" s="161"/>
      <c r="M77" s="161"/>
      <c r="N77" s="161"/>
      <c r="O77" s="161"/>
      <c r="P77" s="161"/>
      <c r="Q77" s="161"/>
      <c r="R77" s="161"/>
      <c r="S77" s="161"/>
      <c r="T77" s="161"/>
      <c r="U77" s="161"/>
      <c r="V77" s="161"/>
      <c r="W77" s="161"/>
      <c r="X77" s="161"/>
      <c r="Y77" s="161"/>
      <c r="Z77" s="161"/>
    </row>
    <row r="78" spans="1:26" ht="15.75" customHeight="1">
      <c r="A78" s="161" t="s">
        <v>923</v>
      </c>
      <c r="B78" s="161" t="s">
        <v>371</v>
      </c>
      <c r="C78" s="161" t="s">
        <v>0</v>
      </c>
      <c r="D78" s="162" t="s">
        <v>855</v>
      </c>
      <c r="E78" s="162" t="s">
        <v>924</v>
      </c>
      <c r="F78" s="169" t="s">
        <v>925</v>
      </c>
      <c r="G78" s="161"/>
      <c r="H78" s="161"/>
      <c r="I78" s="161"/>
      <c r="J78" s="161"/>
      <c r="K78" s="161"/>
      <c r="L78" s="161"/>
      <c r="M78" s="161"/>
      <c r="N78" s="161"/>
      <c r="O78" s="161"/>
      <c r="P78" s="161"/>
      <c r="Q78" s="161"/>
      <c r="R78" s="161"/>
      <c r="S78" s="161"/>
      <c r="T78" s="161"/>
      <c r="U78" s="161"/>
      <c r="V78" s="161"/>
      <c r="W78" s="161"/>
      <c r="X78" s="161"/>
      <c r="Y78" s="161"/>
      <c r="Z78" s="161"/>
    </row>
    <row r="79" spans="1:26" ht="15.75" customHeight="1">
      <c r="A79" s="161" t="s">
        <v>926</v>
      </c>
      <c r="B79" s="160" t="s">
        <v>365</v>
      </c>
      <c r="C79" s="161" t="s">
        <v>0</v>
      </c>
      <c r="D79" s="162" t="s">
        <v>453</v>
      </c>
      <c r="E79" s="162" t="s">
        <v>28</v>
      </c>
      <c r="F79" s="160"/>
      <c r="G79" s="161"/>
      <c r="H79" s="161"/>
      <c r="I79" s="161"/>
      <c r="J79" s="161"/>
      <c r="K79" s="161"/>
      <c r="L79" s="161"/>
      <c r="M79" s="161"/>
      <c r="N79" s="161"/>
      <c r="O79" s="161"/>
      <c r="P79" s="161"/>
      <c r="Q79" s="161"/>
      <c r="R79" s="161"/>
      <c r="S79" s="161"/>
      <c r="T79" s="161"/>
      <c r="U79" s="161"/>
      <c r="V79" s="161"/>
      <c r="W79" s="161"/>
      <c r="X79" s="161"/>
      <c r="Y79" s="161"/>
      <c r="Z79" s="161"/>
    </row>
    <row r="80" spans="1:26" ht="15.75" customHeight="1">
      <c r="A80" s="161" t="s">
        <v>927</v>
      </c>
      <c r="B80" s="160" t="s">
        <v>377</v>
      </c>
      <c r="C80" s="161" t="s">
        <v>0</v>
      </c>
      <c r="D80" s="162" t="s">
        <v>416</v>
      </c>
      <c r="E80" s="162" t="s">
        <v>928</v>
      </c>
      <c r="F80" s="160"/>
      <c r="G80" s="161"/>
      <c r="H80" s="161"/>
      <c r="I80" s="161"/>
      <c r="J80" s="161"/>
      <c r="K80" s="161"/>
      <c r="L80" s="161"/>
      <c r="M80" s="161"/>
      <c r="N80" s="161"/>
      <c r="O80" s="161"/>
      <c r="P80" s="161"/>
      <c r="Q80" s="161"/>
      <c r="R80" s="161"/>
      <c r="S80" s="161"/>
      <c r="T80" s="161"/>
      <c r="U80" s="161"/>
      <c r="V80" s="161"/>
      <c r="W80" s="161"/>
      <c r="X80" s="161"/>
      <c r="Y80" s="161"/>
      <c r="Z80" s="161"/>
    </row>
    <row r="81" spans="1:26" ht="15.75" customHeight="1">
      <c r="A81" s="161" t="s">
        <v>929</v>
      </c>
      <c r="B81" s="160" t="s">
        <v>389</v>
      </c>
      <c r="C81" s="161" t="s">
        <v>0</v>
      </c>
      <c r="D81" s="162" t="s">
        <v>453</v>
      </c>
      <c r="E81" s="162" t="s">
        <v>28</v>
      </c>
      <c r="F81" s="160"/>
      <c r="G81" s="161"/>
      <c r="H81" s="161"/>
      <c r="I81" s="161"/>
      <c r="J81" s="161"/>
      <c r="K81" s="161"/>
      <c r="L81" s="161"/>
      <c r="M81" s="161"/>
      <c r="N81" s="161"/>
      <c r="O81" s="161"/>
      <c r="P81" s="161"/>
      <c r="Q81" s="161"/>
      <c r="R81" s="161"/>
      <c r="S81" s="161"/>
      <c r="T81" s="161"/>
      <c r="U81" s="161"/>
      <c r="V81" s="161"/>
      <c r="W81" s="161"/>
      <c r="X81" s="161"/>
      <c r="Y81" s="161"/>
      <c r="Z81" s="161"/>
    </row>
    <row r="82" spans="1:26" ht="15.75" customHeight="1">
      <c r="A82" s="161" t="s">
        <v>930</v>
      </c>
      <c r="B82" s="160" t="s">
        <v>383</v>
      </c>
      <c r="C82" s="161" t="s">
        <v>0</v>
      </c>
      <c r="D82" s="162" t="s">
        <v>453</v>
      </c>
      <c r="E82" s="162" t="s">
        <v>28</v>
      </c>
      <c r="F82" s="160"/>
      <c r="G82" s="161"/>
      <c r="H82" s="161"/>
      <c r="I82" s="161"/>
      <c r="J82" s="161"/>
      <c r="K82" s="161"/>
      <c r="L82" s="161"/>
      <c r="M82" s="161"/>
      <c r="N82" s="161"/>
      <c r="O82" s="161"/>
      <c r="P82" s="161"/>
      <c r="Q82" s="161"/>
      <c r="R82" s="161"/>
      <c r="S82" s="161"/>
      <c r="T82" s="161"/>
      <c r="U82" s="161"/>
      <c r="V82" s="161"/>
      <c r="W82" s="161"/>
      <c r="X82" s="161"/>
      <c r="Y82" s="161"/>
      <c r="Z82" s="161"/>
    </row>
    <row r="83" spans="1:26" ht="15.75" customHeight="1">
      <c r="A83" s="161" t="s">
        <v>931</v>
      </c>
      <c r="B83" s="160" t="s">
        <v>397</v>
      </c>
      <c r="C83" s="161" t="s">
        <v>0</v>
      </c>
      <c r="D83" s="162" t="s">
        <v>855</v>
      </c>
      <c r="E83" s="162" t="s">
        <v>932</v>
      </c>
      <c r="F83" s="160"/>
      <c r="G83" s="161"/>
      <c r="H83" s="161"/>
      <c r="I83" s="161"/>
      <c r="J83" s="161"/>
      <c r="K83" s="161"/>
      <c r="L83" s="161"/>
      <c r="M83" s="161"/>
      <c r="N83" s="161"/>
      <c r="O83" s="161"/>
      <c r="P83" s="161"/>
      <c r="Q83" s="161"/>
      <c r="R83" s="161"/>
      <c r="S83" s="161"/>
      <c r="T83" s="161"/>
      <c r="U83" s="161"/>
      <c r="V83" s="161"/>
      <c r="W83" s="161"/>
      <c r="X83" s="161"/>
      <c r="Y83" s="161"/>
      <c r="Z83" s="161"/>
    </row>
    <row r="84" spans="1:26" ht="15.75" customHeight="1">
      <c r="A84" s="161" t="s">
        <v>523</v>
      </c>
      <c r="B84" s="162" t="s">
        <v>527</v>
      </c>
      <c r="C84" s="173" t="s">
        <v>839</v>
      </c>
      <c r="D84" s="173" t="s">
        <v>416</v>
      </c>
      <c r="E84" s="162" t="s">
        <v>528</v>
      </c>
      <c r="F84" s="160"/>
      <c r="G84" s="161"/>
      <c r="H84" s="161"/>
      <c r="I84" s="161"/>
      <c r="J84" s="161"/>
      <c r="K84" s="161"/>
      <c r="L84" s="161"/>
      <c r="M84" s="161"/>
      <c r="N84" s="161"/>
      <c r="O84" s="161"/>
      <c r="P84" s="161"/>
      <c r="Q84" s="161"/>
      <c r="R84" s="161"/>
      <c r="S84" s="161"/>
      <c r="T84" s="161"/>
      <c r="U84" s="161"/>
      <c r="V84" s="161"/>
      <c r="W84" s="161"/>
      <c r="X84" s="161"/>
      <c r="Y84" s="161"/>
      <c r="Z84" s="161"/>
    </row>
    <row r="85" spans="1:26" ht="15.75" customHeight="1">
      <c r="A85" s="161"/>
      <c r="B85" s="162" t="s">
        <v>933</v>
      </c>
      <c r="C85" s="173" t="s">
        <v>0</v>
      </c>
      <c r="D85" s="173" t="s">
        <v>934</v>
      </c>
      <c r="E85" s="162" t="s">
        <v>935</v>
      </c>
      <c r="F85" s="167" t="s">
        <v>936</v>
      </c>
      <c r="G85" s="161"/>
      <c r="H85" s="161"/>
      <c r="I85" s="161"/>
      <c r="J85" s="161"/>
      <c r="K85" s="161"/>
      <c r="L85" s="161"/>
      <c r="M85" s="161"/>
      <c r="N85" s="161"/>
      <c r="O85" s="161"/>
      <c r="P85" s="161"/>
      <c r="Q85" s="161"/>
      <c r="R85" s="161"/>
      <c r="S85" s="161"/>
      <c r="T85" s="161"/>
      <c r="U85" s="161"/>
      <c r="V85" s="161"/>
      <c r="W85" s="161"/>
      <c r="X85" s="161"/>
      <c r="Y85" s="161"/>
      <c r="Z85" s="161"/>
    </row>
    <row r="86" spans="1:26" ht="15.75" customHeight="1">
      <c r="A86" s="161" t="s">
        <v>466</v>
      </c>
      <c r="B86" s="162" t="s">
        <v>937</v>
      </c>
      <c r="C86" s="173" t="s">
        <v>410</v>
      </c>
      <c r="D86" s="173" t="s">
        <v>416</v>
      </c>
      <c r="E86" s="162" t="s">
        <v>938</v>
      </c>
      <c r="F86" s="160"/>
      <c r="G86" s="161"/>
      <c r="H86" s="161"/>
      <c r="I86" s="161"/>
      <c r="J86" s="161"/>
      <c r="K86" s="161"/>
      <c r="L86" s="161"/>
      <c r="M86" s="161"/>
      <c r="N86" s="161"/>
      <c r="O86" s="161"/>
      <c r="P86" s="161"/>
      <c r="Q86" s="161"/>
      <c r="R86" s="161"/>
      <c r="S86" s="161"/>
      <c r="T86" s="161"/>
      <c r="U86" s="161"/>
      <c r="V86" s="161"/>
      <c r="W86" s="161"/>
      <c r="X86" s="161"/>
      <c r="Y86" s="161"/>
      <c r="Z86" s="161"/>
    </row>
    <row r="87" spans="1:26" ht="15.75" customHeight="1">
      <c r="A87" s="161" t="s">
        <v>413</v>
      </c>
      <c r="B87" s="162" t="s">
        <v>465</v>
      </c>
      <c r="C87" s="173" t="s">
        <v>839</v>
      </c>
      <c r="D87" s="173" t="s">
        <v>416</v>
      </c>
      <c r="E87" s="162"/>
      <c r="F87" s="160"/>
      <c r="G87" s="161"/>
      <c r="H87" s="161"/>
      <c r="I87" s="161"/>
      <c r="J87" s="161"/>
      <c r="K87" s="161"/>
      <c r="L87" s="161"/>
      <c r="M87" s="161"/>
      <c r="N87" s="161"/>
      <c r="O87" s="161"/>
      <c r="P87" s="161"/>
      <c r="Q87" s="161"/>
      <c r="R87" s="161"/>
      <c r="S87" s="161"/>
      <c r="T87" s="161"/>
      <c r="U87" s="161"/>
      <c r="V87" s="161"/>
      <c r="W87" s="161"/>
      <c r="X87" s="161"/>
      <c r="Y87" s="161"/>
      <c r="Z87" s="161"/>
    </row>
    <row r="88" spans="1:26" ht="15.75" customHeight="1">
      <c r="A88" s="161"/>
      <c r="B88" s="162"/>
      <c r="C88" s="173"/>
      <c r="D88" s="173"/>
      <c r="E88" s="162"/>
      <c r="F88" s="160"/>
      <c r="G88" s="161"/>
      <c r="H88" s="161"/>
      <c r="I88" s="161"/>
      <c r="J88" s="161"/>
      <c r="K88" s="161"/>
      <c r="L88" s="161"/>
      <c r="M88" s="161"/>
      <c r="N88" s="161"/>
      <c r="O88" s="161"/>
      <c r="P88" s="161"/>
      <c r="Q88" s="161"/>
      <c r="R88" s="161"/>
      <c r="S88" s="161"/>
      <c r="T88" s="161"/>
      <c r="U88" s="161"/>
      <c r="V88" s="161"/>
      <c r="W88" s="161"/>
      <c r="X88" s="161"/>
      <c r="Y88" s="161"/>
      <c r="Z88" s="161"/>
    </row>
    <row r="89" spans="1:26" ht="15.75" customHeight="1">
      <c r="A89" s="161"/>
      <c r="B89" s="162"/>
      <c r="C89" s="173"/>
      <c r="D89" s="173"/>
      <c r="E89" s="162"/>
      <c r="F89" s="160"/>
      <c r="G89" s="161"/>
      <c r="H89" s="161"/>
      <c r="I89" s="161"/>
      <c r="J89" s="161"/>
      <c r="K89" s="161"/>
      <c r="L89" s="161"/>
      <c r="M89" s="161"/>
      <c r="N89" s="161"/>
      <c r="O89" s="161"/>
      <c r="P89" s="161"/>
      <c r="Q89" s="161"/>
      <c r="R89" s="161"/>
      <c r="S89" s="161"/>
      <c r="T89" s="161"/>
      <c r="U89" s="161"/>
      <c r="V89" s="161"/>
      <c r="W89" s="161"/>
      <c r="X89" s="161"/>
      <c r="Y89" s="161"/>
      <c r="Z89" s="161"/>
    </row>
    <row r="90" spans="1:26" ht="15.75" customHeight="1">
      <c r="A90" s="161"/>
      <c r="B90" s="162"/>
      <c r="C90" s="173"/>
      <c r="D90" s="173"/>
      <c r="E90" s="162"/>
      <c r="F90" s="160"/>
      <c r="G90" s="161"/>
      <c r="H90" s="161"/>
      <c r="I90" s="161"/>
      <c r="J90" s="161"/>
      <c r="K90" s="161"/>
      <c r="L90" s="161"/>
      <c r="M90" s="161"/>
      <c r="N90" s="161"/>
      <c r="O90" s="161"/>
      <c r="P90" s="161"/>
      <c r="Q90" s="161"/>
      <c r="R90" s="161"/>
      <c r="S90" s="161"/>
      <c r="T90" s="161"/>
      <c r="U90" s="161"/>
      <c r="V90" s="161"/>
      <c r="W90" s="161"/>
      <c r="X90" s="161"/>
      <c r="Y90" s="161"/>
      <c r="Z90" s="161"/>
    </row>
    <row r="91" spans="1:26" ht="15.75" customHeight="1">
      <c r="A91" s="161"/>
      <c r="B91" s="162"/>
      <c r="C91" s="173"/>
      <c r="D91" s="173"/>
      <c r="E91" s="162"/>
      <c r="F91" s="160"/>
      <c r="G91" s="161"/>
      <c r="H91" s="161"/>
      <c r="I91" s="161"/>
      <c r="J91" s="161"/>
      <c r="K91" s="161"/>
      <c r="L91" s="161"/>
      <c r="M91" s="161"/>
      <c r="N91" s="161"/>
      <c r="O91" s="161"/>
      <c r="P91" s="161"/>
      <c r="Q91" s="161"/>
      <c r="R91" s="161"/>
      <c r="S91" s="161"/>
      <c r="T91" s="161"/>
      <c r="U91" s="161"/>
      <c r="V91" s="161"/>
      <c r="W91" s="161"/>
      <c r="X91" s="161"/>
      <c r="Y91" s="161"/>
      <c r="Z91" s="161"/>
    </row>
    <row r="92" spans="1:26" ht="15.75" customHeight="1">
      <c r="A92" s="161"/>
      <c r="B92" s="162"/>
      <c r="C92" s="173"/>
      <c r="D92" s="173"/>
      <c r="E92" s="162"/>
      <c r="F92" s="160"/>
      <c r="G92" s="161"/>
      <c r="H92" s="161"/>
      <c r="I92" s="161"/>
      <c r="J92" s="161"/>
      <c r="K92" s="161"/>
      <c r="L92" s="161"/>
      <c r="M92" s="161"/>
      <c r="N92" s="161"/>
      <c r="O92" s="161"/>
      <c r="P92" s="161"/>
      <c r="Q92" s="161"/>
      <c r="R92" s="161"/>
      <c r="S92" s="161"/>
      <c r="T92" s="161"/>
      <c r="U92" s="161"/>
      <c r="V92" s="161"/>
      <c r="W92" s="161"/>
      <c r="X92" s="161"/>
      <c r="Y92" s="161"/>
      <c r="Z92" s="161"/>
    </row>
    <row r="93" spans="1:26" ht="15.75" customHeight="1">
      <c r="A93" s="161"/>
      <c r="B93" s="162"/>
      <c r="C93" s="173"/>
      <c r="D93" s="173"/>
      <c r="E93" s="162"/>
      <c r="F93" s="160"/>
      <c r="G93" s="161"/>
      <c r="H93" s="161"/>
      <c r="I93" s="161"/>
      <c r="J93" s="161"/>
      <c r="K93" s="161"/>
      <c r="L93" s="161"/>
      <c r="M93" s="161"/>
      <c r="N93" s="161"/>
      <c r="O93" s="161"/>
      <c r="P93" s="161"/>
      <c r="Q93" s="161"/>
      <c r="R93" s="161"/>
      <c r="S93" s="161"/>
      <c r="T93" s="161"/>
      <c r="U93" s="161"/>
      <c r="V93" s="161"/>
      <c r="W93" s="161"/>
      <c r="X93" s="161"/>
      <c r="Y93" s="161"/>
      <c r="Z93" s="161"/>
    </row>
    <row r="94" spans="1:26" ht="15.75" customHeight="1">
      <c r="A94" s="161"/>
      <c r="B94" s="162"/>
      <c r="C94" s="173"/>
      <c r="D94" s="173"/>
      <c r="E94" s="162"/>
      <c r="F94" s="160"/>
      <c r="G94" s="161"/>
      <c r="H94" s="161"/>
      <c r="I94" s="161"/>
      <c r="J94" s="161"/>
      <c r="K94" s="161"/>
      <c r="L94" s="161"/>
      <c r="M94" s="161"/>
      <c r="N94" s="161"/>
      <c r="O94" s="161"/>
      <c r="P94" s="161"/>
      <c r="Q94" s="161"/>
      <c r="R94" s="161"/>
      <c r="S94" s="161"/>
      <c r="T94" s="161"/>
      <c r="U94" s="161"/>
      <c r="V94" s="161"/>
      <c r="W94" s="161"/>
      <c r="X94" s="161"/>
      <c r="Y94" s="161"/>
      <c r="Z94" s="161"/>
    </row>
    <row r="95" spans="1:26" ht="15.75" customHeight="1">
      <c r="A95" s="161"/>
      <c r="B95" s="162"/>
      <c r="C95" s="173"/>
      <c r="D95" s="173"/>
      <c r="E95" s="162"/>
      <c r="F95" s="160"/>
      <c r="G95" s="161"/>
      <c r="H95" s="161"/>
      <c r="I95" s="161"/>
      <c r="J95" s="161"/>
      <c r="K95" s="161"/>
      <c r="L95" s="161"/>
      <c r="M95" s="161"/>
      <c r="N95" s="161"/>
      <c r="O95" s="161"/>
      <c r="P95" s="161"/>
      <c r="Q95" s="161"/>
      <c r="R95" s="161"/>
      <c r="S95" s="161"/>
      <c r="T95" s="161"/>
      <c r="U95" s="161"/>
      <c r="V95" s="161"/>
      <c r="W95" s="161"/>
      <c r="X95" s="161"/>
      <c r="Y95" s="161"/>
      <c r="Z95" s="161"/>
    </row>
    <row r="96" spans="1:26" ht="15.75" customHeight="1">
      <c r="A96" s="161"/>
      <c r="B96" s="162"/>
      <c r="C96" s="173"/>
      <c r="D96" s="173"/>
      <c r="E96" s="162"/>
      <c r="F96" s="160"/>
      <c r="G96" s="161"/>
      <c r="H96" s="161"/>
      <c r="I96" s="161"/>
      <c r="J96" s="161"/>
      <c r="K96" s="161"/>
      <c r="L96" s="161"/>
      <c r="M96" s="161"/>
      <c r="N96" s="161"/>
      <c r="O96" s="161"/>
      <c r="P96" s="161"/>
      <c r="Q96" s="161"/>
      <c r="R96" s="161"/>
      <c r="S96" s="161"/>
      <c r="T96" s="161"/>
      <c r="U96" s="161"/>
      <c r="V96" s="161"/>
      <c r="W96" s="161"/>
      <c r="X96" s="161"/>
      <c r="Y96" s="161"/>
      <c r="Z96" s="161"/>
    </row>
    <row r="97" spans="1:26" ht="15.75" customHeight="1">
      <c r="A97" s="161"/>
      <c r="B97" s="162"/>
      <c r="C97" s="173"/>
      <c r="D97" s="173"/>
      <c r="E97" s="162"/>
      <c r="F97" s="160"/>
      <c r="G97" s="161"/>
      <c r="H97" s="161"/>
      <c r="I97" s="161"/>
      <c r="J97" s="161"/>
      <c r="K97" s="161"/>
      <c r="L97" s="161"/>
      <c r="M97" s="161"/>
      <c r="N97" s="161"/>
      <c r="O97" s="161"/>
      <c r="P97" s="161"/>
      <c r="Q97" s="161"/>
      <c r="R97" s="161"/>
      <c r="S97" s="161"/>
      <c r="T97" s="161"/>
      <c r="U97" s="161"/>
      <c r="V97" s="161"/>
      <c r="W97" s="161"/>
      <c r="X97" s="161"/>
      <c r="Y97" s="161"/>
      <c r="Z97" s="161"/>
    </row>
    <row r="98" spans="1:26" ht="15.75" customHeight="1">
      <c r="A98" s="161"/>
      <c r="B98" s="162"/>
      <c r="C98" s="173"/>
      <c r="D98" s="173"/>
      <c r="E98" s="162"/>
      <c r="F98" s="160"/>
      <c r="G98" s="161"/>
      <c r="H98" s="161"/>
      <c r="I98" s="161"/>
      <c r="J98" s="161"/>
      <c r="K98" s="161"/>
      <c r="L98" s="161"/>
      <c r="M98" s="161"/>
      <c r="N98" s="161"/>
      <c r="O98" s="161"/>
      <c r="P98" s="161"/>
      <c r="Q98" s="161"/>
      <c r="R98" s="161"/>
      <c r="S98" s="161"/>
      <c r="T98" s="161"/>
      <c r="U98" s="161"/>
      <c r="V98" s="161"/>
      <c r="W98" s="161"/>
      <c r="X98" s="161"/>
      <c r="Y98" s="161"/>
      <c r="Z98" s="161"/>
    </row>
    <row r="99" spans="1:26" ht="15.75" customHeight="1">
      <c r="A99" s="161"/>
      <c r="B99" s="162"/>
      <c r="C99" s="173"/>
      <c r="D99" s="173"/>
      <c r="E99" s="162"/>
      <c r="F99" s="160"/>
      <c r="G99" s="161"/>
      <c r="H99" s="161"/>
      <c r="I99" s="161"/>
      <c r="J99" s="161"/>
      <c r="K99" s="161"/>
      <c r="L99" s="161"/>
      <c r="M99" s="161"/>
      <c r="N99" s="161"/>
      <c r="O99" s="161"/>
      <c r="P99" s="161"/>
      <c r="Q99" s="161"/>
      <c r="R99" s="161"/>
      <c r="S99" s="161"/>
      <c r="T99" s="161"/>
      <c r="U99" s="161"/>
      <c r="V99" s="161"/>
      <c r="W99" s="161"/>
      <c r="X99" s="161"/>
      <c r="Y99" s="161"/>
      <c r="Z99" s="161"/>
    </row>
    <row r="100" spans="1:26" ht="15.75" customHeight="1">
      <c r="A100" s="161"/>
      <c r="B100" s="162"/>
      <c r="C100" s="173"/>
      <c r="D100" s="173"/>
      <c r="E100" s="162"/>
      <c r="F100" s="160"/>
      <c r="G100" s="161"/>
      <c r="H100" s="161"/>
      <c r="I100" s="161"/>
      <c r="J100" s="161"/>
      <c r="K100" s="161"/>
      <c r="L100" s="161"/>
      <c r="M100" s="161"/>
      <c r="N100" s="161"/>
      <c r="O100" s="161"/>
      <c r="P100" s="161"/>
      <c r="Q100" s="161"/>
      <c r="R100" s="161"/>
      <c r="S100" s="161"/>
      <c r="T100" s="161"/>
      <c r="U100" s="161"/>
      <c r="V100" s="161"/>
      <c r="W100" s="161"/>
      <c r="X100" s="161"/>
      <c r="Y100" s="161"/>
      <c r="Z100" s="161"/>
    </row>
    <row r="101" spans="1:26" ht="15.75" customHeight="1">
      <c r="A101" s="161"/>
      <c r="B101" s="162"/>
      <c r="C101" s="173"/>
      <c r="D101" s="173"/>
      <c r="E101" s="162"/>
      <c r="F101" s="160"/>
      <c r="G101" s="161"/>
      <c r="H101" s="161"/>
      <c r="I101" s="161"/>
      <c r="J101" s="161"/>
      <c r="K101" s="161"/>
      <c r="L101" s="161"/>
      <c r="M101" s="161"/>
      <c r="N101" s="161"/>
      <c r="O101" s="161"/>
      <c r="P101" s="161"/>
      <c r="Q101" s="161"/>
      <c r="R101" s="161"/>
      <c r="S101" s="161"/>
      <c r="T101" s="161"/>
      <c r="U101" s="161"/>
      <c r="V101" s="161"/>
      <c r="W101" s="161"/>
      <c r="X101" s="161"/>
      <c r="Y101" s="161"/>
      <c r="Z101" s="161"/>
    </row>
    <row r="102" spans="1:26" ht="15.75" customHeight="1">
      <c r="A102" s="161"/>
      <c r="B102" s="162"/>
      <c r="C102" s="173"/>
      <c r="D102" s="173"/>
      <c r="E102" s="162"/>
      <c r="F102" s="160"/>
      <c r="G102" s="161"/>
      <c r="H102" s="161"/>
      <c r="I102" s="161"/>
      <c r="J102" s="161"/>
      <c r="K102" s="161"/>
      <c r="L102" s="161"/>
      <c r="M102" s="161"/>
      <c r="N102" s="161"/>
      <c r="O102" s="161"/>
      <c r="P102" s="161"/>
      <c r="Q102" s="161"/>
      <c r="R102" s="161"/>
      <c r="S102" s="161"/>
      <c r="T102" s="161"/>
      <c r="U102" s="161"/>
      <c r="V102" s="161"/>
      <c r="W102" s="161"/>
      <c r="X102" s="161"/>
      <c r="Y102" s="161"/>
      <c r="Z102" s="161"/>
    </row>
    <row r="103" spans="1:26" ht="15.75" customHeight="1">
      <c r="A103" s="161"/>
      <c r="B103" s="162"/>
      <c r="C103" s="173"/>
      <c r="D103" s="173"/>
      <c r="E103" s="162"/>
      <c r="F103" s="160"/>
      <c r="G103" s="161"/>
      <c r="H103" s="161"/>
      <c r="I103" s="161"/>
      <c r="J103" s="161"/>
      <c r="K103" s="161"/>
      <c r="L103" s="161"/>
      <c r="M103" s="161"/>
      <c r="N103" s="161"/>
      <c r="O103" s="161"/>
      <c r="P103" s="161"/>
      <c r="Q103" s="161"/>
      <c r="R103" s="161"/>
      <c r="S103" s="161"/>
      <c r="T103" s="161"/>
      <c r="U103" s="161"/>
      <c r="V103" s="161"/>
      <c r="W103" s="161"/>
      <c r="X103" s="161"/>
      <c r="Y103" s="161"/>
      <c r="Z103" s="161"/>
    </row>
    <row r="104" spans="1:26" ht="15.75" customHeight="1">
      <c r="A104" s="191" t="s">
        <v>939</v>
      </c>
      <c r="B104" s="191" t="s">
        <v>404</v>
      </c>
      <c r="C104" s="192"/>
      <c r="D104" s="192"/>
      <c r="E104" s="193"/>
      <c r="F104" s="160"/>
      <c r="G104" s="161"/>
      <c r="H104" s="161"/>
      <c r="I104" s="161"/>
      <c r="J104" s="161"/>
      <c r="K104" s="161"/>
      <c r="L104" s="161"/>
      <c r="M104" s="161"/>
      <c r="N104" s="161"/>
      <c r="O104" s="161"/>
      <c r="P104" s="161"/>
      <c r="Q104" s="161"/>
      <c r="R104" s="161"/>
      <c r="S104" s="161"/>
      <c r="T104" s="161"/>
      <c r="U104" s="161"/>
      <c r="V104" s="161"/>
      <c r="W104" s="161"/>
      <c r="X104" s="161"/>
      <c r="Y104" s="161"/>
      <c r="Z104" s="161"/>
    </row>
    <row r="105" spans="1:26" ht="15.75" customHeight="1">
      <c r="A105" s="191" t="s">
        <v>834</v>
      </c>
      <c r="B105" s="194" t="s">
        <v>410</v>
      </c>
      <c r="C105" s="195" t="s">
        <v>839</v>
      </c>
      <c r="D105" s="195" t="s">
        <v>0</v>
      </c>
      <c r="E105" s="196" t="s">
        <v>940</v>
      </c>
      <c r="F105" s="160"/>
      <c r="G105" s="161"/>
      <c r="H105" s="161"/>
      <c r="I105" s="161"/>
      <c r="J105" s="161"/>
      <c r="K105" s="161"/>
      <c r="L105" s="161"/>
      <c r="M105" s="161"/>
      <c r="N105" s="161"/>
      <c r="O105" s="161"/>
      <c r="P105" s="161"/>
      <c r="Q105" s="161"/>
      <c r="R105" s="161"/>
      <c r="S105" s="161"/>
      <c r="T105" s="161"/>
      <c r="U105" s="161"/>
      <c r="V105" s="161"/>
      <c r="W105" s="161"/>
      <c r="X105" s="161"/>
      <c r="Y105" s="161"/>
      <c r="Z105" s="161"/>
    </row>
    <row r="106" spans="1:26" ht="15.75" customHeight="1">
      <c r="A106" s="194" t="s">
        <v>855</v>
      </c>
      <c r="B106" s="197"/>
      <c r="C106" s="198"/>
      <c r="D106" s="198">
        <v>8</v>
      </c>
      <c r="E106" s="199">
        <v>8</v>
      </c>
      <c r="F106" s="160"/>
      <c r="G106" s="161"/>
      <c r="H106" s="161"/>
      <c r="I106" s="161"/>
      <c r="J106" s="161"/>
      <c r="K106" s="161"/>
      <c r="L106" s="161"/>
      <c r="M106" s="161"/>
      <c r="N106" s="161"/>
      <c r="O106" s="161"/>
      <c r="P106" s="161"/>
      <c r="Q106" s="161"/>
      <c r="R106" s="161"/>
      <c r="S106" s="161"/>
      <c r="T106" s="161"/>
      <c r="U106" s="161"/>
      <c r="V106" s="161"/>
      <c r="W106" s="161"/>
      <c r="X106" s="161"/>
      <c r="Y106" s="161"/>
      <c r="Z106" s="161"/>
    </row>
    <row r="107" spans="1:26" ht="15.75" customHeight="1">
      <c r="A107" s="200" t="s">
        <v>416</v>
      </c>
      <c r="B107" s="201">
        <v>11</v>
      </c>
      <c r="C107" s="202">
        <v>14</v>
      </c>
      <c r="D107" s="202">
        <v>15</v>
      </c>
      <c r="E107" s="203">
        <v>40</v>
      </c>
      <c r="F107" s="160"/>
      <c r="G107" s="161"/>
      <c r="H107" s="161"/>
      <c r="I107" s="161"/>
      <c r="J107" s="161"/>
      <c r="K107" s="161"/>
      <c r="L107" s="161"/>
      <c r="M107" s="161"/>
      <c r="N107" s="161"/>
      <c r="O107" s="161"/>
      <c r="P107" s="161"/>
      <c r="Q107" s="161"/>
      <c r="R107" s="161"/>
      <c r="S107" s="161"/>
      <c r="T107" s="161"/>
      <c r="U107" s="161"/>
      <c r="V107" s="161"/>
      <c r="W107" s="161"/>
      <c r="X107" s="161"/>
      <c r="Y107" s="161"/>
      <c r="Z107" s="161"/>
    </row>
    <row r="108" spans="1:26" ht="15.75" customHeight="1">
      <c r="A108" s="200" t="s">
        <v>411</v>
      </c>
      <c r="B108" s="201">
        <v>1</v>
      </c>
      <c r="C108" s="202"/>
      <c r="D108" s="202">
        <v>1</v>
      </c>
      <c r="E108" s="203">
        <v>2</v>
      </c>
      <c r="F108" s="160"/>
      <c r="G108" s="161"/>
      <c r="H108" s="161"/>
      <c r="I108" s="161"/>
      <c r="J108" s="161"/>
      <c r="K108" s="161"/>
      <c r="L108" s="161"/>
      <c r="M108" s="161"/>
      <c r="N108" s="161"/>
      <c r="O108" s="161"/>
      <c r="P108" s="161"/>
      <c r="Q108" s="161"/>
      <c r="R108" s="161"/>
      <c r="S108" s="161"/>
      <c r="T108" s="161"/>
      <c r="U108" s="161"/>
      <c r="V108" s="161"/>
      <c r="W108" s="161"/>
      <c r="X108" s="161"/>
      <c r="Y108" s="161"/>
      <c r="Z108" s="161"/>
    </row>
    <row r="109" spans="1:26" ht="15.75" customHeight="1">
      <c r="A109" s="200" t="s">
        <v>453</v>
      </c>
      <c r="B109" s="201">
        <v>2</v>
      </c>
      <c r="C109" s="202">
        <v>1</v>
      </c>
      <c r="D109" s="202">
        <v>28</v>
      </c>
      <c r="E109" s="203">
        <v>31</v>
      </c>
      <c r="F109" s="160"/>
      <c r="G109" s="161"/>
      <c r="H109" s="161"/>
      <c r="I109" s="161"/>
      <c r="J109" s="161"/>
      <c r="K109" s="161"/>
      <c r="L109" s="161"/>
      <c r="M109" s="161"/>
      <c r="N109" s="161"/>
      <c r="O109" s="161"/>
      <c r="P109" s="161"/>
      <c r="Q109" s="161"/>
      <c r="R109" s="161"/>
      <c r="S109" s="161"/>
      <c r="T109" s="161"/>
      <c r="U109" s="161"/>
      <c r="V109" s="161"/>
      <c r="W109" s="161"/>
      <c r="X109" s="161"/>
      <c r="Y109" s="161"/>
      <c r="Z109" s="161"/>
    </row>
    <row r="110" spans="1:26" ht="15.75" customHeight="1">
      <c r="A110" s="204" t="s">
        <v>843</v>
      </c>
      <c r="B110" s="205"/>
      <c r="C110" s="206">
        <v>1</v>
      </c>
      <c r="D110" s="206"/>
      <c r="E110" s="207">
        <v>1</v>
      </c>
      <c r="F110" s="160"/>
      <c r="G110" s="161"/>
      <c r="H110" s="161"/>
      <c r="I110" s="161"/>
      <c r="J110" s="161"/>
      <c r="K110" s="161"/>
      <c r="L110" s="161"/>
      <c r="M110" s="161"/>
      <c r="N110" s="161"/>
      <c r="O110" s="161"/>
      <c r="P110" s="161"/>
      <c r="Q110" s="161"/>
      <c r="R110" s="161"/>
      <c r="S110" s="161"/>
      <c r="T110" s="161"/>
      <c r="U110" s="161"/>
      <c r="V110" s="161"/>
      <c r="W110" s="161"/>
      <c r="X110" s="161"/>
      <c r="Y110" s="161"/>
      <c r="Z110" s="161"/>
    </row>
    <row r="111" spans="1:26" ht="15.75" customHeight="1">
      <c r="F111" s="160"/>
      <c r="G111" s="161"/>
      <c r="H111" s="161"/>
      <c r="I111" s="161"/>
      <c r="J111" s="161"/>
      <c r="K111" s="161"/>
      <c r="L111" s="161"/>
      <c r="M111" s="161"/>
      <c r="N111" s="161"/>
      <c r="O111" s="161"/>
      <c r="P111" s="161"/>
      <c r="Q111" s="161"/>
      <c r="R111" s="161"/>
      <c r="S111" s="161"/>
      <c r="T111" s="161"/>
      <c r="U111" s="161"/>
      <c r="V111" s="161"/>
      <c r="W111" s="161"/>
      <c r="X111" s="161"/>
      <c r="Y111" s="161"/>
      <c r="Z111" s="161"/>
    </row>
    <row r="112" spans="1:26" ht="15.75" customHeight="1">
      <c r="A112" s="160"/>
      <c r="B112" s="160"/>
      <c r="C112" s="161"/>
      <c r="D112" s="162"/>
      <c r="E112" s="162"/>
      <c r="F112" s="160"/>
      <c r="G112" s="161"/>
      <c r="H112" s="161"/>
      <c r="I112" s="161"/>
      <c r="J112" s="161"/>
      <c r="K112" s="161"/>
      <c r="L112" s="161"/>
      <c r="M112" s="161"/>
      <c r="N112" s="161"/>
      <c r="O112" s="161"/>
      <c r="P112" s="161"/>
      <c r="Q112" s="161"/>
      <c r="R112" s="161"/>
      <c r="S112" s="161"/>
      <c r="T112" s="161"/>
      <c r="U112" s="161"/>
      <c r="V112" s="161"/>
      <c r="W112" s="161"/>
      <c r="X112" s="161"/>
      <c r="Y112" s="161"/>
      <c r="Z112" s="161"/>
    </row>
    <row r="113" spans="1:26" ht="15.75" customHeight="1">
      <c r="A113" s="160"/>
      <c r="B113" s="160"/>
      <c r="C113" s="161"/>
      <c r="D113" s="162"/>
      <c r="E113" s="162"/>
      <c r="F113" s="160"/>
      <c r="G113" s="161"/>
      <c r="H113" s="161"/>
      <c r="I113" s="161"/>
      <c r="J113" s="161"/>
      <c r="K113" s="161"/>
      <c r="L113" s="161"/>
      <c r="M113" s="161"/>
      <c r="N113" s="161"/>
      <c r="O113" s="161"/>
      <c r="P113" s="161"/>
      <c r="Q113" s="161"/>
      <c r="R113" s="161"/>
      <c r="S113" s="161"/>
      <c r="T113" s="161"/>
      <c r="U113" s="161"/>
      <c r="V113" s="161"/>
      <c r="W113" s="161"/>
      <c r="X113" s="161"/>
      <c r="Y113" s="161"/>
      <c r="Z113" s="161"/>
    </row>
    <row r="114" spans="1:26" ht="15.75" customHeight="1">
      <c r="A114" s="160"/>
      <c r="B114" s="160"/>
      <c r="C114" s="161"/>
      <c r="D114" s="162"/>
      <c r="E114" s="162"/>
      <c r="F114" s="160"/>
      <c r="G114" s="161"/>
      <c r="H114" s="161"/>
      <c r="I114" s="161"/>
      <c r="J114" s="161"/>
      <c r="K114" s="161"/>
      <c r="L114" s="161"/>
      <c r="M114" s="161"/>
      <c r="N114" s="161"/>
      <c r="O114" s="161"/>
      <c r="P114" s="161"/>
      <c r="Q114" s="161"/>
      <c r="R114" s="161"/>
      <c r="S114" s="161"/>
      <c r="T114" s="161"/>
      <c r="U114" s="161"/>
      <c r="V114" s="161"/>
      <c r="W114" s="161"/>
      <c r="X114" s="161"/>
      <c r="Y114" s="161"/>
      <c r="Z114" s="161"/>
    </row>
    <row r="115" spans="1:26" ht="15.75" customHeight="1">
      <c r="A115" s="160"/>
      <c r="B115" s="160"/>
      <c r="C115" s="161"/>
      <c r="D115" s="162"/>
      <c r="E115" s="162"/>
      <c r="F115" s="160"/>
      <c r="G115" s="161"/>
      <c r="H115" s="161"/>
      <c r="I115" s="161"/>
      <c r="J115" s="161"/>
      <c r="K115" s="161"/>
      <c r="L115" s="161"/>
      <c r="M115" s="161"/>
      <c r="N115" s="161"/>
      <c r="O115" s="161"/>
      <c r="P115" s="161"/>
      <c r="Q115" s="161"/>
      <c r="R115" s="161"/>
      <c r="S115" s="161"/>
      <c r="T115" s="161"/>
      <c r="U115" s="161"/>
      <c r="V115" s="161"/>
      <c r="W115" s="161"/>
      <c r="X115" s="161"/>
      <c r="Y115" s="161"/>
      <c r="Z115" s="161"/>
    </row>
    <row r="116" spans="1:26" ht="15.75" customHeight="1">
      <c r="A116" s="160"/>
      <c r="B116" s="160"/>
      <c r="C116" s="161"/>
      <c r="D116" s="162"/>
      <c r="E116" s="162"/>
      <c r="F116" s="160"/>
      <c r="G116" s="161"/>
      <c r="H116" s="161"/>
      <c r="I116" s="161"/>
      <c r="J116" s="161"/>
      <c r="K116" s="161"/>
      <c r="L116" s="161"/>
      <c r="M116" s="161"/>
      <c r="N116" s="161"/>
      <c r="O116" s="161"/>
      <c r="P116" s="161"/>
      <c r="Q116" s="161"/>
      <c r="R116" s="161"/>
      <c r="S116" s="161"/>
      <c r="T116" s="161"/>
      <c r="U116" s="161"/>
      <c r="V116" s="161"/>
      <c r="W116" s="161"/>
      <c r="X116" s="161"/>
      <c r="Y116" s="161"/>
      <c r="Z116" s="161"/>
    </row>
    <row r="117" spans="1:26" ht="15.75" customHeight="1">
      <c r="A117" s="160"/>
      <c r="B117" s="160"/>
      <c r="C117" s="161"/>
      <c r="D117" s="162"/>
      <c r="E117" s="162"/>
      <c r="F117" s="160"/>
      <c r="G117" s="161"/>
      <c r="H117" s="161"/>
      <c r="I117" s="161"/>
      <c r="J117" s="161"/>
      <c r="K117" s="161"/>
      <c r="L117" s="161"/>
      <c r="M117" s="161"/>
      <c r="N117" s="161"/>
      <c r="O117" s="161"/>
      <c r="P117" s="161"/>
      <c r="Q117" s="161"/>
      <c r="R117" s="161"/>
      <c r="S117" s="161"/>
      <c r="T117" s="161"/>
      <c r="U117" s="161"/>
      <c r="V117" s="161"/>
      <c r="W117" s="161"/>
      <c r="X117" s="161"/>
      <c r="Y117" s="161"/>
      <c r="Z117" s="161"/>
    </row>
    <row r="118" spans="1:26" ht="15.75" customHeight="1">
      <c r="A118" s="160"/>
      <c r="B118" s="160"/>
      <c r="C118" s="161"/>
      <c r="D118" s="162"/>
      <c r="E118" s="162"/>
      <c r="F118" s="160"/>
      <c r="G118" s="161"/>
      <c r="H118" s="161"/>
      <c r="I118" s="161"/>
      <c r="J118" s="161"/>
      <c r="K118" s="161"/>
      <c r="L118" s="161"/>
      <c r="M118" s="161"/>
      <c r="N118" s="161"/>
      <c r="O118" s="161"/>
      <c r="P118" s="161"/>
      <c r="Q118" s="161"/>
      <c r="R118" s="161"/>
      <c r="S118" s="161"/>
      <c r="T118" s="161"/>
      <c r="U118" s="161"/>
      <c r="V118" s="161"/>
      <c r="W118" s="161"/>
      <c r="X118" s="161"/>
      <c r="Y118" s="161"/>
      <c r="Z118" s="161"/>
    </row>
    <row r="119" spans="1:26" ht="15.75" customHeight="1">
      <c r="A119" s="160"/>
      <c r="B119" s="160"/>
      <c r="C119" s="161"/>
      <c r="D119" s="162"/>
      <c r="E119" s="162"/>
      <c r="F119" s="160"/>
      <c r="G119" s="161"/>
      <c r="H119" s="161"/>
      <c r="I119" s="161"/>
      <c r="J119" s="161"/>
      <c r="K119" s="161"/>
      <c r="L119" s="161"/>
      <c r="M119" s="161"/>
      <c r="N119" s="161"/>
      <c r="O119" s="161"/>
      <c r="P119" s="161"/>
      <c r="Q119" s="161"/>
      <c r="R119" s="161"/>
      <c r="S119" s="161"/>
      <c r="T119" s="161"/>
      <c r="U119" s="161"/>
      <c r="V119" s="161"/>
      <c r="W119" s="161"/>
      <c r="X119" s="161"/>
      <c r="Y119" s="161"/>
      <c r="Z119" s="161"/>
    </row>
    <row r="120" spans="1:26" ht="15.75" customHeight="1">
      <c r="A120" s="160"/>
      <c r="B120" s="160"/>
      <c r="C120" s="161"/>
      <c r="D120" s="162"/>
      <c r="E120" s="162"/>
      <c r="F120" s="160"/>
      <c r="G120" s="161"/>
      <c r="H120" s="161"/>
      <c r="I120" s="161"/>
      <c r="J120" s="161"/>
      <c r="K120" s="161"/>
      <c r="L120" s="161"/>
      <c r="M120" s="161"/>
      <c r="N120" s="161"/>
      <c r="O120" s="161"/>
      <c r="P120" s="161"/>
      <c r="Q120" s="161"/>
      <c r="R120" s="161"/>
      <c r="S120" s="161"/>
      <c r="T120" s="161"/>
      <c r="U120" s="161"/>
      <c r="V120" s="161"/>
      <c r="W120" s="161"/>
      <c r="X120" s="161"/>
      <c r="Y120" s="161"/>
      <c r="Z120" s="161"/>
    </row>
    <row r="121" spans="1:26" ht="15.75" customHeight="1">
      <c r="A121" s="160"/>
      <c r="B121" s="160"/>
      <c r="C121" s="161"/>
      <c r="D121" s="162"/>
      <c r="E121" s="162"/>
      <c r="F121" s="160"/>
      <c r="G121" s="161"/>
      <c r="H121" s="161"/>
      <c r="I121" s="161"/>
      <c r="J121" s="161"/>
      <c r="K121" s="161"/>
      <c r="L121" s="161"/>
      <c r="M121" s="161"/>
      <c r="N121" s="161"/>
      <c r="O121" s="161"/>
      <c r="P121" s="161"/>
      <c r="Q121" s="161"/>
      <c r="R121" s="161"/>
      <c r="S121" s="161"/>
      <c r="T121" s="161"/>
      <c r="U121" s="161"/>
      <c r="V121" s="161"/>
      <c r="W121" s="161"/>
      <c r="X121" s="161"/>
      <c r="Y121" s="161"/>
      <c r="Z121" s="161"/>
    </row>
    <row r="122" spans="1:26" ht="15.75" customHeight="1">
      <c r="A122" s="160"/>
      <c r="B122" s="160"/>
      <c r="C122" s="161"/>
      <c r="D122" s="162"/>
      <c r="E122" s="162"/>
      <c r="F122" s="160"/>
      <c r="G122" s="161"/>
      <c r="H122" s="161"/>
      <c r="I122" s="161"/>
      <c r="J122" s="161"/>
      <c r="K122" s="161"/>
      <c r="L122" s="161"/>
      <c r="M122" s="161"/>
      <c r="N122" s="161"/>
      <c r="O122" s="161"/>
      <c r="P122" s="161"/>
      <c r="Q122" s="161"/>
      <c r="R122" s="161"/>
      <c r="S122" s="161"/>
      <c r="T122" s="161"/>
      <c r="U122" s="161"/>
      <c r="V122" s="161"/>
      <c r="W122" s="161"/>
      <c r="X122" s="161"/>
      <c r="Y122" s="161"/>
      <c r="Z122" s="161"/>
    </row>
    <row r="123" spans="1:26" ht="15.75" customHeight="1">
      <c r="A123" s="160"/>
      <c r="B123" s="160"/>
      <c r="C123" s="161"/>
      <c r="D123" s="162"/>
      <c r="E123" s="162"/>
      <c r="F123" s="160"/>
      <c r="G123" s="161"/>
      <c r="H123" s="161"/>
      <c r="I123" s="161"/>
      <c r="J123" s="161"/>
      <c r="K123" s="161"/>
      <c r="L123" s="161"/>
      <c r="M123" s="161"/>
      <c r="N123" s="161"/>
      <c r="O123" s="161"/>
      <c r="P123" s="161"/>
      <c r="Q123" s="161"/>
      <c r="R123" s="161"/>
      <c r="S123" s="161"/>
      <c r="T123" s="161"/>
      <c r="U123" s="161"/>
      <c r="V123" s="161"/>
      <c r="W123" s="161"/>
      <c r="X123" s="161"/>
      <c r="Y123" s="161"/>
      <c r="Z123" s="161"/>
    </row>
    <row r="124" spans="1:26" ht="15.75" customHeight="1">
      <c r="A124" s="160"/>
      <c r="B124" s="160"/>
      <c r="C124" s="161"/>
      <c r="D124" s="162"/>
      <c r="E124" s="162"/>
      <c r="F124" s="160"/>
      <c r="G124" s="161"/>
      <c r="H124" s="161"/>
      <c r="I124" s="161"/>
      <c r="J124" s="161"/>
      <c r="K124" s="161"/>
      <c r="L124" s="161"/>
      <c r="M124" s="161"/>
      <c r="N124" s="161"/>
      <c r="O124" s="161"/>
      <c r="P124" s="161"/>
      <c r="Q124" s="161"/>
      <c r="R124" s="161"/>
      <c r="S124" s="161"/>
      <c r="T124" s="161"/>
      <c r="U124" s="161"/>
      <c r="V124" s="161"/>
      <c r="W124" s="161"/>
      <c r="X124" s="161"/>
      <c r="Y124" s="161"/>
      <c r="Z124" s="161"/>
    </row>
    <row r="125" spans="1:26" ht="15.75" customHeight="1">
      <c r="A125" s="160"/>
      <c r="B125" s="160"/>
      <c r="C125" s="161"/>
      <c r="D125" s="162"/>
      <c r="E125" s="162"/>
      <c r="F125" s="160"/>
      <c r="G125" s="161"/>
      <c r="H125" s="161"/>
      <c r="I125" s="161"/>
      <c r="J125" s="161"/>
      <c r="K125" s="161"/>
      <c r="L125" s="161"/>
      <c r="M125" s="161"/>
      <c r="N125" s="161"/>
      <c r="O125" s="161"/>
      <c r="P125" s="161"/>
      <c r="Q125" s="161"/>
      <c r="R125" s="161"/>
      <c r="S125" s="161"/>
      <c r="T125" s="161"/>
      <c r="U125" s="161"/>
      <c r="V125" s="161"/>
      <c r="W125" s="161"/>
      <c r="X125" s="161"/>
      <c r="Y125" s="161"/>
      <c r="Z125" s="161"/>
    </row>
    <row r="126" spans="1:26" ht="15.75" customHeight="1">
      <c r="A126" s="160"/>
      <c r="B126" s="160"/>
      <c r="C126" s="161"/>
      <c r="D126" s="162"/>
      <c r="E126" s="162"/>
      <c r="F126" s="160"/>
      <c r="G126" s="161"/>
      <c r="H126" s="161"/>
      <c r="I126" s="161"/>
      <c r="J126" s="161"/>
      <c r="K126" s="161"/>
      <c r="L126" s="161"/>
      <c r="M126" s="161"/>
      <c r="N126" s="161"/>
      <c r="O126" s="161"/>
      <c r="P126" s="161"/>
      <c r="Q126" s="161"/>
      <c r="R126" s="161"/>
      <c r="S126" s="161"/>
      <c r="T126" s="161"/>
      <c r="U126" s="161"/>
      <c r="V126" s="161"/>
      <c r="W126" s="161"/>
      <c r="X126" s="161"/>
      <c r="Y126" s="161"/>
      <c r="Z126" s="161"/>
    </row>
    <row r="127" spans="1:26" ht="15.75" customHeight="1">
      <c r="A127" s="161"/>
      <c r="B127" s="162"/>
      <c r="C127" s="173"/>
      <c r="D127" s="173"/>
      <c r="E127" s="162"/>
      <c r="F127" s="160"/>
      <c r="G127" s="161"/>
      <c r="H127" s="161"/>
      <c r="I127" s="161"/>
      <c r="J127" s="161"/>
      <c r="K127" s="161"/>
      <c r="L127" s="161"/>
      <c r="M127" s="161"/>
      <c r="N127" s="161"/>
      <c r="O127" s="161"/>
      <c r="P127" s="161"/>
      <c r="Q127" s="161"/>
      <c r="R127" s="161"/>
      <c r="S127" s="161"/>
      <c r="T127" s="161"/>
      <c r="U127" s="161"/>
      <c r="V127" s="161"/>
      <c r="W127" s="161"/>
      <c r="X127" s="161"/>
      <c r="Y127" s="161"/>
      <c r="Z127" s="161"/>
    </row>
    <row r="128" spans="1:26" ht="15.75" customHeight="1">
      <c r="A128" s="161"/>
      <c r="B128" s="162"/>
      <c r="C128" s="173"/>
      <c r="D128" s="173"/>
      <c r="E128" s="162"/>
      <c r="F128" s="160"/>
      <c r="G128" s="161"/>
      <c r="H128" s="161"/>
      <c r="I128" s="161"/>
      <c r="J128" s="161"/>
      <c r="K128" s="161"/>
      <c r="L128" s="161"/>
      <c r="M128" s="161"/>
      <c r="N128" s="161"/>
      <c r="O128" s="161"/>
      <c r="P128" s="161"/>
      <c r="Q128" s="161"/>
      <c r="R128" s="161"/>
      <c r="S128" s="161"/>
      <c r="T128" s="161"/>
      <c r="U128" s="161"/>
      <c r="V128" s="161"/>
      <c r="W128" s="161"/>
      <c r="X128" s="161"/>
      <c r="Y128" s="161"/>
      <c r="Z128" s="161"/>
    </row>
    <row r="129" spans="1:26" ht="15.75" customHeight="1">
      <c r="A129" s="161"/>
      <c r="B129" s="162"/>
      <c r="C129" s="173"/>
      <c r="D129" s="173"/>
      <c r="E129" s="162"/>
      <c r="F129" s="160"/>
      <c r="G129" s="161"/>
      <c r="H129" s="161"/>
      <c r="I129" s="161"/>
      <c r="J129" s="161"/>
      <c r="K129" s="161"/>
      <c r="L129" s="161"/>
      <c r="M129" s="161"/>
      <c r="N129" s="161"/>
      <c r="O129" s="161"/>
      <c r="P129" s="161"/>
      <c r="Q129" s="161"/>
      <c r="R129" s="161"/>
      <c r="S129" s="161"/>
      <c r="T129" s="161"/>
      <c r="U129" s="161"/>
      <c r="V129" s="161"/>
      <c r="W129" s="161"/>
      <c r="X129" s="161"/>
      <c r="Y129" s="161"/>
      <c r="Z129" s="161"/>
    </row>
    <row r="130" spans="1:26" ht="15.75" customHeight="1">
      <c r="A130" s="161"/>
      <c r="B130" s="162"/>
      <c r="C130" s="173"/>
      <c r="D130" s="173"/>
      <c r="E130" s="162"/>
      <c r="F130" s="160"/>
      <c r="G130" s="161"/>
      <c r="H130" s="161"/>
      <c r="I130" s="161"/>
      <c r="J130" s="161"/>
      <c r="K130" s="161"/>
      <c r="L130" s="161"/>
      <c r="M130" s="161"/>
      <c r="N130" s="161"/>
      <c r="O130" s="161"/>
      <c r="P130" s="161"/>
      <c r="Q130" s="161"/>
      <c r="R130" s="161"/>
      <c r="S130" s="161"/>
      <c r="T130" s="161"/>
      <c r="U130" s="161"/>
      <c r="V130" s="161"/>
      <c r="W130" s="161"/>
      <c r="X130" s="161"/>
      <c r="Y130" s="161"/>
      <c r="Z130" s="161"/>
    </row>
    <row r="131" spans="1:26" ht="15.75" customHeight="1">
      <c r="A131" s="161"/>
      <c r="B131" s="162"/>
      <c r="C131" s="173"/>
      <c r="D131" s="173"/>
      <c r="E131" s="162"/>
      <c r="F131" s="160"/>
      <c r="G131" s="161"/>
      <c r="H131" s="161"/>
      <c r="I131" s="161"/>
      <c r="J131" s="161"/>
      <c r="K131" s="161"/>
      <c r="L131" s="161"/>
      <c r="M131" s="161"/>
      <c r="N131" s="161"/>
      <c r="O131" s="161"/>
      <c r="P131" s="161"/>
      <c r="Q131" s="161"/>
      <c r="R131" s="161"/>
      <c r="S131" s="161"/>
      <c r="T131" s="161"/>
      <c r="U131" s="161"/>
      <c r="V131" s="161"/>
      <c r="W131" s="161"/>
      <c r="X131" s="161"/>
      <c r="Y131" s="161"/>
      <c r="Z131" s="161"/>
    </row>
    <row r="132" spans="1:26" ht="15.75" customHeight="1">
      <c r="A132" s="161"/>
      <c r="B132" s="162"/>
      <c r="C132" s="173"/>
      <c r="D132" s="173"/>
      <c r="E132" s="162"/>
      <c r="F132" s="160"/>
      <c r="G132" s="161"/>
      <c r="H132" s="161"/>
      <c r="I132" s="161"/>
      <c r="J132" s="161"/>
      <c r="K132" s="161"/>
      <c r="L132" s="161"/>
      <c r="M132" s="161"/>
      <c r="N132" s="161"/>
      <c r="O132" s="161"/>
      <c r="P132" s="161"/>
      <c r="Q132" s="161"/>
      <c r="R132" s="161"/>
      <c r="S132" s="161"/>
      <c r="T132" s="161"/>
      <c r="U132" s="161"/>
      <c r="V132" s="161"/>
      <c r="W132" s="161"/>
      <c r="X132" s="161"/>
      <c r="Y132" s="161"/>
      <c r="Z132" s="161"/>
    </row>
    <row r="133" spans="1:26" ht="15.75" customHeight="1">
      <c r="A133" s="161"/>
      <c r="B133" s="162"/>
      <c r="C133" s="173"/>
      <c r="D133" s="173"/>
      <c r="E133" s="162"/>
      <c r="F133" s="160"/>
      <c r="G133" s="161"/>
      <c r="H133" s="161"/>
      <c r="I133" s="161"/>
      <c r="J133" s="161"/>
      <c r="K133" s="161"/>
      <c r="L133" s="161"/>
      <c r="M133" s="161"/>
      <c r="N133" s="161"/>
      <c r="O133" s="161"/>
      <c r="P133" s="161"/>
      <c r="Q133" s="161"/>
      <c r="R133" s="161"/>
      <c r="S133" s="161"/>
      <c r="T133" s="161"/>
      <c r="U133" s="161"/>
      <c r="V133" s="161"/>
      <c r="W133" s="161"/>
      <c r="X133" s="161"/>
      <c r="Y133" s="161"/>
      <c r="Z133" s="161"/>
    </row>
    <row r="134" spans="1:26" ht="15.75" customHeight="1">
      <c r="A134" s="161"/>
      <c r="B134" s="161"/>
      <c r="C134" s="161"/>
      <c r="D134" s="162"/>
      <c r="E134" s="162"/>
      <c r="F134" s="160"/>
      <c r="G134" s="161"/>
      <c r="H134" s="161"/>
      <c r="I134" s="161"/>
      <c r="J134" s="161"/>
      <c r="K134" s="161"/>
      <c r="L134" s="161"/>
      <c r="M134" s="161"/>
      <c r="N134" s="161"/>
      <c r="O134" s="161"/>
      <c r="P134" s="161"/>
      <c r="Q134" s="161"/>
      <c r="R134" s="161"/>
      <c r="S134" s="161"/>
      <c r="T134" s="161"/>
      <c r="U134" s="161"/>
      <c r="V134" s="161"/>
      <c r="W134" s="161"/>
      <c r="X134" s="161"/>
      <c r="Y134" s="161"/>
      <c r="Z134" s="161"/>
    </row>
    <row r="135" spans="1:26" ht="15.75" customHeight="1">
      <c r="A135" s="161"/>
      <c r="B135" s="161"/>
      <c r="C135" s="161"/>
      <c r="D135" s="162"/>
      <c r="E135" s="162"/>
      <c r="F135" s="160"/>
      <c r="G135" s="161"/>
      <c r="H135" s="161"/>
      <c r="I135" s="161"/>
      <c r="J135" s="161"/>
      <c r="K135" s="161"/>
      <c r="L135" s="161"/>
      <c r="M135" s="161"/>
      <c r="N135" s="161"/>
      <c r="O135" s="161"/>
      <c r="P135" s="161"/>
      <c r="Q135" s="161"/>
      <c r="R135" s="161"/>
      <c r="S135" s="161"/>
      <c r="T135" s="161"/>
      <c r="U135" s="161"/>
      <c r="V135" s="161"/>
      <c r="W135" s="161"/>
      <c r="X135" s="161"/>
      <c r="Y135" s="161"/>
      <c r="Z135" s="161"/>
    </row>
    <row r="136" spans="1:26" ht="15.75" customHeight="1">
      <c r="A136" s="161"/>
      <c r="B136" s="161"/>
      <c r="C136" s="161"/>
      <c r="D136" s="162"/>
      <c r="E136" s="162"/>
      <c r="F136" s="160"/>
      <c r="G136" s="161"/>
      <c r="H136" s="161"/>
      <c r="I136" s="161"/>
      <c r="J136" s="161"/>
      <c r="K136" s="161"/>
      <c r="L136" s="161"/>
      <c r="M136" s="161"/>
      <c r="N136" s="161"/>
      <c r="O136" s="161"/>
      <c r="P136" s="161"/>
      <c r="Q136" s="161"/>
      <c r="R136" s="161"/>
      <c r="S136" s="161"/>
      <c r="T136" s="161"/>
      <c r="U136" s="161"/>
      <c r="V136" s="161"/>
      <c r="W136" s="161"/>
      <c r="X136" s="161"/>
      <c r="Y136" s="161"/>
      <c r="Z136" s="161"/>
    </row>
    <row r="137" spans="1:26" ht="15.75" customHeight="1">
      <c r="A137" s="161"/>
      <c r="B137" s="161"/>
      <c r="C137" s="161"/>
      <c r="D137" s="162"/>
      <c r="E137" s="162"/>
      <c r="F137" s="160"/>
      <c r="G137" s="161"/>
      <c r="H137" s="161"/>
      <c r="I137" s="161"/>
      <c r="J137" s="161"/>
      <c r="K137" s="161"/>
      <c r="L137" s="161"/>
      <c r="M137" s="161"/>
      <c r="N137" s="161"/>
      <c r="O137" s="161"/>
      <c r="P137" s="161"/>
      <c r="Q137" s="161"/>
      <c r="R137" s="161"/>
      <c r="S137" s="161"/>
      <c r="T137" s="161"/>
      <c r="U137" s="161"/>
      <c r="V137" s="161"/>
      <c r="W137" s="161"/>
      <c r="X137" s="161"/>
      <c r="Y137" s="161"/>
      <c r="Z137" s="161"/>
    </row>
    <row r="138" spans="1:26" ht="15.75" customHeight="1">
      <c r="A138" s="161"/>
      <c r="B138" s="161"/>
      <c r="C138" s="161"/>
      <c r="D138" s="162"/>
      <c r="E138" s="162"/>
      <c r="F138" s="160"/>
      <c r="G138" s="161"/>
      <c r="H138" s="161"/>
      <c r="I138" s="161"/>
      <c r="J138" s="161"/>
      <c r="K138" s="161"/>
      <c r="L138" s="161"/>
      <c r="M138" s="161"/>
      <c r="N138" s="161"/>
      <c r="O138" s="161"/>
      <c r="P138" s="161"/>
      <c r="Q138" s="161"/>
      <c r="R138" s="161"/>
      <c r="S138" s="161"/>
      <c r="T138" s="161"/>
      <c r="U138" s="161"/>
      <c r="V138" s="161"/>
      <c r="W138" s="161"/>
      <c r="X138" s="161"/>
      <c r="Y138" s="161"/>
      <c r="Z138" s="161"/>
    </row>
    <row r="139" spans="1:26" ht="15.75" customHeight="1">
      <c r="A139" s="161"/>
      <c r="B139" s="161"/>
      <c r="C139" s="161"/>
      <c r="D139" s="162"/>
      <c r="E139" s="162"/>
      <c r="F139" s="160"/>
      <c r="G139" s="161"/>
      <c r="H139" s="161"/>
      <c r="I139" s="161"/>
      <c r="J139" s="161"/>
      <c r="K139" s="161"/>
      <c r="L139" s="161"/>
      <c r="M139" s="161"/>
      <c r="N139" s="161"/>
      <c r="O139" s="161"/>
      <c r="P139" s="161"/>
      <c r="Q139" s="161"/>
      <c r="R139" s="161"/>
      <c r="S139" s="161"/>
      <c r="T139" s="161"/>
      <c r="U139" s="161"/>
      <c r="V139" s="161"/>
      <c r="W139" s="161"/>
      <c r="X139" s="161"/>
      <c r="Y139" s="161"/>
      <c r="Z139" s="161"/>
    </row>
    <row r="140" spans="1:26" ht="15.75" customHeight="1">
      <c r="A140" s="161"/>
      <c r="B140" s="161"/>
      <c r="C140" s="161"/>
      <c r="D140" s="162"/>
      <c r="E140" s="162"/>
      <c r="F140" s="160"/>
      <c r="G140" s="161"/>
      <c r="H140" s="161"/>
      <c r="I140" s="161"/>
      <c r="J140" s="161"/>
      <c r="K140" s="161"/>
      <c r="L140" s="161"/>
      <c r="M140" s="161"/>
      <c r="N140" s="161"/>
      <c r="O140" s="161"/>
      <c r="P140" s="161"/>
      <c r="Q140" s="161"/>
      <c r="R140" s="161"/>
      <c r="S140" s="161"/>
      <c r="T140" s="161"/>
      <c r="U140" s="161"/>
      <c r="V140" s="161"/>
      <c r="W140" s="161"/>
      <c r="X140" s="161"/>
      <c r="Y140" s="161"/>
      <c r="Z140" s="161"/>
    </row>
    <row r="141" spans="1:26" ht="15.75" customHeight="1">
      <c r="A141" s="161"/>
      <c r="B141" s="161"/>
      <c r="C141" s="161"/>
      <c r="D141" s="162"/>
      <c r="E141" s="162"/>
      <c r="F141" s="160"/>
      <c r="G141" s="161"/>
      <c r="H141" s="161"/>
      <c r="I141" s="161"/>
      <c r="J141" s="161"/>
      <c r="K141" s="161"/>
      <c r="L141" s="161"/>
      <c r="M141" s="161"/>
      <c r="N141" s="161"/>
      <c r="O141" s="161"/>
      <c r="P141" s="161"/>
      <c r="Q141" s="161"/>
      <c r="R141" s="161"/>
      <c r="S141" s="161"/>
      <c r="T141" s="161"/>
      <c r="U141" s="161"/>
      <c r="V141" s="161"/>
      <c r="W141" s="161"/>
      <c r="X141" s="161"/>
      <c r="Y141" s="161"/>
      <c r="Z141" s="161"/>
    </row>
    <row r="142" spans="1:26" ht="15.75" customHeight="1">
      <c r="A142" s="161"/>
      <c r="B142" s="161"/>
      <c r="C142" s="161"/>
      <c r="D142" s="162"/>
      <c r="E142" s="162"/>
      <c r="F142" s="160"/>
      <c r="G142" s="161"/>
      <c r="H142" s="161"/>
      <c r="I142" s="161"/>
      <c r="J142" s="161"/>
      <c r="K142" s="161"/>
      <c r="L142" s="161"/>
      <c r="M142" s="161"/>
      <c r="N142" s="161"/>
      <c r="O142" s="161"/>
      <c r="P142" s="161"/>
      <c r="Q142" s="161"/>
      <c r="R142" s="161"/>
      <c r="S142" s="161"/>
      <c r="T142" s="161"/>
      <c r="U142" s="161"/>
      <c r="V142" s="161"/>
      <c r="W142" s="161"/>
      <c r="X142" s="161"/>
      <c r="Y142" s="161"/>
      <c r="Z142" s="161"/>
    </row>
    <row r="143" spans="1:26" ht="15.75" customHeight="1">
      <c r="A143" s="161"/>
      <c r="B143" s="161"/>
      <c r="C143" s="161"/>
      <c r="D143" s="162"/>
      <c r="E143" s="162"/>
      <c r="F143" s="160"/>
      <c r="G143" s="161"/>
      <c r="H143" s="161"/>
      <c r="I143" s="161"/>
      <c r="J143" s="161"/>
      <c r="K143" s="161"/>
      <c r="L143" s="161"/>
      <c r="M143" s="161"/>
      <c r="N143" s="161"/>
      <c r="O143" s="161"/>
      <c r="P143" s="161"/>
      <c r="Q143" s="161"/>
      <c r="R143" s="161"/>
      <c r="S143" s="161"/>
      <c r="T143" s="161"/>
      <c r="U143" s="161"/>
      <c r="V143" s="161"/>
      <c r="W143" s="161"/>
      <c r="X143" s="161"/>
      <c r="Y143" s="161"/>
      <c r="Z143" s="161"/>
    </row>
    <row r="144" spans="1:26" ht="15.75" customHeight="1">
      <c r="A144" s="161"/>
      <c r="B144" s="161"/>
      <c r="C144" s="161"/>
      <c r="D144" s="162"/>
      <c r="E144" s="162"/>
      <c r="F144" s="160"/>
      <c r="G144" s="161"/>
      <c r="H144" s="161"/>
      <c r="I144" s="161"/>
      <c r="J144" s="161"/>
      <c r="K144" s="161"/>
      <c r="L144" s="161"/>
      <c r="M144" s="161"/>
      <c r="N144" s="161"/>
      <c r="O144" s="161"/>
      <c r="P144" s="161"/>
      <c r="Q144" s="161"/>
      <c r="R144" s="161"/>
      <c r="S144" s="161"/>
      <c r="T144" s="161"/>
      <c r="U144" s="161"/>
      <c r="V144" s="161"/>
      <c r="W144" s="161"/>
      <c r="X144" s="161"/>
      <c r="Y144" s="161"/>
      <c r="Z144" s="161"/>
    </row>
    <row r="145" spans="1:26" ht="15.75" customHeight="1">
      <c r="A145" s="161"/>
      <c r="B145" s="161"/>
      <c r="C145" s="161"/>
      <c r="D145" s="162"/>
      <c r="E145" s="162"/>
      <c r="F145" s="160"/>
      <c r="G145" s="161"/>
      <c r="H145" s="161"/>
      <c r="I145" s="161"/>
      <c r="J145" s="161"/>
      <c r="K145" s="161"/>
      <c r="L145" s="161"/>
      <c r="M145" s="161"/>
      <c r="N145" s="161"/>
      <c r="O145" s="161"/>
      <c r="P145" s="161"/>
      <c r="Q145" s="161"/>
      <c r="R145" s="161"/>
      <c r="S145" s="161"/>
      <c r="T145" s="161"/>
      <c r="U145" s="161"/>
      <c r="V145" s="161"/>
      <c r="W145" s="161"/>
      <c r="X145" s="161"/>
      <c r="Y145" s="161"/>
      <c r="Z145" s="161"/>
    </row>
    <row r="146" spans="1:26" ht="15.75" customHeight="1">
      <c r="A146" s="161"/>
      <c r="B146" s="161"/>
      <c r="C146" s="161"/>
      <c r="D146" s="162"/>
      <c r="E146" s="162"/>
      <c r="F146" s="160"/>
      <c r="G146" s="161"/>
      <c r="H146" s="161"/>
      <c r="I146" s="161"/>
      <c r="J146" s="161"/>
      <c r="K146" s="161"/>
      <c r="L146" s="161"/>
      <c r="M146" s="161"/>
      <c r="N146" s="161"/>
      <c r="O146" s="161"/>
      <c r="P146" s="161"/>
      <c r="Q146" s="161"/>
      <c r="R146" s="161"/>
      <c r="S146" s="161"/>
      <c r="T146" s="161"/>
      <c r="U146" s="161"/>
      <c r="V146" s="161"/>
      <c r="W146" s="161"/>
      <c r="X146" s="161"/>
      <c r="Y146" s="161"/>
      <c r="Z146" s="161"/>
    </row>
    <row r="147" spans="1:26" ht="15.75" customHeight="1">
      <c r="A147" s="161"/>
      <c r="B147" s="161"/>
      <c r="C147" s="161"/>
      <c r="D147" s="162"/>
      <c r="E147" s="162"/>
      <c r="F147" s="160"/>
      <c r="G147" s="161"/>
      <c r="H147" s="161"/>
      <c r="I147" s="161"/>
      <c r="J147" s="161"/>
      <c r="K147" s="161"/>
      <c r="L147" s="161"/>
      <c r="M147" s="161"/>
      <c r="N147" s="161"/>
      <c r="O147" s="161"/>
      <c r="P147" s="161"/>
      <c r="Q147" s="161"/>
      <c r="R147" s="161"/>
      <c r="S147" s="161"/>
      <c r="T147" s="161"/>
      <c r="U147" s="161"/>
      <c r="V147" s="161"/>
      <c r="W147" s="161"/>
      <c r="X147" s="161"/>
      <c r="Y147" s="161"/>
      <c r="Z147" s="161"/>
    </row>
    <row r="148" spans="1:26" ht="15.75" customHeight="1">
      <c r="A148" s="161"/>
      <c r="B148" s="161"/>
      <c r="C148" s="161"/>
      <c r="D148" s="162"/>
      <c r="E148" s="162"/>
      <c r="F148" s="160"/>
      <c r="G148" s="161"/>
      <c r="H148" s="161"/>
      <c r="I148" s="161"/>
      <c r="J148" s="161"/>
      <c r="K148" s="161"/>
      <c r="L148" s="161"/>
      <c r="M148" s="161"/>
      <c r="N148" s="161"/>
      <c r="O148" s="161"/>
      <c r="P148" s="161"/>
      <c r="Q148" s="161"/>
      <c r="R148" s="161"/>
      <c r="S148" s="161"/>
      <c r="T148" s="161"/>
      <c r="U148" s="161"/>
      <c r="V148" s="161"/>
      <c r="W148" s="161"/>
      <c r="X148" s="161"/>
      <c r="Y148" s="161"/>
      <c r="Z148" s="161"/>
    </row>
    <row r="149" spans="1:26" ht="15.75" customHeight="1">
      <c r="A149" s="161"/>
      <c r="B149" s="161"/>
      <c r="C149" s="161"/>
      <c r="D149" s="162"/>
      <c r="E149" s="162"/>
      <c r="F149" s="160"/>
      <c r="G149" s="161"/>
      <c r="H149" s="161"/>
      <c r="I149" s="161"/>
      <c r="J149" s="161"/>
      <c r="K149" s="161"/>
      <c r="L149" s="161"/>
      <c r="M149" s="161"/>
      <c r="N149" s="161"/>
      <c r="O149" s="161"/>
      <c r="P149" s="161"/>
      <c r="Q149" s="161"/>
      <c r="R149" s="161"/>
      <c r="S149" s="161"/>
      <c r="T149" s="161"/>
      <c r="U149" s="161"/>
      <c r="V149" s="161"/>
      <c r="W149" s="161"/>
      <c r="X149" s="161"/>
      <c r="Y149" s="161"/>
      <c r="Z149" s="161"/>
    </row>
    <row r="150" spans="1:26" ht="15.75" customHeight="1">
      <c r="A150" s="161"/>
      <c r="B150" s="161"/>
      <c r="C150" s="161"/>
      <c r="D150" s="162"/>
      <c r="E150" s="162"/>
      <c r="F150" s="160"/>
      <c r="G150" s="161"/>
      <c r="H150" s="161"/>
      <c r="I150" s="161"/>
      <c r="J150" s="161"/>
      <c r="K150" s="161"/>
      <c r="L150" s="161"/>
      <c r="M150" s="161"/>
      <c r="N150" s="161"/>
      <c r="O150" s="161"/>
      <c r="P150" s="161"/>
      <c r="Q150" s="161"/>
      <c r="R150" s="161"/>
      <c r="S150" s="161"/>
      <c r="T150" s="161"/>
      <c r="U150" s="161"/>
      <c r="V150" s="161"/>
      <c r="W150" s="161"/>
      <c r="X150" s="161"/>
      <c r="Y150" s="161"/>
      <c r="Z150" s="161"/>
    </row>
    <row r="151" spans="1:26" ht="15.75" customHeight="1">
      <c r="A151" s="161"/>
      <c r="B151" s="161"/>
      <c r="C151" s="161"/>
      <c r="D151" s="162"/>
      <c r="E151" s="162"/>
      <c r="F151" s="160"/>
      <c r="G151" s="161"/>
      <c r="H151" s="161"/>
      <c r="I151" s="161"/>
      <c r="J151" s="161"/>
      <c r="K151" s="161"/>
      <c r="L151" s="161"/>
      <c r="M151" s="161"/>
      <c r="N151" s="161"/>
      <c r="O151" s="161"/>
      <c r="P151" s="161"/>
      <c r="Q151" s="161"/>
      <c r="R151" s="161"/>
      <c r="S151" s="161"/>
      <c r="T151" s="161"/>
      <c r="U151" s="161"/>
      <c r="V151" s="161"/>
      <c r="W151" s="161"/>
      <c r="X151" s="161"/>
      <c r="Y151" s="161"/>
      <c r="Z151" s="161"/>
    </row>
    <row r="152" spans="1:26" ht="15.75" customHeight="1">
      <c r="A152" s="161"/>
      <c r="B152" s="161"/>
      <c r="C152" s="161"/>
      <c r="D152" s="162"/>
      <c r="E152" s="162"/>
      <c r="F152" s="160"/>
      <c r="G152" s="161"/>
      <c r="H152" s="161"/>
      <c r="I152" s="161"/>
      <c r="J152" s="161"/>
      <c r="K152" s="161"/>
      <c r="L152" s="161"/>
      <c r="M152" s="161"/>
      <c r="N152" s="161"/>
      <c r="O152" s="161"/>
      <c r="P152" s="161"/>
      <c r="Q152" s="161"/>
      <c r="R152" s="161"/>
      <c r="S152" s="161"/>
      <c r="T152" s="161"/>
      <c r="U152" s="161"/>
      <c r="V152" s="161"/>
      <c r="W152" s="161"/>
      <c r="X152" s="161"/>
      <c r="Y152" s="161"/>
      <c r="Z152" s="161"/>
    </row>
    <row r="153" spans="1:26" ht="15.75" customHeight="1">
      <c r="A153" s="161"/>
      <c r="B153" s="161"/>
      <c r="C153" s="161"/>
      <c r="D153" s="162"/>
      <c r="E153" s="162"/>
      <c r="F153" s="160"/>
      <c r="G153" s="161"/>
      <c r="H153" s="161"/>
      <c r="I153" s="161"/>
      <c r="J153" s="161"/>
      <c r="K153" s="161"/>
      <c r="L153" s="161"/>
      <c r="M153" s="161"/>
      <c r="N153" s="161"/>
      <c r="O153" s="161"/>
      <c r="P153" s="161"/>
      <c r="Q153" s="161"/>
      <c r="R153" s="161"/>
      <c r="S153" s="161"/>
      <c r="T153" s="161"/>
      <c r="U153" s="161"/>
      <c r="V153" s="161"/>
      <c r="W153" s="161"/>
      <c r="X153" s="161"/>
      <c r="Y153" s="161"/>
      <c r="Z153" s="161"/>
    </row>
    <row r="154" spans="1:26" ht="15.75" customHeight="1">
      <c r="A154" s="161"/>
      <c r="B154" s="161"/>
      <c r="C154" s="161"/>
      <c r="D154" s="162"/>
      <c r="E154" s="162"/>
      <c r="F154" s="160"/>
      <c r="G154" s="161"/>
      <c r="H154" s="161"/>
      <c r="I154" s="161"/>
      <c r="J154" s="161"/>
      <c r="K154" s="161"/>
      <c r="L154" s="161"/>
      <c r="M154" s="161"/>
      <c r="N154" s="161"/>
      <c r="O154" s="161"/>
      <c r="P154" s="161"/>
      <c r="Q154" s="161"/>
      <c r="R154" s="161"/>
      <c r="S154" s="161"/>
      <c r="T154" s="161"/>
      <c r="U154" s="161"/>
      <c r="V154" s="161"/>
      <c r="W154" s="161"/>
      <c r="X154" s="161"/>
      <c r="Y154" s="161"/>
      <c r="Z154" s="161"/>
    </row>
    <row r="155" spans="1:26" ht="15.75" customHeight="1">
      <c r="A155" s="161"/>
      <c r="B155" s="161"/>
      <c r="C155" s="161"/>
      <c r="D155" s="162"/>
      <c r="E155" s="162"/>
      <c r="F155" s="160"/>
      <c r="G155" s="161"/>
      <c r="H155" s="161"/>
      <c r="I155" s="161"/>
      <c r="J155" s="161"/>
      <c r="K155" s="161"/>
      <c r="L155" s="161"/>
      <c r="M155" s="161"/>
      <c r="N155" s="161"/>
      <c r="O155" s="161"/>
      <c r="P155" s="161"/>
      <c r="Q155" s="161"/>
      <c r="R155" s="161"/>
      <c r="S155" s="161"/>
      <c r="T155" s="161"/>
      <c r="U155" s="161"/>
      <c r="V155" s="161"/>
      <c r="W155" s="161"/>
      <c r="X155" s="161"/>
      <c r="Y155" s="161"/>
      <c r="Z155" s="161"/>
    </row>
    <row r="156" spans="1:26" ht="15.75" customHeight="1">
      <c r="A156" s="161"/>
      <c r="B156" s="161"/>
      <c r="C156" s="161"/>
      <c r="D156" s="162"/>
      <c r="E156" s="162"/>
      <c r="F156" s="160"/>
      <c r="G156" s="161"/>
      <c r="H156" s="161"/>
      <c r="I156" s="161"/>
      <c r="J156" s="161"/>
      <c r="K156" s="161"/>
      <c r="L156" s="161"/>
      <c r="M156" s="161"/>
      <c r="N156" s="161"/>
      <c r="O156" s="161"/>
      <c r="P156" s="161"/>
      <c r="Q156" s="161"/>
      <c r="R156" s="161"/>
      <c r="S156" s="161"/>
      <c r="T156" s="161"/>
      <c r="U156" s="161"/>
      <c r="V156" s="161"/>
      <c r="W156" s="161"/>
      <c r="X156" s="161"/>
      <c r="Y156" s="161"/>
      <c r="Z156" s="161"/>
    </row>
    <row r="157" spans="1:26" ht="15.75" customHeight="1">
      <c r="A157" s="161"/>
      <c r="B157" s="161"/>
      <c r="C157" s="161"/>
      <c r="D157" s="162"/>
      <c r="E157" s="162"/>
      <c r="F157" s="160"/>
      <c r="G157" s="161"/>
      <c r="H157" s="161"/>
      <c r="I157" s="161"/>
      <c r="J157" s="161"/>
      <c r="K157" s="161"/>
      <c r="L157" s="161"/>
      <c r="M157" s="161"/>
      <c r="N157" s="161"/>
      <c r="O157" s="161"/>
      <c r="P157" s="161"/>
      <c r="Q157" s="161"/>
      <c r="R157" s="161"/>
      <c r="S157" s="161"/>
      <c r="T157" s="161"/>
      <c r="U157" s="161"/>
      <c r="V157" s="161"/>
      <c r="W157" s="161"/>
      <c r="X157" s="161"/>
      <c r="Y157" s="161"/>
      <c r="Z157" s="161"/>
    </row>
    <row r="158" spans="1:26" ht="15.75" customHeight="1">
      <c r="A158" s="161"/>
      <c r="B158" s="161"/>
      <c r="C158" s="161"/>
      <c r="D158" s="162"/>
      <c r="E158" s="162"/>
      <c r="F158" s="160"/>
      <c r="G158" s="161"/>
      <c r="H158" s="161"/>
      <c r="I158" s="161"/>
      <c r="J158" s="161"/>
      <c r="K158" s="161"/>
      <c r="L158" s="161"/>
      <c r="M158" s="161"/>
      <c r="N158" s="161"/>
      <c r="O158" s="161"/>
      <c r="P158" s="161"/>
      <c r="Q158" s="161"/>
      <c r="R158" s="161"/>
      <c r="S158" s="161"/>
      <c r="T158" s="161"/>
      <c r="U158" s="161"/>
      <c r="V158" s="161"/>
      <c r="W158" s="161"/>
      <c r="X158" s="161"/>
      <c r="Y158" s="161"/>
      <c r="Z158" s="161"/>
    </row>
    <row r="159" spans="1:26" ht="15.75" customHeight="1">
      <c r="A159" s="161"/>
      <c r="B159" s="161"/>
      <c r="C159" s="161"/>
      <c r="D159" s="162"/>
      <c r="E159" s="162"/>
      <c r="F159" s="160"/>
      <c r="G159" s="161"/>
      <c r="H159" s="161"/>
      <c r="I159" s="161"/>
      <c r="J159" s="161"/>
      <c r="K159" s="161"/>
      <c r="L159" s="161"/>
      <c r="M159" s="161"/>
      <c r="N159" s="161"/>
      <c r="O159" s="161"/>
      <c r="P159" s="161"/>
      <c r="Q159" s="161"/>
      <c r="R159" s="161"/>
      <c r="S159" s="161"/>
      <c r="T159" s="161"/>
      <c r="U159" s="161"/>
      <c r="V159" s="161"/>
      <c r="W159" s="161"/>
      <c r="X159" s="161"/>
      <c r="Y159" s="161"/>
      <c r="Z159" s="161"/>
    </row>
    <row r="160" spans="1:26" ht="15.75" customHeight="1">
      <c r="A160" s="161"/>
      <c r="B160" s="161"/>
      <c r="C160" s="161"/>
      <c r="D160" s="162"/>
      <c r="E160" s="162"/>
      <c r="F160" s="160"/>
      <c r="G160" s="161"/>
      <c r="H160" s="161"/>
      <c r="I160" s="161"/>
      <c r="J160" s="161"/>
      <c r="K160" s="161"/>
      <c r="L160" s="161"/>
      <c r="M160" s="161"/>
      <c r="N160" s="161"/>
      <c r="O160" s="161"/>
      <c r="P160" s="161"/>
      <c r="Q160" s="161"/>
      <c r="R160" s="161"/>
      <c r="S160" s="161"/>
      <c r="T160" s="161"/>
      <c r="U160" s="161"/>
      <c r="V160" s="161"/>
      <c r="W160" s="161"/>
      <c r="X160" s="161"/>
      <c r="Y160" s="161"/>
      <c r="Z160" s="161"/>
    </row>
    <row r="161" spans="1:26" ht="15.75" customHeight="1">
      <c r="A161" s="161"/>
      <c r="B161" s="161"/>
      <c r="C161" s="161"/>
      <c r="D161" s="162"/>
      <c r="E161" s="162"/>
      <c r="F161" s="160"/>
      <c r="G161" s="161"/>
      <c r="H161" s="161"/>
      <c r="I161" s="161"/>
      <c r="J161" s="161"/>
      <c r="K161" s="161"/>
      <c r="L161" s="161"/>
      <c r="M161" s="161"/>
      <c r="N161" s="161"/>
      <c r="O161" s="161"/>
      <c r="P161" s="161"/>
      <c r="Q161" s="161"/>
      <c r="R161" s="161"/>
      <c r="S161" s="161"/>
      <c r="T161" s="161"/>
      <c r="U161" s="161"/>
      <c r="V161" s="161"/>
      <c r="W161" s="161"/>
      <c r="X161" s="161"/>
      <c r="Y161" s="161"/>
      <c r="Z161" s="161"/>
    </row>
    <row r="162" spans="1:26" ht="15.75" customHeight="1">
      <c r="A162" s="161"/>
      <c r="B162" s="161"/>
      <c r="C162" s="161"/>
      <c r="D162" s="162"/>
      <c r="E162" s="162"/>
      <c r="F162" s="160"/>
      <c r="G162" s="161"/>
      <c r="H162" s="161"/>
      <c r="I162" s="161"/>
      <c r="J162" s="161"/>
      <c r="K162" s="161"/>
      <c r="L162" s="161"/>
      <c r="M162" s="161"/>
      <c r="N162" s="161"/>
      <c r="O162" s="161"/>
      <c r="P162" s="161"/>
      <c r="Q162" s="161"/>
      <c r="R162" s="161"/>
      <c r="S162" s="161"/>
      <c r="T162" s="161"/>
      <c r="U162" s="161"/>
      <c r="V162" s="161"/>
      <c r="W162" s="161"/>
      <c r="X162" s="161"/>
      <c r="Y162" s="161"/>
      <c r="Z162" s="161"/>
    </row>
    <row r="163" spans="1:26" ht="15.75" customHeight="1">
      <c r="A163" s="161"/>
      <c r="B163" s="161"/>
      <c r="C163" s="161"/>
      <c r="D163" s="162"/>
      <c r="E163" s="162"/>
      <c r="F163" s="160"/>
      <c r="G163" s="161"/>
      <c r="H163" s="161"/>
      <c r="I163" s="161"/>
      <c r="J163" s="161"/>
      <c r="K163" s="161"/>
      <c r="L163" s="161"/>
      <c r="M163" s="161"/>
      <c r="N163" s="161"/>
      <c r="O163" s="161"/>
      <c r="P163" s="161"/>
      <c r="Q163" s="161"/>
      <c r="R163" s="161"/>
      <c r="S163" s="161"/>
      <c r="T163" s="161"/>
      <c r="U163" s="161"/>
      <c r="V163" s="161"/>
      <c r="W163" s="161"/>
      <c r="X163" s="161"/>
      <c r="Y163" s="161"/>
      <c r="Z163" s="161"/>
    </row>
    <row r="164" spans="1:26" ht="15.75" customHeight="1">
      <c r="A164" s="161"/>
      <c r="B164" s="161"/>
      <c r="C164" s="161"/>
      <c r="D164" s="162"/>
      <c r="E164" s="162"/>
      <c r="F164" s="160"/>
      <c r="G164" s="161"/>
      <c r="H164" s="161"/>
      <c r="I164" s="161"/>
      <c r="J164" s="161"/>
      <c r="K164" s="161"/>
      <c r="L164" s="161"/>
      <c r="M164" s="161"/>
      <c r="N164" s="161"/>
      <c r="O164" s="161"/>
      <c r="P164" s="161"/>
      <c r="Q164" s="161"/>
      <c r="R164" s="161"/>
      <c r="S164" s="161"/>
      <c r="T164" s="161"/>
      <c r="U164" s="161"/>
      <c r="V164" s="161"/>
      <c r="W164" s="161"/>
      <c r="X164" s="161"/>
      <c r="Y164" s="161"/>
      <c r="Z164" s="161"/>
    </row>
    <row r="165" spans="1:26" ht="15.75" customHeight="1">
      <c r="A165" s="161"/>
      <c r="B165" s="161"/>
      <c r="C165" s="161"/>
      <c r="D165" s="162"/>
      <c r="E165" s="162"/>
      <c r="F165" s="160"/>
      <c r="G165" s="161"/>
      <c r="H165" s="161"/>
      <c r="I165" s="161"/>
      <c r="J165" s="161"/>
      <c r="K165" s="161"/>
      <c r="L165" s="161"/>
      <c r="M165" s="161"/>
      <c r="N165" s="161"/>
      <c r="O165" s="161"/>
      <c r="P165" s="161"/>
      <c r="Q165" s="161"/>
      <c r="R165" s="161"/>
      <c r="S165" s="161"/>
      <c r="T165" s="161"/>
      <c r="U165" s="161"/>
      <c r="V165" s="161"/>
      <c r="W165" s="161"/>
      <c r="X165" s="161"/>
      <c r="Y165" s="161"/>
      <c r="Z165" s="161"/>
    </row>
    <row r="166" spans="1:26" ht="15.75" customHeight="1">
      <c r="A166" s="161"/>
      <c r="B166" s="161"/>
      <c r="C166" s="161"/>
      <c r="D166" s="162"/>
      <c r="E166" s="162"/>
      <c r="F166" s="160"/>
      <c r="G166" s="161"/>
      <c r="H166" s="161"/>
      <c r="I166" s="161"/>
      <c r="J166" s="161"/>
      <c r="K166" s="161"/>
      <c r="L166" s="161"/>
      <c r="M166" s="161"/>
      <c r="N166" s="161"/>
      <c r="O166" s="161"/>
      <c r="P166" s="161"/>
      <c r="Q166" s="161"/>
      <c r="R166" s="161"/>
      <c r="S166" s="161"/>
      <c r="T166" s="161"/>
      <c r="U166" s="161"/>
      <c r="V166" s="161"/>
      <c r="W166" s="161"/>
      <c r="X166" s="161"/>
      <c r="Y166" s="161"/>
      <c r="Z166" s="161"/>
    </row>
    <row r="167" spans="1:26" ht="15.75" customHeight="1">
      <c r="A167" s="161"/>
      <c r="B167" s="161"/>
      <c r="C167" s="161"/>
      <c r="D167" s="162"/>
      <c r="E167" s="162"/>
      <c r="F167" s="160"/>
      <c r="G167" s="161"/>
      <c r="H167" s="161"/>
      <c r="I167" s="161"/>
      <c r="J167" s="161"/>
      <c r="K167" s="161"/>
      <c r="L167" s="161"/>
      <c r="M167" s="161"/>
      <c r="N167" s="161"/>
      <c r="O167" s="161"/>
      <c r="P167" s="161"/>
      <c r="Q167" s="161"/>
      <c r="R167" s="161"/>
      <c r="S167" s="161"/>
      <c r="T167" s="161"/>
      <c r="U167" s="161"/>
      <c r="V167" s="161"/>
      <c r="W167" s="161"/>
      <c r="X167" s="161"/>
      <c r="Y167" s="161"/>
      <c r="Z167" s="161"/>
    </row>
    <row r="168" spans="1:26" ht="15.75" customHeight="1">
      <c r="A168" s="161"/>
      <c r="B168" s="161"/>
      <c r="C168" s="161"/>
      <c r="D168" s="162"/>
      <c r="E168" s="162"/>
      <c r="F168" s="160"/>
      <c r="G168" s="161"/>
      <c r="H168" s="161"/>
      <c r="I168" s="161"/>
      <c r="J168" s="161"/>
      <c r="K168" s="161"/>
      <c r="L168" s="161"/>
      <c r="M168" s="161"/>
      <c r="N168" s="161"/>
      <c r="O168" s="161"/>
      <c r="P168" s="161"/>
      <c r="Q168" s="161"/>
      <c r="R168" s="161"/>
      <c r="S168" s="161"/>
      <c r="T168" s="161"/>
      <c r="U168" s="161"/>
      <c r="V168" s="161"/>
      <c r="W168" s="161"/>
      <c r="X168" s="161"/>
      <c r="Y168" s="161"/>
      <c r="Z168" s="161"/>
    </row>
    <row r="169" spans="1:26" ht="15.75" customHeight="1">
      <c r="A169" s="161"/>
      <c r="B169" s="161"/>
      <c r="C169" s="161"/>
      <c r="D169" s="162"/>
      <c r="E169" s="162"/>
      <c r="F169" s="160"/>
      <c r="G169" s="161"/>
      <c r="H169" s="161"/>
      <c r="I169" s="161"/>
      <c r="J169" s="161"/>
      <c r="K169" s="161"/>
      <c r="L169" s="161"/>
      <c r="M169" s="161"/>
      <c r="N169" s="161"/>
      <c r="O169" s="161"/>
      <c r="P169" s="161"/>
      <c r="Q169" s="161"/>
      <c r="R169" s="161"/>
      <c r="S169" s="161"/>
      <c r="T169" s="161"/>
      <c r="U169" s="161"/>
      <c r="V169" s="161"/>
      <c r="W169" s="161"/>
      <c r="X169" s="161"/>
      <c r="Y169" s="161"/>
      <c r="Z169" s="161"/>
    </row>
    <row r="170" spans="1:26" ht="15.75" customHeight="1">
      <c r="A170" s="161"/>
      <c r="B170" s="161"/>
      <c r="C170" s="161"/>
      <c r="D170" s="162"/>
      <c r="E170" s="162"/>
      <c r="F170" s="160"/>
      <c r="G170" s="161"/>
      <c r="H170" s="161"/>
      <c r="I170" s="161"/>
      <c r="J170" s="161"/>
      <c r="K170" s="161"/>
      <c r="L170" s="161"/>
      <c r="M170" s="161"/>
      <c r="N170" s="161"/>
      <c r="O170" s="161"/>
      <c r="P170" s="161"/>
      <c r="Q170" s="161"/>
      <c r="R170" s="161"/>
      <c r="S170" s="161"/>
      <c r="T170" s="161"/>
      <c r="U170" s="161"/>
      <c r="V170" s="161"/>
      <c r="W170" s="161"/>
      <c r="X170" s="161"/>
      <c r="Y170" s="161"/>
      <c r="Z170" s="161"/>
    </row>
    <row r="171" spans="1:26" ht="15.75" customHeight="1">
      <c r="A171" s="161"/>
      <c r="B171" s="161"/>
      <c r="C171" s="161"/>
      <c r="D171" s="162"/>
      <c r="E171" s="162"/>
      <c r="F171" s="160"/>
      <c r="G171" s="161"/>
      <c r="H171" s="161"/>
      <c r="I171" s="161"/>
      <c r="J171" s="161"/>
      <c r="K171" s="161"/>
      <c r="L171" s="161"/>
      <c r="M171" s="161"/>
      <c r="N171" s="161"/>
      <c r="O171" s="161"/>
      <c r="P171" s="161"/>
      <c r="Q171" s="161"/>
      <c r="R171" s="161"/>
      <c r="S171" s="161"/>
      <c r="T171" s="161"/>
      <c r="U171" s="161"/>
      <c r="V171" s="161"/>
      <c r="W171" s="161"/>
      <c r="X171" s="161"/>
      <c r="Y171" s="161"/>
      <c r="Z171" s="161"/>
    </row>
    <row r="172" spans="1:26" ht="15.75" customHeight="1">
      <c r="A172" s="161"/>
      <c r="B172" s="161"/>
      <c r="C172" s="161"/>
      <c r="D172" s="162"/>
      <c r="E172" s="162"/>
      <c r="F172" s="160"/>
      <c r="G172" s="161"/>
      <c r="H172" s="161"/>
      <c r="I172" s="161"/>
      <c r="J172" s="161"/>
      <c r="K172" s="161"/>
      <c r="L172" s="161"/>
      <c r="M172" s="161"/>
      <c r="N172" s="161"/>
      <c r="O172" s="161"/>
      <c r="P172" s="161"/>
      <c r="Q172" s="161"/>
      <c r="R172" s="161"/>
      <c r="S172" s="161"/>
      <c r="T172" s="161"/>
      <c r="U172" s="161"/>
      <c r="V172" s="161"/>
      <c r="W172" s="161"/>
      <c r="X172" s="161"/>
      <c r="Y172" s="161"/>
      <c r="Z172" s="161"/>
    </row>
    <row r="173" spans="1:26" ht="15.75" customHeight="1">
      <c r="A173" s="161"/>
      <c r="B173" s="161"/>
      <c r="C173" s="161"/>
      <c r="D173" s="162"/>
      <c r="E173" s="162"/>
      <c r="F173" s="160"/>
      <c r="G173" s="161"/>
      <c r="H173" s="161"/>
      <c r="I173" s="161"/>
      <c r="J173" s="161"/>
      <c r="K173" s="161"/>
      <c r="L173" s="161"/>
      <c r="M173" s="161"/>
      <c r="N173" s="161"/>
      <c r="O173" s="161"/>
      <c r="P173" s="161"/>
      <c r="Q173" s="161"/>
      <c r="R173" s="161"/>
      <c r="S173" s="161"/>
      <c r="T173" s="161"/>
      <c r="U173" s="161"/>
      <c r="V173" s="161"/>
      <c r="W173" s="161"/>
      <c r="X173" s="161"/>
      <c r="Y173" s="161"/>
      <c r="Z173" s="161"/>
    </row>
    <row r="174" spans="1:26" ht="15.75" customHeight="1">
      <c r="A174" s="161"/>
      <c r="B174" s="161"/>
      <c r="C174" s="161"/>
      <c r="D174" s="162"/>
      <c r="E174" s="162"/>
      <c r="F174" s="160"/>
      <c r="G174" s="161"/>
      <c r="H174" s="161"/>
      <c r="I174" s="161"/>
      <c r="J174" s="161"/>
      <c r="K174" s="161"/>
      <c r="L174" s="161"/>
      <c r="M174" s="161"/>
      <c r="N174" s="161"/>
      <c r="O174" s="161"/>
      <c r="P174" s="161"/>
      <c r="Q174" s="161"/>
      <c r="R174" s="161"/>
      <c r="S174" s="161"/>
      <c r="T174" s="161"/>
      <c r="U174" s="161"/>
      <c r="V174" s="161"/>
      <c r="W174" s="161"/>
      <c r="X174" s="161"/>
      <c r="Y174" s="161"/>
      <c r="Z174" s="161"/>
    </row>
    <row r="175" spans="1:26" ht="15.75" customHeight="1">
      <c r="A175" s="161"/>
      <c r="B175" s="161"/>
      <c r="C175" s="161"/>
      <c r="D175" s="162"/>
      <c r="E175" s="162"/>
      <c r="F175" s="160"/>
      <c r="G175" s="161"/>
      <c r="H175" s="161"/>
      <c r="I175" s="161"/>
      <c r="J175" s="161"/>
      <c r="K175" s="161"/>
      <c r="L175" s="161"/>
      <c r="M175" s="161"/>
      <c r="N175" s="161"/>
      <c r="O175" s="161"/>
      <c r="P175" s="161"/>
      <c r="Q175" s="161"/>
      <c r="R175" s="161"/>
      <c r="S175" s="161"/>
      <c r="T175" s="161"/>
      <c r="U175" s="161"/>
      <c r="V175" s="161"/>
      <c r="W175" s="161"/>
      <c r="X175" s="161"/>
      <c r="Y175" s="161"/>
      <c r="Z175" s="161"/>
    </row>
    <row r="176" spans="1:26" ht="15.75" customHeight="1">
      <c r="A176" s="161"/>
      <c r="B176" s="161"/>
      <c r="C176" s="161"/>
      <c r="D176" s="162"/>
      <c r="E176" s="162"/>
      <c r="F176" s="160"/>
      <c r="G176" s="161"/>
      <c r="H176" s="161"/>
      <c r="I176" s="161"/>
      <c r="J176" s="161"/>
      <c r="K176" s="161"/>
      <c r="L176" s="161"/>
      <c r="M176" s="161"/>
      <c r="N176" s="161"/>
      <c r="O176" s="161"/>
      <c r="P176" s="161"/>
      <c r="Q176" s="161"/>
      <c r="R176" s="161"/>
      <c r="S176" s="161"/>
      <c r="T176" s="161"/>
      <c r="U176" s="161"/>
      <c r="V176" s="161"/>
      <c r="W176" s="161"/>
      <c r="X176" s="161"/>
      <c r="Y176" s="161"/>
      <c r="Z176" s="161"/>
    </row>
    <row r="177" spans="1:26" ht="15.75" customHeight="1">
      <c r="A177" s="161"/>
      <c r="B177" s="161"/>
      <c r="C177" s="161"/>
      <c r="D177" s="162"/>
      <c r="E177" s="162"/>
      <c r="F177" s="160"/>
      <c r="G177" s="161"/>
      <c r="H177" s="161"/>
      <c r="I177" s="161"/>
      <c r="J177" s="161"/>
      <c r="K177" s="161"/>
      <c r="L177" s="161"/>
      <c r="M177" s="161"/>
      <c r="N177" s="161"/>
      <c r="O177" s="161"/>
      <c r="P177" s="161"/>
      <c r="Q177" s="161"/>
      <c r="R177" s="161"/>
      <c r="S177" s="161"/>
      <c r="T177" s="161"/>
      <c r="U177" s="161"/>
      <c r="V177" s="161"/>
      <c r="W177" s="161"/>
      <c r="X177" s="161"/>
      <c r="Y177" s="161"/>
      <c r="Z177" s="161"/>
    </row>
    <row r="178" spans="1:26" ht="15.75" customHeight="1">
      <c r="A178" s="161"/>
      <c r="B178" s="161"/>
      <c r="C178" s="161"/>
      <c r="D178" s="162"/>
      <c r="E178" s="162"/>
      <c r="F178" s="160"/>
      <c r="G178" s="161"/>
      <c r="H178" s="161"/>
      <c r="I178" s="161"/>
      <c r="J178" s="161"/>
      <c r="K178" s="161"/>
      <c r="L178" s="161"/>
      <c r="M178" s="161"/>
      <c r="N178" s="161"/>
      <c r="O178" s="161"/>
      <c r="P178" s="161"/>
      <c r="Q178" s="161"/>
      <c r="R178" s="161"/>
      <c r="S178" s="161"/>
      <c r="T178" s="161"/>
      <c r="U178" s="161"/>
      <c r="V178" s="161"/>
      <c r="W178" s="161"/>
      <c r="X178" s="161"/>
      <c r="Y178" s="161"/>
      <c r="Z178" s="161"/>
    </row>
    <row r="179" spans="1:26" ht="15.75" customHeight="1">
      <c r="A179" s="161"/>
      <c r="B179" s="161"/>
      <c r="C179" s="161"/>
      <c r="D179" s="162"/>
      <c r="E179" s="162"/>
      <c r="F179" s="160"/>
      <c r="G179" s="161"/>
      <c r="H179" s="161"/>
      <c r="I179" s="161"/>
      <c r="J179" s="161"/>
      <c r="K179" s="161"/>
      <c r="L179" s="161"/>
      <c r="M179" s="161"/>
      <c r="N179" s="161"/>
      <c r="O179" s="161"/>
      <c r="P179" s="161"/>
      <c r="Q179" s="161"/>
      <c r="R179" s="161"/>
      <c r="S179" s="161"/>
      <c r="T179" s="161"/>
      <c r="U179" s="161"/>
      <c r="V179" s="161"/>
      <c r="W179" s="161"/>
      <c r="X179" s="161"/>
      <c r="Y179" s="161"/>
      <c r="Z179" s="161"/>
    </row>
    <row r="180" spans="1:26" ht="15.75" customHeight="1">
      <c r="A180" s="161"/>
      <c r="B180" s="161"/>
      <c r="C180" s="161"/>
      <c r="D180" s="162"/>
      <c r="E180" s="162"/>
      <c r="F180" s="160"/>
      <c r="G180" s="161"/>
      <c r="H180" s="161"/>
      <c r="I180" s="161"/>
      <c r="J180" s="161"/>
      <c r="K180" s="161"/>
      <c r="L180" s="161"/>
      <c r="M180" s="161"/>
      <c r="N180" s="161"/>
      <c r="O180" s="161"/>
      <c r="P180" s="161"/>
      <c r="Q180" s="161"/>
      <c r="R180" s="161"/>
      <c r="S180" s="161"/>
      <c r="T180" s="161"/>
      <c r="U180" s="161"/>
      <c r="V180" s="161"/>
      <c r="W180" s="161"/>
      <c r="X180" s="161"/>
      <c r="Y180" s="161"/>
      <c r="Z180" s="161"/>
    </row>
    <row r="181" spans="1:26" ht="15.75" customHeight="1">
      <c r="A181" s="161"/>
      <c r="B181" s="161"/>
      <c r="C181" s="161"/>
      <c r="D181" s="162"/>
      <c r="E181" s="162"/>
      <c r="F181" s="160"/>
      <c r="G181" s="161"/>
      <c r="H181" s="161"/>
      <c r="I181" s="161"/>
      <c r="J181" s="161"/>
      <c r="K181" s="161"/>
      <c r="L181" s="161"/>
      <c r="M181" s="161"/>
      <c r="N181" s="161"/>
      <c r="O181" s="161"/>
      <c r="P181" s="161"/>
      <c r="Q181" s="161"/>
      <c r="R181" s="161"/>
      <c r="S181" s="161"/>
      <c r="T181" s="161"/>
      <c r="U181" s="161"/>
      <c r="V181" s="161"/>
      <c r="W181" s="161"/>
      <c r="X181" s="161"/>
      <c r="Y181" s="161"/>
      <c r="Z181" s="161"/>
    </row>
    <row r="182" spans="1:26" ht="15.75" customHeight="1">
      <c r="A182" s="161"/>
      <c r="B182" s="161"/>
      <c r="C182" s="161"/>
      <c r="D182" s="162"/>
      <c r="E182" s="162"/>
      <c r="F182" s="160"/>
      <c r="G182" s="161"/>
      <c r="H182" s="161"/>
      <c r="I182" s="161"/>
      <c r="J182" s="161"/>
      <c r="K182" s="161"/>
      <c r="L182" s="161"/>
      <c r="M182" s="161"/>
      <c r="N182" s="161"/>
      <c r="O182" s="161"/>
      <c r="P182" s="161"/>
      <c r="Q182" s="161"/>
      <c r="R182" s="161"/>
      <c r="S182" s="161"/>
      <c r="T182" s="161"/>
      <c r="U182" s="161"/>
      <c r="V182" s="161"/>
      <c r="W182" s="161"/>
      <c r="X182" s="161"/>
      <c r="Y182" s="161"/>
      <c r="Z182" s="161"/>
    </row>
    <row r="183" spans="1:26" ht="15.75" customHeight="1">
      <c r="A183" s="161"/>
      <c r="B183" s="161"/>
      <c r="C183" s="161"/>
      <c r="D183" s="162"/>
      <c r="E183" s="162"/>
      <c r="F183" s="160"/>
      <c r="G183" s="161"/>
      <c r="H183" s="161"/>
      <c r="I183" s="161"/>
      <c r="J183" s="161"/>
      <c r="K183" s="161"/>
      <c r="L183" s="161"/>
      <c r="M183" s="161"/>
      <c r="N183" s="161"/>
      <c r="O183" s="161"/>
      <c r="P183" s="161"/>
      <c r="Q183" s="161"/>
      <c r="R183" s="161"/>
      <c r="S183" s="161"/>
      <c r="T183" s="161"/>
      <c r="U183" s="161"/>
      <c r="V183" s="161"/>
      <c r="W183" s="161"/>
      <c r="X183" s="161"/>
      <c r="Y183" s="161"/>
      <c r="Z183" s="161"/>
    </row>
    <row r="184" spans="1:26" ht="15.75" customHeight="1">
      <c r="A184" s="161"/>
      <c r="B184" s="161"/>
      <c r="C184" s="161"/>
      <c r="D184" s="162"/>
      <c r="E184" s="162"/>
      <c r="F184" s="160"/>
      <c r="G184" s="161"/>
      <c r="H184" s="161"/>
      <c r="I184" s="161"/>
      <c r="J184" s="161"/>
      <c r="K184" s="161"/>
      <c r="L184" s="161"/>
      <c r="M184" s="161"/>
      <c r="N184" s="161"/>
      <c r="O184" s="161"/>
      <c r="P184" s="161"/>
      <c r="Q184" s="161"/>
      <c r="R184" s="161"/>
      <c r="S184" s="161"/>
      <c r="T184" s="161"/>
      <c r="U184" s="161"/>
      <c r="V184" s="161"/>
      <c r="W184" s="161"/>
      <c r="X184" s="161"/>
      <c r="Y184" s="161"/>
      <c r="Z184" s="161"/>
    </row>
    <row r="185" spans="1:26" ht="15.75" customHeight="1">
      <c r="A185" s="161"/>
      <c r="B185" s="161"/>
      <c r="C185" s="161"/>
      <c r="D185" s="162"/>
      <c r="E185" s="162"/>
      <c r="F185" s="160"/>
      <c r="G185" s="161"/>
      <c r="H185" s="161"/>
      <c r="I185" s="161"/>
      <c r="J185" s="161"/>
      <c r="K185" s="161"/>
      <c r="L185" s="161"/>
      <c r="M185" s="161"/>
      <c r="N185" s="161"/>
      <c r="O185" s="161"/>
      <c r="P185" s="161"/>
      <c r="Q185" s="161"/>
      <c r="R185" s="161"/>
      <c r="S185" s="161"/>
      <c r="T185" s="161"/>
      <c r="U185" s="161"/>
      <c r="V185" s="161"/>
      <c r="W185" s="161"/>
      <c r="X185" s="161"/>
      <c r="Y185" s="161"/>
      <c r="Z185" s="161"/>
    </row>
    <row r="186" spans="1:26" ht="15.75" customHeight="1">
      <c r="A186" s="161"/>
      <c r="B186" s="161"/>
      <c r="C186" s="161"/>
      <c r="D186" s="162"/>
      <c r="E186" s="162"/>
      <c r="F186" s="160"/>
      <c r="G186" s="161"/>
      <c r="H186" s="161"/>
      <c r="I186" s="161"/>
      <c r="J186" s="161"/>
      <c r="K186" s="161"/>
      <c r="L186" s="161"/>
      <c r="M186" s="161"/>
      <c r="N186" s="161"/>
      <c r="O186" s="161"/>
      <c r="P186" s="161"/>
      <c r="Q186" s="161"/>
      <c r="R186" s="161"/>
      <c r="S186" s="161"/>
      <c r="T186" s="161"/>
      <c r="U186" s="161"/>
      <c r="V186" s="161"/>
      <c r="W186" s="161"/>
      <c r="X186" s="161"/>
      <c r="Y186" s="161"/>
      <c r="Z186" s="161"/>
    </row>
    <row r="187" spans="1:26" ht="15.75" customHeight="1">
      <c r="A187" s="161"/>
      <c r="B187" s="161"/>
      <c r="C187" s="161"/>
      <c r="D187" s="162"/>
      <c r="E187" s="162"/>
      <c r="F187" s="160"/>
      <c r="G187" s="161"/>
      <c r="H187" s="161"/>
      <c r="I187" s="161"/>
      <c r="J187" s="161"/>
      <c r="K187" s="161"/>
      <c r="L187" s="161"/>
      <c r="M187" s="161"/>
      <c r="N187" s="161"/>
      <c r="O187" s="161"/>
      <c r="P187" s="161"/>
      <c r="Q187" s="161"/>
      <c r="R187" s="161"/>
      <c r="S187" s="161"/>
      <c r="T187" s="161"/>
      <c r="U187" s="161"/>
      <c r="V187" s="161"/>
      <c r="W187" s="161"/>
      <c r="X187" s="161"/>
      <c r="Y187" s="161"/>
      <c r="Z187" s="161"/>
    </row>
    <row r="188" spans="1:26" ht="15.75" customHeight="1">
      <c r="A188" s="161"/>
      <c r="B188" s="161"/>
      <c r="C188" s="161"/>
      <c r="D188" s="162"/>
      <c r="E188" s="162"/>
      <c r="F188" s="160"/>
      <c r="G188" s="161"/>
      <c r="H188" s="161"/>
      <c r="I188" s="161"/>
      <c r="J188" s="161"/>
      <c r="K188" s="161"/>
      <c r="L188" s="161"/>
      <c r="M188" s="161"/>
      <c r="N188" s="161"/>
      <c r="O188" s="161"/>
      <c r="P188" s="161"/>
      <c r="Q188" s="161"/>
      <c r="R188" s="161"/>
      <c r="S188" s="161"/>
      <c r="T188" s="161"/>
      <c r="U188" s="161"/>
      <c r="V188" s="161"/>
      <c r="W188" s="161"/>
      <c r="X188" s="161"/>
      <c r="Y188" s="161"/>
      <c r="Z188" s="161"/>
    </row>
    <row r="189" spans="1:26" ht="15.75" customHeight="1">
      <c r="A189" s="161"/>
      <c r="B189" s="161"/>
      <c r="C189" s="161"/>
      <c r="D189" s="162"/>
      <c r="E189" s="162"/>
      <c r="F189" s="160"/>
      <c r="G189" s="161"/>
      <c r="H189" s="161"/>
      <c r="I189" s="161"/>
      <c r="J189" s="161"/>
      <c r="K189" s="161"/>
      <c r="L189" s="161"/>
      <c r="M189" s="161"/>
      <c r="N189" s="161"/>
      <c r="O189" s="161"/>
      <c r="P189" s="161"/>
      <c r="Q189" s="161"/>
      <c r="R189" s="161"/>
      <c r="S189" s="161"/>
      <c r="T189" s="161"/>
      <c r="U189" s="161"/>
      <c r="V189" s="161"/>
      <c r="W189" s="161"/>
      <c r="X189" s="161"/>
      <c r="Y189" s="161"/>
      <c r="Z189" s="161"/>
    </row>
    <row r="190" spans="1:26" ht="15.75" customHeight="1">
      <c r="A190" s="161"/>
      <c r="B190" s="161"/>
      <c r="C190" s="161"/>
      <c r="D190" s="162"/>
      <c r="E190" s="162"/>
      <c r="F190" s="160"/>
      <c r="G190" s="161"/>
      <c r="H190" s="161"/>
      <c r="I190" s="161"/>
      <c r="J190" s="161"/>
      <c r="K190" s="161"/>
      <c r="L190" s="161"/>
      <c r="M190" s="161"/>
      <c r="N190" s="161"/>
      <c r="O190" s="161"/>
      <c r="P190" s="161"/>
      <c r="Q190" s="161"/>
      <c r="R190" s="161"/>
      <c r="S190" s="161"/>
      <c r="T190" s="161"/>
      <c r="U190" s="161"/>
      <c r="V190" s="161"/>
      <c r="W190" s="161"/>
      <c r="X190" s="161"/>
      <c r="Y190" s="161"/>
      <c r="Z190" s="161"/>
    </row>
    <row r="191" spans="1:26" ht="15.75" customHeight="1">
      <c r="A191" s="161"/>
      <c r="B191" s="161"/>
      <c r="C191" s="161"/>
      <c r="D191" s="162"/>
      <c r="E191" s="162"/>
      <c r="F191" s="160"/>
      <c r="G191" s="161"/>
      <c r="H191" s="161"/>
      <c r="I191" s="161"/>
      <c r="J191" s="161"/>
      <c r="K191" s="161"/>
      <c r="L191" s="161"/>
      <c r="M191" s="161"/>
      <c r="N191" s="161"/>
      <c r="O191" s="161"/>
      <c r="P191" s="161"/>
      <c r="Q191" s="161"/>
      <c r="R191" s="161"/>
      <c r="S191" s="161"/>
      <c r="T191" s="161"/>
      <c r="U191" s="161"/>
      <c r="V191" s="161"/>
      <c r="W191" s="161"/>
      <c r="X191" s="161"/>
      <c r="Y191" s="161"/>
      <c r="Z191" s="161"/>
    </row>
    <row r="192" spans="1:26" ht="15.75" customHeight="1">
      <c r="A192" s="161"/>
      <c r="B192" s="161"/>
      <c r="C192" s="161"/>
      <c r="D192" s="162"/>
      <c r="E192" s="162"/>
      <c r="F192" s="160"/>
      <c r="G192" s="161"/>
      <c r="H192" s="161"/>
      <c r="I192" s="161"/>
      <c r="J192" s="161"/>
      <c r="K192" s="161"/>
      <c r="L192" s="161"/>
      <c r="M192" s="161"/>
      <c r="N192" s="161"/>
      <c r="O192" s="161"/>
      <c r="P192" s="161"/>
      <c r="Q192" s="161"/>
      <c r="R192" s="161"/>
      <c r="S192" s="161"/>
      <c r="T192" s="161"/>
      <c r="U192" s="161"/>
      <c r="V192" s="161"/>
      <c r="W192" s="161"/>
      <c r="X192" s="161"/>
      <c r="Y192" s="161"/>
      <c r="Z192" s="161"/>
    </row>
    <row r="193" spans="1:26" ht="15.75" customHeight="1">
      <c r="A193" s="161"/>
      <c r="B193" s="161"/>
      <c r="C193" s="161"/>
      <c r="D193" s="162"/>
      <c r="E193" s="162"/>
      <c r="F193" s="160"/>
      <c r="G193" s="161"/>
      <c r="H193" s="161"/>
      <c r="I193" s="161"/>
      <c r="J193" s="161"/>
      <c r="K193" s="161"/>
      <c r="L193" s="161"/>
      <c r="M193" s="161"/>
      <c r="N193" s="161"/>
      <c r="O193" s="161"/>
      <c r="P193" s="161"/>
      <c r="Q193" s="161"/>
      <c r="R193" s="161"/>
      <c r="S193" s="161"/>
      <c r="T193" s="161"/>
      <c r="U193" s="161"/>
      <c r="V193" s="161"/>
      <c r="W193" s="161"/>
      <c r="X193" s="161"/>
      <c r="Y193" s="161"/>
      <c r="Z193" s="161"/>
    </row>
    <row r="194" spans="1:26" ht="15.75" customHeight="1">
      <c r="A194" s="161"/>
      <c r="B194" s="161"/>
      <c r="C194" s="161"/>
      <c r="D194" s="162"/>
      <c r="E194" s="162"/>
      <c r="F194" s="160"/>
      <c r="G194" s="161"/>
      <c r="H194" s="161"/>
      <c r="I194" s="161"/>
      <c r="J194" s="161"/>
      <c r="K194" s="161"/>
      <c r="L194" s="161"/>
      <c r="M194" s="161"/>
      <c r="N194" s="161"/>
      <c r="O194" s="161"/>
      <c r="P194" s="161"/>
      <c r="Q194" s="161"/>
      <c r="R194" s="161"/>
      <c r="S194" s="161"/>
      <c r="T194" s="161"/>
      <c r="U194" s="161"/>
      <c r="V194" s="161"/>
      <c r="W194" s="161"/>
      <c r="X194" s="161"/>
      <c r="Y194" s="161"/>
      <c r="Z194" s="161"/>
    </row>
    <row r="195" spans="1:26" ht="15.75" customHeight="1">
      <c r="A195" s="161"/>
      <c r="B195" s="161"/>
      <c r="C195" s="161"/>
      <c r="D195" s="162"/>
      <c r="E195" s="162"/>
      <c r="F195" s="160"/>
      <c r="G195" s="161"/>
      <c r="H195" s="161"/>
      <c r="I195" s="161"/>
      <c r="J195" s="161"/>
      <c r="K195" s="161"/>
      <c r="L195" s="161"/>
      <c r="M195" s="161"/>
      <c r="N195" s="161"/>
      <c r="O195" s="161"/>
      <c r="P195" s="161"/>
      <c r="Q195" s="161"/>
      <c r="R195" s="161"/>
      <c r="S195" s="161"/>
      <c r="T195" s="161"/>
      <c r="U195" s="161"/>
      <c r="V195" s="161"/>
      <c r="W195" s="161"/>
      <c r="X195" s="161"/>
      <c r="Y195" s="161"/>
      <c r="Z195" s="161"/>
    </row>
    <row r="196" spans="1:26" ht="15.75" customHeight="1">
      <c r="A196" s="161"/>
      <c r="B196" s="161"/>
      <c r="C196" s="161"/>
      <c r="D196" s="162"/>
      <c r="E196" s="162"/>
      <c r="F196" s="160"/>
      <c r="G196" s="161"/>
      <c r="H196" s="161"/>
      <c r="I196" s="161"/>
      <c r="J196" s="161"/>
      <c r="K196" s="161"/>
      <c r="L196" s="161"/>
      <c r="M196" s="161"/>
      <c r="N196" s="161"/>
      <c r="O196" s="161"/>
      <c r="P196" s="161"/>
      <c r="Q196" s="161"/>
      <c r="R196" s="161"/>
      <c r="S196" s="161"/>
      <c r="T196" s="161"/>
      <c r="U196" s="161"/>
      <c r="V196" s="161"/>
      <c r="W196" s="161"/>
      <c r="X196" s="161"/>
      <c r="Y196" s="161"/>
      <c r="Z196" s="161"/>
    </row>
    <row r="197" spans="1:26" ht="15.75" customHeight="1">
      <c r="A197" s="161"/>
      <c r="B197" s="161"/>
      <c r="C197" s="161"/>
      <c r="D197" s="162"/>
      <c r="E197" s="162"/>
      <c r="F197" s="160"/>
      <c r="G197" s="161"/>
      <c r="H197" s="161"/>
      <c r="I197" s="161"/>
      <c r="J197" s="161"/>
      <c r="K197" s="161"/>
      <c r="L197" s="161"/>
      <c r="M197" s="161"/>
      <c r="N197" s="161"/>
      <c r="O197" s="161"/>
      <c r="P197" s="161"/>
      <c r="Q197" s="161"/>
      <c r="R197" s="161"/>
      <c r="S197" s="161"/>
      <c r="T197" s="161"/>
      <c r="U197" s="161"/>
      <c r="V197" s="161"/>
      <c r="W197" s="161"/>
      <c r="X197" s="161"/>
      <c r="Y197" s="161"/>
      <c r="Z197" s="161"/>
    </row>
    <row r="198" spans="1:26" ht="15.75" customHeight="1">
      <c r="A198" s="161"/>
      <c r="B198" s="161"/>
      <c r="C198" s="161"/>
      <c r="D198" s="162"/>
      <c r="E198" s="162"/>
      <c r="F198" s="160"/>
      <c r="G198" s="161"/>
      <c r="H198" s="161"/>
      <c r="I198" s="161"/>
      <c r="J198" s="161"/>
      <c r="K198" s="161"/>
      <c r="L198" s="161"/>
      <c r="M198" s="161"/>
      <c r="N198" s="161"/>
      <c r="O198" s="161"/>
      <c r="P198" s="161"/>
      <c r="Q198" s="161"/>
      <c r="R198" s="161"/>
      <c r="S198" s="161"/>
      <c r="T198" s="161"/>
      <c r="U198" s="161"/>
      <c r="V198" s="161"/>
      <c r="W198" s="161"/>
      <c r="X198" s="161"/>
      <c r="Y198" s="161"/>
      <c r="Z198" s="161"/>
    </row>
    <row r="199" spans="1:26" ht="15.75" customHeight="1">
      <c r="A199" s="161"/>
      <c r="B199" s="161"/>
      <c r="C199" s="161"/>
      <c r="D199" s="162"/>
      <c r="E199" s="162"/>
      <c r="F199" s="160"/>
      <c r="G199" s="161"/>
      <c r="H199" s="161"/>
      <c r="I199" s="161"/>
      <c r="J199" s="161"/>
      <c r="K199" s="161"/>
      <c r="L199" s="161"/>
      <c r="M199" s="161"/>
      <c r="N199" s="161"/>
      <c r="O199" s="161"/>
      <c r="P199" s="161"/>
      <c r="Q199" s="161"/>
      <c r="R199" s="161"/>
      <c r="S199" s="161"/>
      <c r="T199" s="161"/>
      <c r="U199" s="161"/>
      <c r="V199" s="161"/>
      <c r="W199" s="161"/>
      <c r="X199" s="161"/>
      <c r="Y199" s="161"/>
      <c r="Z199" s="161"/>
    </row>
    <row r="200" spans="1:26" ht="15.75" customHeight="1">
      <c r="A200" s="161"/>
      <c r="B200" s="161"/>
      <c r="C200" s="161"/>
      <c r="D200" s="162"/>
      <c r="E200" s="162"/>
      <c r="F200" s="160"/>
      <c r="G200" s="161"/>
      <c r="H200" s="161"/>
      <c r="I200" s="161"/>
      <c r="J200" s="161"/>
      <c r="K200" s="161"/>
      <c r="L200" s="161"/>
      <c r="M200" s="161"/>
      <c r="N200" s="161"/>
      <c r="O200" s="161"/>
      <c r="P200" s="161"/>
      <c r="Q200" s="161"/>
      <c r="R200" s="161"/>
      <c r="S200" s="161"/>
      <c r="T200" s="161"/>
      <c r="U200" s="161"/>
      <c r="V200" s="161"/>
      <c r="W200" s="161"/>
      <c r="X200" s="161"/>
      <c r="Y200" s="161"/>
      <c r="Z200" s="161"/>
    </row>
    <row r="201" spans="1:26" ht="15.75" customHeight="1">
      <c r="A201" s="161"/>
      <c r="B201" s="161"/>
      <c r="C201" s="161"/>
      <c r="D201" s="162"/>
      <c r="E201" s="162"/>
      <c r="F201" s="160"/>
      <c r="G201" s="161"/>
      <c r="H201" s="161"/>
      <c r="I201" s="161"/>
      <c r="J201" s="161"/>
      <c r="K201" s="161"/>
      <c r="L201" s="161"/>
      <c r="M201" s="161"/>
      <c r="N201" s="161"/>
      <c r="O201" s="161"/>
      <c r="P201" s="161"/>
      <c r="Q201" s="161"/>
      <c r="R201" s="161"/>
      <c r="S201" s="161"/>
      <c r="T201" s="161"/>
      <c r="U201" s="161"/>
      <c r="V201" s="161"/>
      <c r="W201" s="161"/>
      <c r="X201" s="161"/>
      <c r="Y201" s="161"/>
      <c r="Z201" s="161"/>
    </row>
    <row r="202" spans="1:26" ht="15.75" customHeight="1">
      <c r="A202" s="161"/>
      <c r="B202" s="161"/>
      <c r="C202" s="161"/>
      <c r="D202" s="162"/>
      <c r="E202" s="162"/>
      <c r="F202" s="160"/>
      <c r="G202" s="161"/>
      <c r="H202" s="161"/>
      <c r="I202" s="161"/>
      <c r="J202" s="161"/>
      <c r="K202" s="161"/>
      <c r="L202" s="161"/>
      <c r="M202" s="161"/>
      <c r="N202" s="161"/>
      <c r="O202" s="161"/>
      <c r="P202" s="161"/>
      <c r="Q202" s="161"/>
      <c r="R202" s="161"/>
      <c r="S202" s="161"/>
      <c r="T202" s="161"/>
      <c r="U202" s="161"/>
      <c r="V202" s="161"/>
      <c r="W202" s="161"/>
      <c r="X202" s="161"/>
      <c r="Y202" s="161"/>
      <c r="Z202" s="161"/>
    </row>
    <row r="203" spans="1:26" ht="15.75" customHeight="1">
      <c r="A203" s="161"/>
      <c r="B203" s="161"/>
      <c r="C203" s="161"/>
      <c r="D203" s="162"/>
      <c r="E203" s="162"/>
      <c r="F203" s="160"/>
      <c r="G203" s="161"/>
      <c r="H203" s="161"/>
      <c r="I203" s="161"/>
      <c r="J203" s="161"/>
      <c r="K203" s="161"/>
      <c r="L203" s="161"/>
      <c r="M203" s="161"/>
      <c r="N203" s="161"/>
      <c r="O203" s="161"/>
      <c r="P203" s="161"/>
      <c r="Q203" s="161"/>
      <c r="R203" s="161"/>
      <c r="S203" s="161"/>
      <c r="T203" s="161"/>
      <c r="U203" s="161"/>
      <c r="V203" s="161"/>
      <c r="W203" s="161"/>
      <c r="X203" s="161"/>
      <c r="Y203" s="161"/>
      <c r="Z203" s="161"/>
    </row>
    <row r="204" spans="1:26" ht="15.75" customHeight="1">
      <c r="A204" s="161"/>
      <c r="B204" s="161"/>
      <c r="C204" s="161"/>
      <c r="D204" s="162"/>
      <c r="E204" s="162"/>
      <c r="F204" s="160"/>
      <c r="G204" s="161"/>
      <c r="H204" s="161"/>
      <c r="I204" s="161"/>
      <c r="J204" s="161"/>
      <c r="K204" s="161"/>
      <c r="L204" s="161"/>
      <c r="M204" s="161"/>
      <c r="N204" s="161"/>
      <c r="O204" s="161"/>
      <c r="P204" s="161"/>
      <c r="Q204" s="161"/>
      <c r="R204" s="161"/>
      <c r="S204" s="161"/>
      <c r="T204" s="161"/>
      <c r="U204" s="161"/>
      <c r="V204" s="161"/>
      <c r="W204" s="161"/>
      <c r="X204" s="161"/>
      <c r="Y204" s="161"/>
      <c r="Z204" s="161"/>
    </row>
    <row r="205" spans="1:26" ht="15.75" customHeight="1">
      <c r="A205" s="161"/>
      <c r="B205" s="161"/>
      <c r="C205" s="161"/>
      <c r="D205" s="162"/>
      <c r="E205" s="162"/>
      <c r="F205" s="160"/>
      <c r="G205" s="161"/>
      <c r="H205" s="161"/>
      <c r="I205" s="161"/>
      <c r="J205" s="161"/>
      <c r="K205" s="161"/>
      <c r="L205" s="161"/>
      <c r="M205" s="161"/>
      <c r="N205" s="161"/>
      <c r="O205" s="161"/>
      <c r="P205" s="161"/>
      <c r="Q205" s="161"/>
      <c r="R205" s="161"/>
      <c r="S205" s="161"/>
      <c r="T205" s="161"/>
      <c r="U205" s="161"/>
      <c r="V205" s="161"/>
      <c r="W205" s="161"/>
      <c r="X205" s="161"/>
      <c r="Y205" s="161"/>
      <c r="Z205" s="161"/>
    </row>
    <row r="206" spans="1:26" ht="15.75" customHeight="1">
      <c r="A206" s="161"/>
      <c r="B206" s="161"/>
      <c r="C206" s="161"/>
      <c r="D206" s="162"/>
      <c r="E206" s="162"/>
      <c r="F206" s="160"/>
      <c r="G206" s="161"/>
      <c r="H206" s="161"/>
      <c r="I206" s="161"/>
      <c r="J206" s="161"/>
      <c r="K206" s="161"/>
      <c r="L206" s="161"/>
      <c r="M206" s="161"/>
      <c r="N206" s="161"/>
      <c r="O206" s="161"/>
      <c r="P206" s="161"/>
      <c r="Q206" s="161"/>
      <c r="R206" s="161"/>
      <c r="S206" s="161"/>
      <c r="T206" s="161"/>
      <c r="U206" s="161"/>
      <c r="V206" s="161"/>
      <c r="W206" s="161"/>
      <c r="X206" s="161"/>
      <c r="Y206" s="161"/>
      <c r="Z206" s="161"/>
    </row>
    <row r="207" spans="1:26" ht="15.75" customHeight="1">
      <c r="A207" s="161"/>
      <c r="B207" s="161"/>
      <c r="C207" s="161"/>
      <c r="D207" s="162"/>
      <c r="E207" s="162"/>
      <c r="F207" s="160"/>
      <c r="G207" s="161"/>
      <c r="H207" s="161"/>
      <c r="I207" s="161"/>
      <c r="J207" s="161"/>
      <c r="K207" s="161"/>
      <c r="L207" s="161"/>
      <c r="M207" s="161"/>
      <c r="N207" s="161"/>
      <c r="O207" s="161"/>
      <c r="P207" s="161"/>
      <c r="Q207" s="161"/>
      <c r="R207" s="161"/>
      <c r="S207" s="161"/>
      <c r="T207" s="161"/>
      <c r="U207" s="161"/>
      <c r="V207" s="161"/>
      <c r="W207" s="161"/>
      <c r="X207" s="161"/>
      <c r="Y207" s="161"/>
      <c r="Z207" s="161"/>
    </row>
    <row r="208" spans="1:26" ht="15.75" customHeight="1">
      <c r="A208" s="161"/>
      <c r="B208" s="161"/>
      <c r="C208" s="161"/>
      <c r="D208" s="162"/>
      <c r="E208" s="162"/>
      <c r="F208" s="160"/>
      <c r="G208" s="161"/>
      <c r="H208" s="161"/>
      <c r="I208" s="161"/>
      <c r="J208" s="161"/>
      <c r="K208" s="161"/>
      <c r="L208" s="161"/>
      <c r="M208" s="161"/>
      <c r="N208" s="161"/>
      <c r="O208" s="161"/>
      <c r="P208" s="161"/>
      <c r="Q208" s="161"/>
      <c r="R208" s="161"/>
      <c r="S208" s="161"/>
      <c r="T208" s="161"/>
      <c r="U208" s="161"/>
      <c r="V208" s="161"/>
      <c r="W208" s="161"/>
      <c r="X208" s="161"/>
      <c r="Y208" s="161"/>
      <c r="Z208" s="161"/>
    </row>
    <row r="209" spans="1:26" ht="15.75" customHeight="1">
      <c r="A209" s="161"/>
      <c r="B209" s="161"/>
      <c r="C209" s="161"/>
      <c r="D209" s="162"/>
      <c r="E209" s="162"/>
      <c r="F209" s="160"/>
      <c r="G209" s="161"/>
      <c r="H209" s="161"/>
      <c r="I209" s="161"/>
      <c r="J209" s="161"/>
      <c r="K209" s="161"/>
      <c r="L209" s="161"/>
      <c r="M209" s="161"/>
      <c r="N209" s="161"/>
      <c r="O209" s="161"/>
      <c r="P209" s="161"/>
      <c r="Q209" s="161"/>
      <c r="R209" s="161"/>
      <c r="S209" s="161"/>
      <c r="T209" s="161"/>
      <c r="U209" s="161"/>
      <c r="V209" s="161"/>
      <c r="W209" s="161"/>
      <c r="X209" s="161"/>
      <c r="Y209" s="161"/>
      <c r="Z209" s="161"/>
    </row>
    <row r="210" spans="1:26" ht="15.75" customHeight="1">
      <c r="A210" s="161"/>
      <c r="B210" s="161"/>
      <c r="C210" s="161"/>
      <c r="D210" s="162"/>
      <c r="E210" s="162"/>
      <c r="F210" s="160"/>
      <c r="G210" s="161"/>
      <c r="H210" s="161"/>
      <c r="I210" s="161"/>
      <c r="J210" s="161"/>
      <c r="K210" s="161"/>
      <c r="L210" s="161"/>
      <c r="M210" s="161"/>
      <c r="N210" s="161"/>
      <c r="O210" s="161"/>
      <c r="P210" s="161"/>
      <c r="Q210" s="161"/>
      <c r="R210" s="161"/>
      <c r="S210" s="161"/>
      <c r="T210" s="161"/>
      <c r="U210" s="161"/>
      <c r="V210" s="161"/>
      <c r="W210" s="161"/>
      <c r="X210" s="161"/>
      <c r="Y210" s="161"/>
      <c r="Z210" s="161"/>
    </row>
    <row r="211" spans="1:26" ht="15.75" customHeight="1">
      <c r="A211" s="161"/>
      <c r="B211" s="161"/>
      <c r="C211" s="161"/>
      <c r="D211" s="162"/>
      <c r="E211" s="162"/>
      <c r="F211" s="160"/>
      <c r="G211" s="161"/>
      <c r="H211" s="161"/>
      <c r="I211" s="161"/>
      <c r="J211" s="161"/>
      <c r="K211" s="161"/>
      <c r="L211" s="161"/>
      <c r="M211" s="161"/>
      <c r="N211" s="161"/>
      <c r="O211" s="161"/>
      <c r="P211" s="161"/>
      <c r="Q211" s="161"/>
      <c r="R211" s="161"/>
      <c r="S211" s="161"/>
      <c r="T211" s="161"/>
      <c r="U211" s="161"/>
      <c r="V211" s="161"/>
      <c r="W211" s="161"/>
      <c r="X211" s="161"/>
      <c r="Y211" s="161"/>
      <c r="Z211" s="161"/>
    </row>
    <row r="212" spans="1:26" ht="15.75" customHeight="1">
      <c r="A212" s="161"/>
      <c r="B212" s="161"/>
      <c r="C212" s="161"/>
      <c r="D212" s="162"/>
      <c r="E212" s="162"/>
      <c r="F212" s="160"/>
      <c r="G212" s="161"/>
      <c r="H212" s="161"/>
      <c r="I212" s="161"/>
      <c r="J212" s="161"/>
      <c r="K212" s="161"/>
      <c r="L212" s="161"/>
      <c r="M212" s="161"/>
      <c r="N212" s="161"/>
      <c r="O212" s="161"/>
      <c r="P212" s="161"/>
      <c r="Q212" s="161"/>
      <c r="R212" s="161"/>
      <c r="S212" s="161"/>
      <c r="T212" s="161"/>
      <c r="U212" s="161"/>
      <c r="V212" s="161"/>
      <c r="W212" s="161"/>
      <c r="X212" s="161"/>
      <c r="Y212" s="161"/>
      <c r="Z212" s="161"/>
    </row>
    <row r="213" spans="1:26" ht="15.75" customHeight="1">
      <c r="A213" s="161"/>
      <c r="B213" s="161"/>
      <c r="C213" s="161"/>
      <c r="D213" s="162"/>
      <c r="E213" s="162"/>
      <c r="F213" s="160"/>
      <c r="G213" s="161"/>
      <c r="H213" s="161"/>
      <c r="I213" s="161"/>
      <c r="J213" s="161"/>
      <c r="K213" s="161"/>
      <c r="L213" s="161"/>
      <c r="M213" s="161"/>
      <c r="N213" s="161"/>
      <c r="O213" s="161"/>
      <c r="P213" s="161"/>
      <c r="Q213" s="161"/>
      <c r="R213" s="161"/>
      <c r="S213" s="161"/>
      <c r="T213" s="161"/>
      <c r="U213" s="161"/>
      <c r="V213" s="161"/>
      <c r="W213" s="161"/>
      <c r="X213" s="161"/>
      <c r="Y213" s="161"/>
      <c r="Z213" s="161"/>
    </row>
    <row r="214" spans="1:26" ht="15.75" customHeight="1">
      <c r="A214" s="161"/>
      <c r="B214" s="161"/>
      <c r="C214" s="161"/>
      <c r="D214" s="162"/>
      <c r="E214" s="162"/>
      <c r="F214" s="160"/>
      <c r="G214" s="161"/>
      <c r="H214" s="161"/>
      <c r="I214" s="161"/>
      <c r="J214" s="161"/>
      <c r="K214" s="161"/>
      <c r="L214" s="161"/>
      <c r="M214" s="161"/>
      <c r="N214" s="161"/>
      <c r="O214" s="161"/>
      <c r="P214" s="161"/>
      <c r="Q214" s="161"/>
      <c r="R214" s="161"/>
      <c r="S214" s="161"/>
      <c r="T214" s="161"/>
      <c r="U214" s="161"/>
      <c r="V214" s="161"/>
      <c r="W214" s="161"/>
      <c r="X214" s="161"/>
      <c r="Y214" s="161"/>
      <c r="Z214" s="161"/>
    </row>
    <row r="215" spans="1:26" ht="15.75" customHeight="1">
      <c r="A215" s="161"/>
      <c r="B215" s="161"/>
      <c r="C215" s="161"/>
      <c r="D215" s="162"/>
      <c r="E215" s="162"/>
      <c r="F215" s="160"/>
      <c r="G215" s="161"/>
      <c r="H215" s="161"/>
      <c r="I215" s="161"/>
      <c r="J215" s="161"/>
      <c r="K215" s="161"/>
      <c r="L215" s="161"/>
      <c r="M215" s="161"/>
      <c r="N215" s="161"/>
      <c r="O215" s="161"/>
      <c r="P215" s="161"/>
      <c r="Q215" s="161"/>
      <c r="R215" s="161"/>
      <c r="S215" s="161"/>
      <c r="T215" s="161"/>
      <c r="U215" s="161"/>
      <c r="V215" s="161"/>
      <c r="W215" s="161"/>
      <c r="X215" s="161"/>
      <c r="Y215" s="161"/>
      <c r="Z215" s="161"/>
    </row>
    <row r="216" spans="1:26" ht="15.75" customHeight="1">
      <c r="A216" s="161"/>
      <c r="B216" s="161"/>
      <c r="C216" s="161"/>
      <c r="D216" s="162"/>
      <c r="E216" s="162"/>
      <c r="F216" s="160"/>
      <c r="G216" s="161"/>
      <c r="H216" s="161"/>
      <c r="I216" s="161"/>
      <c r="J216" s="161"/>
      <c r="K216" s="161"/>
      <c r="L216" s="161"/>
      <c r="M216" s="161"/>
      <c r="N216" s="161"/>
      <c r="O216" s="161"/>
      <c r="P216" s="161"/>
      <c r="Q216" s="161"/>
      <c r="R216" s="161"/>
      <c r="S216" s="161"/>
      <c r="T216" s="161"/>
      <c r="U216" s="161"/>
      <c r="V216" s="161"/>
      <c r="W216" s="161"/>
      <c r="X216" s="161"/>
      <c r="Y216" s="161"/>
      <c r="Z216" s="161"/>
    </row>
    <row r="217" spans="1:26" ht="15.75" customHeight="1">
      <c r="A217" s="161"/>
      <c r="B217" s="161"/>
      <c r="C217" s="161"/>
      <c r="D217" s="162"/>
      <c r="E217" s="162"/>
      <c r="F217" s="160"/>
      <c r="G217" s="161"/>
      <c r="H217" s="161"/>
      <c r="I217" s="161"/>
      <c r="J217" s="161"/>
      <c r="K217" s="161"/>
      <c r="L217" s="161"/>
      <c r="M217" s="161"/>
      <c r="N217" s="161"/>
      <c r="O217" s="161"/>
      <c r="P217" s="161"/>
      <c r="Q217" s="161"/>
      <c r="R217" s="161"/>
      <c r="S217" s="161"/>
      <c r="T217" s="161"/>
      <c r="U217" s="161"/>
      <c r="V217" s="161"/>
      <c r="W217" s="161"/>
      <c r="X217" s="161"/>
      <c r="Y217" s="161"/>
      <c r="Z217" s="161"/>
    </row>
    <row r="218" spans="1:26" ht="15.75" customHeight="1">
      <c r="A218" s="161"/>
      <c r="B218" s="161"/>
      <c r="C218" s="161"/>
      <c r="D218" s="162"/>
      <c r="E218" s="162"/>
      <c r="F218" s="160"/>
      <c r="G218" s="161"/>
      <c r="H218" s="161"/>
      <c r="I218" s="161"/>
      <c r="J218" s="161"/>
      <c r="K218" s="161"/>
      <c r="L218" s="161"/>
      <c r="M218" s="161"/>
      <c r="N218" s="161"/>
      <c r="O218" s="161"/>
      <c r="P218" s="161"/>
      <c r="Q218" s="161"/>
      <c r="R218" s="161"/>
      <c r="S218" s="161"/>
      <c r="T218" s="161"/>
      <c r="U218" s="161"/>
      <c r="V218" s="161"/>
      <c r="W218" s="161"/>
      <c r="X218" s="161"/>
      <c r="Y218" s="161"/>
      <c r="Z218" s="161"/>
    </row>
    <row r="219" spans="1:26" ht="15.75" customHeight="1">
      <c r="A219" s="161"/>
      <c r="B219" s="161"/>
      <c r="C219" s="161"/>
      <c r="D219" s="162"/>
      <c r="E219" s="162"/>
      <c r="F219" s="160"/>
      <c r="G219" s="161"/>
      <c r="H219" s="161"/>
      <c r="I219" s="161"/>
      <c r="J219" s="161"/>
      <c r="K219" s="161"/>
      <c r="L219" s="161"/>
      <c r="M219" s="161"/>
      <c r="N219" s="161"/>
      <c r="O219" s="161"/>
      <c r="P219" s="161"/>
      <c r="Q219" s="161"/>
      <c r="R219" s="161"/>
      <c r="S219" s="161"/>
      <c r="T219" s="161"/>
      <c r="U219" s="161"/>
      <c r="V219" s="161"/>
      <c r="W219" s="161"/>
      <c r="X219" s="161"/>
      <c r="Y219" s="161"/>
      <c r="Z219" s="161"/>
    </row>
    <row r="220" spans="1:26" ht="15.75" customHeight="1">
      <c r="A220" s="161"/>
      <c r="B220" s="161"/>
      <c r="C220" s="161"/>
      <c r="D220" s="162"/>
      <c r="E220" s="162"/>
      <c r="F220" s="160"/>
      <c r="G220" s="161"/>
      <c r="H220" s="161"/>
      <c r="I220" s="161"/>
      <c r="J220" s="161"/>
      <c r="K220" s="161"/>
      <c r="L220" s="161"/>
      <c r="M220" s="161"/>
      <c r="N220" s="161"/>
      <c r="O220" s="161"/>
      <c r="P220" s="161"/>
      <c r="Q220" s="161"/>
      <c r="R220" s="161"/>
      <c r="S220" s="161"/>
      <c r="T220" s="161"/>
      <c r="U220" s="161"/>
      <c r="V220" s="161"/>
      <c r="W220" s="161"/>
      <c r="X220" s="161"/>
      <c r="Y220" s="161"/>
      <c r="Z220" s="161"/>
    </row>
    <row r="221" spans="1:26" ht="15.75" customHeight="1">
      <c r="A221" s="161"/>
      <c r="B221" s="161"/>
      <c r="C221" s="161"/>
      <c r="D221" s="162"/>
      <c r="E221" s="162"/>
      <c r="F221" s="160"/>
      <c r="G221" s="161"/>
      <c r="H221" s="161"/>
      <c r="I221" s="161"/>
      <c r="J221" s="161"/>
      <c r="K221" s="161"/>
      <c r="L221" s="161"/>
      <c r="M221" s="161"/>
      <c r="N221" s="161"/>
      <c r="O221" s="161"/>
      <c r="P221" s="161"/>
      <c r="Q221" s="161"/>
      <c r="R221" s="161"/>
      <c r="S221" s="161"/>
      <c r="T221" s="161"/>
      <c r="U221" s="161"/>
      <c r="V221" s="161"/>
      <c r="W221" s="161"/>
      <c r="X221" s="161"/>
      <c r="Y221" s="161"/>
      <c r="Z221" s="161"/>
    </row>
    <row r="222" spans="1:26" ht="15.75" customHeight="1">
      <c r="A222" s="161"/>
      <c r="B222" s="161"/>
      <c r="C222" s="161"/>
      <c r="D222" s="162"/>
      <c r="E222" s="162"/>
      <c r="F222" s="160"/>
      <c r="G222" s="161"/>
      <c r="H222" s="161"/>
      <c r="I222" s="161"/>
      <c r="J222" s="161"/>
      <c r="K222" s="161"/>
      <c r="L222" s="161"/>
      <c r="M222" s="161"/>
      <c r="N222" s="161"/>
      <c r="O222" s="161"/>
      <c r="P222" s="161"/>
      <c r="Q222" s="161"/>
      <c r="R222" s="161"/>
      <c r="S222" s="161"/>
      <c r="T222" s="161"/>
      <c r="U222" s="161"/>
      <c r="V222" s="161"/>
      <c r="W222" s="161"/>
      <c r="X222" s="161"/>
      <c r="Y222" s="161"/>
      <c r="Z222" s="161"/>
    </row>
    <row r="223" spans="1:26" ht="15.75" customHeight="1">
      <c r="A223" s="161"/>
      <c r="B223" s="161"/>
      <c r="C223" s="161"/>
      <c r="D223" s="162"/>
      <c r="E223" s="162"/>
      <c r="F223" s="160"/>
      <c r="G223" s="161"/>
      <c r="H223" s="161"/>
      <c r="I223" s="161"/>
      <c r="J223" s="161"/>
      <c r="K223" s="161"/>
      <c r="L223" s="161"/>
      <c r="M223" s="161"/>
      <c r="N223" s="161"/>
      <c r="O223" s="161"/>
      <c r="P223" s="161"/>
      <c r="Q223" s="161"/>
      <c r="R223" s="161"/>
      <c r="S223" s="161"/>
      <c r="T223" s="161"/>
      <c r="U223" s="161"/>
      <c r="V223" s="161"/>
      <c r="W223" s="161"/>
      <c r="X223" s="161"/>
      <c r="Y223" s="161"/>
      <c r="Z223" s="161"/>
    </row>
    <row r="224" spans="1:26" ht="15.75" customHeight="1">
      <c r="A224" s="161"/>
      <c r="B224" s="161"/>
      <c r="C224" s="161"/>
      <c r="D224" s="162"/>
      <c r="E224" s="162"/>
      <c r="F224" s="160"/>
      <c r="G224" s="161"/>
      <c r="H224" s="161"/>
      <c r="I224" s="161"/>
      <c r="J224" s="161"/>
      <c r="K224" s="161"/>
      <c r="L224" s="161"/>
      <c r="M224" s="161"/>
      <c r="N224" s="161"/>
      <c r="O224" s="161"/>
      <c r="P224" s="161"/>
      <c r="Q224" s="161"/>
      <c r="R224" s="161"/>
      <c r="S224" s="161"/>
      <c r="T224" s="161"/>
      <c r="U224" s="161"/>
      <c r="V224" s="161"/>
      <c r="W224" s="161"/>
      <c r="X224" s="161"/>
      <c r="Y224" s="161"/>
      <c r="Z224" s="161"/>
    </row>
    <row r="225" spans="1:26" ht="15.75" customHeight="1">
      <c r="A225" s="161"/>
      <c r="B225" s="161"/>
      <c r="C225" s="161"/>
      <c r="D225" s="162"/>
      <c r="E225" s="162"/>
      <c r="F225" s="160"/>
      <c r="G225" s="161"/>
      <c r="H225" s="161"/>
      <c r="I225" s="161"/>
      <c r="J225" s="161"/>
      <c r="K225" s="161"/>
      <c r="L225" s="161"/>
      <c r="M225" s="161"/>
      <c r="N225" s="161"/>
      <c r="O225" s="161"/>
      <c r="P225" s="161"/>
      <c r="Q225" s="161"/>
      <c r="R225" s="161"/>
      <c r="S225" s="161"/>
      <c r="T225" s="161"/>
      <c r="U225" s="161"/>
      <c r="V225" s="161"/>
      <c r="W225" s="161"/>
      <c r="X225" s="161"/>
      <c r="Y225" s="161"/>
      <c r="Z225" s="161"/>
    </row>
    <row r="226" spans="1:26" ht="15.75" customHeight="1">
      <c r="A226" s="161"/>
      <c r="B226" s="161"/>
      <c r="C226" s="161"/>
      <c r="D226" s="162"/>
      <c r="E226" s="162"/>
      <c r="F226" s="160"/>
      <c r="G226" s="161"/>
      <c r="H226" s="161"/>
      <c r="I226" s="161"/>
      <c r="J226" s="161"/>
      <c r="K226" s="161"/>
      <c r="L226" s="161"/>
      <c r="M226" s="161"/>
      <c r="N226" s="161"/>
      <c r="O226" s="161"/>
      <c r="P226" s="161"/>
      <c r="Q226" s="161"/>
      <c r="R226" s="161"/>
      <c r="S226" s="161"/>
      <c r="T226" s="161"/>
      <c r="U226" s="161"/>
      <c r="V226" s="161"/>
      <c r="W226" s="161"/>
      <c r="X226" s="161"/>
      <c r="Y226" s="161"/>
      <c r="Z226" s="161"/>
    </row>
    <row r="227" spans="1:26" ht="15.75" customHeight="1">
      <c r="A227" s="161"/>
      <c r="B227" s="161"/>
      <c r="C227" s="161"/>
      <c r="D227" s="162"/>
      <c r="E227" s="162"/>
      <c r="F227" s="160"/>
      <c r="G227" s="161"/>
      <c r="H227" s="161"/>
      <c r="I227" s="161"/>
      <c r="J227" s="161"/>
      <c r="K227" s="161"/>
      <c r="L227" s="161"/>
      <c r="M227" s="161"/>
      <c r="N227" s="161"/>
      <c r="O227" s="161"/>
      <c r="P227" s="161"/>
      <c r="Q227" s="161"/>
      <c r="R227" s="161"/>
      <c r="S227" s="161"/>
      <c r="T227" s="161"/>
      <c r="U227" s="161"/>
      <c r="V227" s="161"/>
      <c r="W227" s="161"/>
      <c r="X227" s="161"/>
      <c r="Y227" s="161"/>
      <c r="Z227" s="161"/>
    </row>
    <row r="228" spans="1:26" ht="15.75" customHeight="1">
      <c r="A228" s="161"/>
      <c r="B228" s="161"/>
      <c r="C228" s="161"/>
      <c r="D228" s="162"/>
      <c r="E228" s="162"/>
      <c r="F228" s="160"/>
      <c r="G228" s="161"/>
      <c r="H228" s="161"/>
      <c r="I228" s="161"/>
      <c r="J228" s="161"/>
      <c r="K228" s="161"/>
      <c r="L228" s="161"/>
      <c r="M228" s="161"/>
      <c r="N228" s="161"/>
      <c r="O228" s="161"/>
      <c r="P228" s="161"/>
      <c r="Q228" s="161"/>
      <c r="R228" s="161"/>
      <c r="S228" s="161"/>
      <c r="T228" s="161"/>
      <c r="U228" s="161"/>
      <c r="V228" s="161"/>
      <c r="W228" s="161"/>
      <c r="X228" s="161"/>
      <c r="Y228" s="161"/>
      <c r="Z228" s="161"/>
    </row>
    <row r="229" spans="1:26" ht="15.75" customHeight="1">
      <c r="A229" s="161"/>
      <c r="B229" s="161"/>
      <c r="C229" s="161"/>
      <c r="D229" s="162"/>
      <c r="E229" s="162"/>
      <c r="F229" s="160"/>
      <c r="G229" s="161"/>
      <c r="H229" s="161"/>
      <c r="I229" s="161"/>
      <c r="J229" s="161"/>
      <c r="K229" s="161"/>
      <c r="L229" s="161"/>
      <c r="M229" s="161"/>
      <c r="N229" s="161"/>
      <c r="O229" s="161"/>
      <c r="P229" s="161"/>
      <c r="Q229" s="161"/>
      <c r="R229" s="161"/>
      <c r="S229" s="161"/>
      <c r="T229" s="161"/>
      <c r="U229" s="161"/>
      <c r="V229" s="161"/>
      <c r="W229" s="161"/>
      <c r="X229" s="161"/>
      <c r="Y229" s="161"/>
      <c r="Z229" s="161"/>
    </row>
    <row r="230" spans="1:26" ht="15.75" customHeight="1">
      <c r="A230" s="161"/>
      <c r="B230" s="161"/>
      <c r="C230" s="161"/>
      <c r="D230" s="162"/>
      <c r="E230" s="162"/>
      <c r="F230" s="160"/>
      <c r="G230" s="161"/>
      <c r="H230" s="161"/>
      <c r="I230" s="161"/>
      <c r="J230" s="161"/>
      <c r="K230" s="161"/>
      <c r="L230" s="161"/>
      <c r="M230" s="161"/>
      <c r="N230" s="161"/>
      <c r="O230" s="161"/>
      <c r="P230" s="161"/>
      <c r="Q230" s="161"/>
      <c r="R230" s="161"/>
      <c r="S230" s="161"/>
      <c r="T230" s="161"/>
      <c r="U230" s="161"/>
      <c r="V230" s="161"/>
      <c r="W230" s="161"/>
      <c r="X230" s="161"/>
      <c r="Y230" s="161"/>
      <c r="Z230" s="161"/>
    </row>
    <row r="231" spans="1:26" ht="15.75" customHeight="1">
      <c r="A231" s="161"/>
      <c r="B231" s="161"/>
      <c r="C231" s="161"/>
      <c r="D231" s="162"/>
      <c r="E231" s="162"/>
      <c r="F231" s="160"/>
      <c r="G231" s="161"/>
      <c r="H231" s="161"/>
      <c r="I231" s="161"/>
      <c r="J231" s="161"/>
      <c r="K231" s="161"/>
      <c r="L231" s="161"/>
      <c r="M231" s="161"/>
      <c r="N231" s="161"/>
      <c r="O231" s="161"/>
      <c r="P231" s="161"/>
      <c r="Q231" s="161"/>
      <c r="R231" s="161"/>
      <c r="S231" s="161"/>
      <c r="T231" s="161"/>
      <c r="U231" s="161"/>
      <c r="V231" s="161"/>
      <c r="W231" s="161"/>
      <c r="X231" s="161"/>
      <c r="Y231" s="161"/>
      <c r="Z231" s="161"/>
    </row>
    <row r="232" spans="1:26" ht="15.75" customHeight="1">
      <c r="A232" s="161"/>
      <c r="B232" s="161"/>
      <c r="C232" s="161"/>
      <c r="D232" s="162"/>
      <c r="E232" s="162"/>
      <c r="F232" s="160"/>
      <c r="G232" s="161"/>
      <c r="H232" s="161"/>
      <c r="I232" s="161"/>
      <c r="J232" s="161"/>
      <c r="K232" s="161"/>
      <c r="L232" s="161"/>
      <c r="M232" s="161"/>
      <c r="N232" s="161"/>
      <c r="O232" s="161"/>
      <c r="P232" s="161"/>
      <c r="Q232" s="161"/>
      <c r="R232" s="161"/>
      <c r="S232" s="161"/>
      <c r="T232" s="161"/>
      <c r="U232" s="161"/>
      <c r="V232" s="161"/>
      <c r="W232" s="161"/>
      <c r="X232" s="161"/>
      <c r="Y232" s="161"/>
      <c r="Z232" s="161"/>
    </row>
    <row r="233" spans="1:26" ht="15.75" customHeight="1">
      <c r="A233" s="161"/>
      <c r="B233" s="161"/>
      <c r="C233" s="161"/>
      <c r="D233" s="162"/>
      <c r="E233" s="162"/>
      <c r="F233" s="160"/>
      <c r="G233" s="161"/>
      <c r="H233" s="161"/>
      <c r="I233" s="161"/>
      <c r="J233" s="161"/>
      <c r="K233" s="161"/>
      <c r="L233" s="161"/>
      <c r="M233" s="161"/>
      <c r="N233" s="161"/>
      <c r="O233" s="161"/>
      <c r="P233" s="161"/>
      <c r="Q233" s="161"/>
      <c r="R233" s="161"/>
      <c r="S233" s="161"/>
      <c r="T233" s="161"/>
      <c r="U233" s="161"/>
      <c r="V233" s="161"/>
      <c r="W233" s="161"/>
      <c r="X233" s="161"/>
      <c r="Y233" s="161"/>
      <c r="Z233" s="161"/>
    </row>
    <row r="234" spans="1:26" ht="15.75" customHeight="1">
      <c r="A234" s="161"/>
      <c r="B234" s="161"/>
      <c r="C234" s="161"/>
      <c r="D234" s="162"/>
      <c r="E234" s="162"/>
      <c r="F234" s="160"/>
      <c r="G234" s="161"/>
      <c r="H234" s="161"/>
      <c r="I234" s="161"/>
      <c r="J234" s="161"/>
      <c r="K234" s="161"/>
      <c r="L234" s="161"/>
      <c r="M234" s="161"/>
      <c r="N234" s="161"/>
      <c r="O234" s="161"/>
      <c r="P234" s="161"/>
      <c r="Q234" s="161"/>
      <c r="R234" s="161"/>
      <c r="S234" s="161"/>
      <c r="T234" s="161"/>
      <c r="U234" s="161"/>
      <c r="V234" s="161"/>
      <c r="W234" s="161"/>
      <c r="X234" s="161"/>
      <c r="Y234" s="161"/>
      <c r="Z234" s="161"/>
    </row>
    <row r="235" spans="1:26" ht="15.75" customHeight="1">
      <c r="A235" s="161"/>
      <c r="B235" s="161"/>
      <c r="C235" s="161"/>
      <c r="D235" s="162"/>
      <c r="E235" s="162"/>
      <c r="F235" s="160"/>
      <c r="G235" s="161"/>
      <c r="H235" s="161"/>
      <c r="I235" s="161"/>
      <c r="J235" s="161"/>
      <c r="K235" s="161"/>
      <c r="L235" s="161"/>
      <c r="M235" s="161"/>
      <c r="N235" s="161"/>
      <c r="O235" s="161"/>
      <c r="P235" s="161"/>
      <c r="Q235" s="161"/>
      <c r="R235" s="161"/>
      <c r="S235" s="161"/>
      <c r="T235" s="161"/>
      <c r="U235" s="161"/>
      <c r="V235" s="161"/>
      <c r="W235" s="161"/>
      <c r="X235" s="161"/>
      <c r="Y235" s="161"/>
      <c r="Z235" s="161"/>
    </row>
    <row r="236" spans="1:26" ht="15.75" customHeight="1">
      <c r="A236" s="161"/>
      <c r="B236" s="161"/>
      <c r="C236" s="161"/>
      <c r="D236" s="162"/>
      <c r="E236" s="162"/>
      <c r="F236" s="160"/>
      <c r="G236" s="161"/>
      <c r="H236" s="161"/>
      <c r="I236" s="161"/>
      <c r="J236" s="161"/>
      <c r="K236" s="161"/>
      <c r="L236" s="161"/>
      <c r="M236" s="161"/>
      <c r="N236" s="161"/>
      <c r="O236" s="161"/>
      <c r="P236" s="161"/>
      <c r="Q236" s="161"/>
      <c r="R236" s="161"/>
      <c r="S236" s="161"/>
      <c r="T236" s="161"/>
      <c r="U236" s="161"/>
      <c r="V236" s="161"/>
      <c r="W236" s="161"/>
      <c r="X236" s="161"/>
      <c r="Y236" s="161"/>
      <c r="Z236" s="161"/>
    </row>
    <row r="237" spans="1:26" ht="15.75" customHeight="1">
      <c r="A237" s="161"/>
      <c r="B237" s="161"/>
      <c r="C237" s="161"/>
      <c r="D237" s="162"/>
      <c r="E237" s="162"/>
      <c r="F237" s="160"/>
      <c r="G237" s="161"/>
      <c r="H237" s="161"/>
      <c r="I237" s="161"/>
      <c r="J237" s="161"/>
      <c r="K237" s="161"/>
      <c r="L237" s="161"/>
      <c r="M237" s="161"/>
      <c r="N237" s="161"/>
      <c r="O237" s="161"/>
      <c r="P237" s="161"/>
      <c r="Q237" s="161"/>
      <c r="R237" s="161"/>
      <c r="S237" s="161"/>
      <c r="T237" s="161"/>
      <c r="U237" s="161"/>
      <c r="V237" s="161"/>
      <c r="W237" s="161"/>
      <c r="X237" s="161"/>
      <c r="Y237" s="161"/>
      <c r="Z237" s="161"/>
    </row>
    <row r="238" spans="1:26" ht="15.75" customHeight="1">
      <c r="A238" s="161"/>
      <c r="B238" s="161"/>
      <c r="C238" s="161"/>
      <c r="D238" s="162"/>
      <c r="E238" s="162"/>
      <c r="F238" s="160"/>
      <c r="G238" s="161"/>
      <c r="H238" s="161"/>
      <c r="I238" s="161"/>
      <c r="J238" s="161"/>
      <c r="K238" s="161"/>
      <c r="L238" s="161"/>
      <c r="M238" s="161"/>
      <c r="N238" s="161"/>
      <c r="O238" s="161"/>
      <c r="P238" s="161"/>
      <c r="Q238" s="161"/>
      <c r="R238" s="161"/>
      <c r="S238" s="161"/>
      <c r="T238" s="161"/>
      <c r="U238" s="161"/>
      <c r="V238" s="161"/>
      <c r="W238" s="161"/>
      <c r="X238" s="161"/>
      <c r="Y238" s="161"/>
      <c r="Z238" s="161"/>
    </row>
    <row r="239" spans="1:26" ht="15.75" customHeight="1">
      <c r="A239" s="161"/>
      <c r="B239" s="161"/>
      <c r="C239" s="161"/>
      <c r="D239" s="162"/>
      <c r="E239" s="162"/>
      <c r="F239" s="160"/>
      <c r="G239" s="161"/>
      <c r="H239" s="161"/>
      <c r="I239" s="161"/>
      <c r="J239" s="161"/>
      <c r="K239" s="161"/>
      <c r="L239" s="161"/>
      <c r="M239" s="161"/>
      <c r="N239" s="161"/>
      <c r="O239" s="161"/>
      <c r="P239" s="161"/>
      <c r="Q239" s="161"/>
      <c r="R239" s="161"/>
      <c r="S239" s="161"/>
      <c r="T239" s="161"/>
      <c r="U239" s="161"/>
      <c r="V239" s="161"/>
      <c r="W239" s="161"/>
      <c r="X239" s="161"/>
      <c r="Y239" s="161"/>
      <c r="Z239" s="161"/>
    </row>
    <row r="240" spans="1:26" ht="15.75" customHeight="1">
      <c r="A240" s="161"/>
      <c r="B240" s="161"/>
      <c r="C240" s="161"/>
      <c r="D240" s="162"/>
      <c r="E240" s="162"/>
      <c r="F240" s="160"/>
      <c r="G240" s="161"/>
      <c r="H240" s="161"/>
      <c r="I240" s="161"/>
      <c r="J240" s="161"/>
      <c r="K240" s="161"/>
      <c r="L240" s="161"/>
      <c r="M240" s="161"/>
      <c r="N240" s="161"/>
      <c r="O240" s="161"/>
      <c r="P240" s="161"/>
      <c r="Q240" s="161"/>
      <c r="R240" s="161"/>
      <c r="S240" s="161"/>
      <c r="T240" s="161"/>
      <c r="U240" s="161"/>
      <c r="V240" s="161"/>
      <c r="W240" s="161"/>
      <c r="X240" s="161"/>
      <c r="Y240" s="161"/>
      <c r="Z240" s="161"/>
    </row>
    <row r="241" spans="1:26" ht="15.75" customHeight="1">
      <c r="A241" s="161"/>
      <c r="B241" s="161"/>
      <c r="C241" s="161"/>
      <c r="D241" s="162"/>
      <c r="E241" s="162"/>
      <c r="F241" s="160"/>
      <c r="G241" s="161"/>
      <c r="H241" s="161"/>
      <c r="I241" s="161"/>
      <c r="J241" s="161"/>
      <c r="K241" s="161"/>
      <c r="L241" s="161"/>
      <c r="M241" s="161"/>
      <c r="N241" s="161"/>
      <c r="O241" s="161"/>
      <c r="P241" s="161"/>
      <c r="Q241" s="161"/>
      <c r="R241" s="161"/>
      <c r="S241" s="161"/>
      <c r="T241" s="161"/>
      <c r="U241" s="161"/>
      <c r="V241" s="161"/>
      <c r="W241" s="161"/>
      <c r="X241" s="161"/>
      <c r="Y241" s="161"/>
      <c r="Z241" s="161"/>
    </row>
    <row r="242" spans="1:26" ht="15.75" customHeight="1">
      <c r="A242" s="161"/>
      <c r="B242" s="161"/>
      <c r="C242" s="161"/>
      <c r="D242" s="162"/>
      <c r="E242" s="162"/>
      <c r="F242" s="160"/>
      <c r="G242" s="161"/>
      <c r="H242" s="161"/>
      <c r="I242" s="161"/>
      <c r="J242" s="161"/>
      <c r="K242" s="161"/>
      <c r="L242" s="161"/>
      <c r="M242" s="161"/>
      <c r="N242" s="161"/>
      <c r="O242" s="161"/>
      <c r="P242" s="161"/>
      <c r="Q242" s="161"/>
      <c r="R242" s="161"/>
      <c r="S242" s="161"/>
      <c r="T242" s="161"/>
      <c r="U242" s="161"/>
      <c r="V242" s="161"/>
      <c r="W242" s="161"/>
      <c r="X242" s="161"/>
      <c r="Y242" s="161"/>
      <c r="Z242" s="161"/>
    </row>
    <row r="243" spans="1:26" ht="15.75" customHeight="1">
      <c r="A243" s="161"/>
      <c r="B243" s="161"/>
      <c r="C243" s="161"/>
      <c r="D243" s="162"/>
      <c r="E243" s="162"/>
      <c r="F243" s="160"/>
      <c r="G243" s="161"/>
      <c r="H243" s="161"/>
      <c r="I243" s="161"/>
      <c r="J243" s="161"/>
      <c r="K243" s="161"/>
      <c r="L243" s="161"/>
      <c r="M243" s="161"/>
      <c r="N243" s="161"/>
      <c r="O243" s="161"/>
      <c r="P243" s="161"/>
      <c r="Q243" s="161"/>
      <c r="R243" s="161"/>
      <c r="S243" s="161"/>
      <c r="T243" s="161"/>
      <c r="U243" s="161"/>
      <c r="V243" s="161"/>
      <c r="W243" s="161"/>
      <c r="X243" s="161"/>
      <c r="Y243" s="161"/>
      <c r="Z243" s="161"/>
    </row>
    <row r="244" spans="1:26" ht="15.75" customHeight="1">
      <c r="A244" s="161"/>
      <c r="B244" s="161"/>
      <c r="C244" s="161"/>
      <c r="D244" s="162"/>
      <c r="E244" s="162"/>
      <c r="F244" s="160"/>
      <c r="G244" s="161"/>
      <c r="H244" s="161"/>
      <c r="I244" s="161"/>
      <c r="J244" s="161"/>
      <c r="K244" s="161"/>
      <c r="L244" s="161"/>
      <c r="M244" s="161"/>
      <c r="N244" s="161"/>
      <c r="O244" s="161"/>
      <c r="P244" s="161"/>
      <c r="Q244" s="161"/>
      <c r="R244" s="161"/>
      <c r="S244" s="161"/>
      <c r="T244" s="161"/>
      <c r="U244" s="161"/>
      <c r="V244" s="161"/>
      <c r="W244" s="161"/>
      <c r="X244" s="161"/>
      <c r="Y244" s="161"/>
      <c r="Z244" s="161"/>
    </row>
    <row r="245" spans="1:26" ht="15.75" customHeight="1">
      <c r="A245" s="161"/>
      <c r="B245" s="161"/>
      <c r="C245" s="161"/>
      <c r="D245" s="162"/>
      <c r="E245" s="162"/>
      <c r="F245" s="160"/>
      <c r="G245" s="161"/>
      <c r="H245" s="161"/>
      <c r="I245" s="161"/>
      <c r="J245" s="161"/>
      <c r="K245" s="161"/>
      <c r="L245" s="161"/>
      <c r="M245" s="161"/>
      <c r="N245" s="161"/>
      <c r="O245" s="161"/>
      <c r="P245" s="161"/>
      <c r="Q245" s="161"/>
      <c r="R245" s="161"/>
      <c r="S245" s="161"/>
      <c r="T245" s="161"/>
      <c r="U245" s="161"/>
      <c r="V245" s="161"/>
      <c r="W245" s="161"/>
      <c r="X245" s="161"/>
      <c r="Y245" s="161"/>
      <c r="Z245" s="161"/>
    </row>
    <row r="246" spans="1:26" ht="15.75" customHeight="1">
      <c r="A246" s="161"/>
      <c r="B246" s="161"/>
      <c r="C246" s="161"/>
      <c r="D246" s="162"/>
      <c r="E246" s="162"/>
      <c r="F246" s="160"/>
      <c r="G246" s="161"/>
      <c r="H246" s="161"/>
      <c r="I246" s="161"/>
      <c r="J246" s="161"/>
      <c r="K246" s="161"/>
      <c r="L246" s="161"/>
      <c r="M246" s="161"/>
      <c r="N246" s="161"/>
      <c r="O246" s="161"/>
      <c r="P246" s="161"/>
      <c r="Q246" s="161"/>
      <c r="R246" s="161"/>
      <c r="S246" s="161"/>
      <c r="T246" s="161"/>
      <c r="U246" s="161"/>
      <c r="V246" s="161"/>
      <c r="W246" s="161"/>
      <c r="X246" s="161"/>
      <c r="Y246" s="161"/>
      <c r="Z246" s="161"/>
    </row>
    <row r="247" spans="1:26" ht="15.75" customHeight="1">
      <c r="A247" s="161"/>
      <c r="B247" s="161"/>
      <c r="C247" s="161"/>
      <c r="D247" s="162"/>
      <c r="E247" s="162"/>
      <c r="F247" s="160"/>
      <c r="G247" s="161"/>
      <c r="H247" s="161"/>
      <c r="I247" s="161"/>
      <c r="J247" s="161"/>
      <c r="K247" s="161"/>
      <c r="L247" s="161"/>
      <c r="M247" s="161"/>
      <c r="N247" s="161"/>
      <c r="O247" s="161"/>
      <c r="P247" s="161"/>
      <c r="Q247" s="161"/>
      <c r="R247" s="161"/>
      <c r="S247" s="161"/>
      <c r="T247" s="161"/>
      <c r="U247" s="161"/>
      <c r="V247" s="161"/>
      <c r="W247" s="161"/>
      <c r="X247" s="161"/>
      <c r="Y247" s="161"/>
      <c r="Z247" s="161"/>
    </row>
    <row r="248" spans="1:26" ht="15.75" customHeight="1">
      <c r="A248" s="161"/>
      <c r="B248" s="161"/>
      <c r="C248" s="161"/>
      <c r="D248" s="162"/>
      <c r="E248" s="162"/>
      <c r="F248" s="160"/>
      <c r="G248" s="161"/>
      <c r="H248" s="161"/>
      <c r="I248" s="161"/>
      <c r="J248" s="161"/>
      <c r="K248" s="161"/>
      <c r="L248" s="161"/>
      <c r="M248" s="161"/>
      <c r="N248" s="161"/>
      <c r="O248" s="161"/>
      <c r="P248" s="161"/>
      <c r="Q248" s="161"/>
      <c r="R248" s="161"/>
      <c r="S248" s="161"/>
      <c r="T248" s="161"/>
      <c r="U248" s="161"/>
      <c r="V248" s="161"/>
      <c r="W248" s="161"/>
      <c r="X248" s="161"/>
      <c r="Y248" s="161"/>
      <c r="Z248" s="161"/>
    </row>
    <row r="249" spans="1:26" ht="15.75" customHeight="1">
      <c r="A249" s="161"/>
      <c r="B249" s="161"/>
      <c r="C249" s="161"/>
      <c r="D249" s="162"/>
      <c r="E249" s="162"/>
      <c r="F249" s="160"/>
      <c r="G249" s="161"/>
      <c r="H249" s="161"/>
      <c r="I249" s="161"/>
      <c r="J249" s="161"/>
      <c r="K249" s="161"/>
      <c r="L249" s="161"/>
      <c r="M249" s="161"/>
      <c r="N249" s="161"/>
      <c r="O249" s="161"/>
      <c r="P249" s="161"/>
      <c r="Q249" s="161"/>
      <c r="R249" s="161"/>
      <c r="S249" s="161"/>
      <c r="T249" s="161"/>
      <c r="U249" s="161"/>
      <c r="V249" s="161"/>
      <c r="W249" s="161"/>
      <c r="X249" s="161"/>
      <c r="Y249" s="161"/>
      <c r="Z249" s="161"/>
    </row>
    <row r="250" spans="1:26" ht="15.75" customHeight="1">
      <c r="A250" s="161"/>
      <c r="B250" s="161"/>
      <c r="C250" s="161"/>
      <c r="D250" s="162"/>
      <c r="E250" s="162"/>
      <c r="F250" s="160"/>
      <c r="G250" s="161"/>
      <c r="H250" s="161"/>
      <c r="I250" s="161"/>
      <c r="J250" s="161"/>
      <c r="K250" s="161"/>
      <c r="L250" s="161"/>
      <c r="M250" s="161"/>
      <c r="N250" s="161"/>
      <c r="O250" s="161"/>
      <c r="P250" s="161"/>
      <c r="Q250" s="161"/>
      <c r="R250" s="161"/>
      <c r="S250" s="161"/>
      <c r="T250" s="161"/>
      <c r="U250" s="161"/>
      <c r="V250" s="161"/>
      <c r="W250" s="161"/>
      <c r="X250" s="161"/>
      <c r="Y250" s="161"/>
      <c r="Z250" s="161"/>
    </row>
    <row r="251" spans="1:26" ht="15.75" customHeight="1">
      <c r="A251" s="161"/>
      <c r="B251" s="161"/>
      <c r="C251" s="161"/>
      <c r="D251" s="162"/>
      <c r="E251" s="162"/>
      <c r="F251" s="160"/>
      <c r="G251" s="161"/>
      <c r="H251" s="161"/>
      <c r="I251" s="161"/>
      <c r="J251" s="161"/>
      <c r="K251" s="161"/>
      <c r="L251" s="161"/>
      <c r="M251" s="161"/>
      <c r="N251" s="161"/>
      <c r="O251" s="161"/>
      <c r="P251" s="161"/>
      <c r="Q251" s="161"/>
      <c r="R251" s="161"/>
      <c r="S251" s="161"/>
      <c r="T251" s="161"/>
      <c r="U251" s="161"/>
      <c r="V251" s="161"/>
      <c r="W251" s="161"/>
      <c r="X251" s="161"/>
      <c r="Y251" s="161"/>
      <c r="Z251" s="161"/>
    </row>
    <row r="252" spans="1:26" ht="15.75" customHeight="1">
      <c r="A252" s="161"/>
      <c r="B252" s="161"/>
      <c r="C252" s="161"/>
      <c r="D252" s="162"/>
      <c r="E252" s="162"/>
      <c r="F252" s="160"/>
      <c r="G252" s="161"/>
      <c r="H252" s="161"/>
      <c r="I252" s="161"/>
      <c r="J252" s="161"/>
      <c r="K252" s="161"/>
      <c r="L252" s="161"/>
      <c r="M252" s="161"/>
      <c r="N252" s="161"/>
      <c r="O252" s="161"/>
      <c r="P252" s="161"/>
      <c r="Q252" s="161"/>
      <c r="R252" s="161"/>
      <c r="S252" s="161"/>
      <c r="T252" s="161"/>
      <c r="U252" s="161"/>
      <c r="V252" s="161"/>
      <c r="W252" s="161"/>
      <c r="X252" s="161"/>
      <c r="Y252" s="161"/>
      <c r="Z252" s="161"/>
    </row>
    <row r="253" spans="1:26" ht="15.75" customHeight="1">
      <c r="A253" s="161"/>
      <c r="B253" s="161"/>
      <c r="C253" s="161"/>
      <c r="D253" s="162"/>
      <c r="E253" s="162"/>
      <c r="F253" s="160"/>
      <c r="G253" s="161"/>
      <c r="H253" s="161"/>
      <c r="I253" s="161"/>
      <c r="J253" s="161"/>
      <c r="K253" s="161"/>
      <c r="L253" s="161"/>
      <c r="M253" s="161"/>
      <c r="N253" s="161"/>
      <c r="O253" s="161"/>
      <c r="P253" s="161"/>
      <c r="Q253" s="161"/>
      <c r="R253" s="161"/>
      <c r="S253" s="161"/>
      <c r="T253" s="161"/>
      <c r="U253" s="161"/>
      <c r="V253" s="161"/>
      <c r="W253" s="161"/>
      <c r="X253" s="161"/>
      <c r="Y253" s="161"/>
      <c r="Z253" s="161"/>
    </row>
    <row r="254" spans="1:26" ht="15.75" customHeight="1">
      <c r="A254" s="161"/>
      <c r="B254" s="161"/>
      <c r="C254" s="161"/>
      <c r="D254" s="162"/>
      <c r="E254" s="162"/>
      <c r="F254" s="160"/>
      <c r="G254" s="161"/>
      <c r="H254" s="161"/>
      <c r="I254" s="161"/>
      <c r="J254" s="161"/>
      <c r="K254" s="161"/>
      <c r="L254" s="161"/>
      <c r="M254" s="161"/>
      <c r="N254" s="161"/>
      <c r="O254" s="161"/>
      <c r="P254" s="161"/>
      <c r="Q254" s="161"/>
      <c r="R254" s="161"/>
      <c r="S254" s="161"/>
      <c r="T254" s="161"/>
      <c r="U254" s="161"/>
      <c r="V254" s="161"/>
      <c r="W254" s="161"/>
      <c r="X254" s="161"/>
      <c r="Y254" s="161"/>
      <c r="Z254" s="161"/>
    </row>
    <row r="255" spans="1:26" ht="15.75" customHeight="1">
      <c r="A255" s="161"/>
      <c r="B255" s="161"/>
      <c r="C255" s="161"/>
      <c r="D255" s="162"/>
      <c r="E255" s="162"/>
      <c r="F255" s="160"/>
      <c r="G255" s="161"/>
      <c r="H255" s="161"/>
      <c r="I255" s="161"/>
      <c r="J255" s="161"/>
      <c r="K255" s="161"/>
      <c r="L255" s="161"/>
      <c r="M255" s="161"/>
      <c r="N255" s="161"/>
      <c r="O255" s="161"/>
      <c r="P255" s="161"/>
      <c r="Q255" s="161"/>
      <c r="R255" s="161"/>
      <c r="S255" s="161"/>
      <c r="T255" s="161"/>
      <c r="U255" s="161"/>
      <c r="V255" s="161"/>
      <c r="W255" s="161"/>
      <c r="X255" s="161"/>
      <c r="Y255" s="161"/>
      <c r="Z255" s="161"/>
    </row>
    <row r="256" spans="1:26" ht="15.75" customHeight="1">
      <c r="A256" s="161"/>
      <c r="B256" s="161"/>
      <c r="C256" s="161"/>
      <c r="D256" s="162"/>
      <c r="E256" s="162"/>
      <c r="F256" s="160"/>
      <c r="G256" s="161"/>
      <c r="H256" s="161"/>
      <c r="I256" s="161"/>
      <c r="J256" s="161"/>
      <c r="K256" s="161"/>
      <c r="L256" s="161"/>
      <c r="M256" s="161"/>
      <c r="N256" s="161"/>
      <c r="O256" s="161"/>
      <c r="P256" s="161"/>
      <c r="Q256" s="161"/>
      <c r="R256" s="161"/>
      <c r="S256" s="161"/>
      <c r="T256" s="161"/>
      <c r="U256" s="161"/>
      <c r="V256" s="161"/>
      <c r="W256" s="161"/>
      <c r="X256" s="161"/>
      <c r="Y256" s="161"/>
      <c r="Z256" s="161"/>
    </row>
    <row r="257" spans="1:26" ht="15.75" customHeight="1">
      <c r="A257" s="161"/>
      <c r="B257" s="161"/>
      <c r="C257" s="161"/>
      <c r="D257" s="162"/>
      <c r="E257" s="162"/>
      <c r="F257" s="160"/>
      <c r="G257" s="161"/>
      <c r="H257" s="161"/>
      <c r="I257" s="161"/>
      <c r="J257" s="161"/>
      <c r="K257" s="161"/>
      <c r="L257" s="161"/>
      <c r="M257" s="161"/>
      <c r="N257" s="161"/>
      <c r="O257" s="161"/>
      <c r="P257" s="161"/>
      <c r="Q257" s="161"/>
      <c r="R257" s="161"/>
      <c r="S257" s="161"/>
      <c r="T257" s="161"/>
      <c r="U257" s="161"/>
      <c r="V257" s="161"/>
      <c r="W257" s="161"/>
      <c r="X257" s="161"/>
      <c r="Y257" s="161"/>
      <c r="Z257" s="161"/>
    </row>
    <row r="258" spans="1:26" ht="15.75" customHeight="1">
      <c r="A258" s="161"/>
      <c r="B258" s="161"/>
      <c r="C258" s="161"/>
      <c r="D258" s="162"/>
      <c r="E258" s="162"/>
      <c r="F258" s="160"/>
      <c r="G258" s="161"/>
      <c r="H258" s="161"/>
      <c r="I258" s="161"/>
      <c r="J258" s="161"/>
      <c r="K258" s="161"/>
      <c r="L258" s="161"/>
      <c r="M258" s="161"/>
      <c r="N258" s="161"/>
      <c r="O258" s="161"/>
      <c r="P258" s="161"/>
      <c r="Q258" s="161"/>
      <c r="R258" s="161"/>
      <c r="S258" s="161"/>
      <c r="T258" s="161"/>
      <c r="U258" s="161"/>
      <c r="V258" s="161"/>
      <c r="W258" s="161"/>
      <c r="X258" s="161"/>
      <c r="Y258" s="161"/>
      <c r="Z258" s="161"/>
    </row>
    <row r="259" spans="1:26" ht="15.75" customHeight="1">
      <c r="A259" s="161"/>
      <c r="B259" s="161"/>
      <c r="C259" s="161"/>
      <c r="D259" s="162"/>
      <c r="E259" s="162"/>
      <c r="F259" s="160"/>
      <c r="G259" s="161"/>
      <c r="H259" s="161"/>
      <c r="I259" s="161"/>
      <c r="J259" s="161"/>
      <c r="K259" s="161"/>
      <c r="L259" s="161"/>
      <c r="M259" s="161"/>
      <c r="N259" s="161"/>
      <c r="O259" s="161"/>
      <c r="P259" s="161"/>
      <c r="Q259" s="161"/>
      <c r="R259" s="161"/>
      <c r="S259" s="161"/>
      <c r="T259" s="161"/>
      <c r="U259" s="161"/>
      <c r="V259" s="161"/>
      <c r="W259" s="161"/>
      <c r="X259" s="161"/>
      <c r="Y259" s="161"/>
      <c r="Z259" s="161"/>
    </row>
    <row r="260" spans="1:26" ht="15.75" customHeight="1">
      <c r="A260" s="161"/>
      <c r="B260" s="161"/>
      <c r="C260" s="161"/>
      <c r="D260" s="162"/>
      <c r="E260" s="162"/>
      <c r="F260" s="160"/>
      <c r="G260" s="161"/>
      <c r="H260" s="161"/>
      <c r="I260" s="161"/>
      <c r="J260" s="161"/>
      <c r="K260" s="161"/>
      <c r="L260" s="161"/>
      <c r="M260" s="161"/>
      <c r="N260" s="161"/>
      <c r="O260" s="161"/>
      <c r="P260" s="161"/>
      <c r="Q260" s="161"/>
      <c r="R260" s="161"/>
      <c r="S260" s="161"/>
      <c r="T260" s="161"/>
      <c r="U260" s="161"/>
      <c r="V260" s="161"/>
      <c r="W260" s="161"/>
      <c r="X260" s="161"/>
      <c r="Y260" s="161"/>
      <c r="Z260" s="161"/>
    </row>
    <row r="261" spans="1:26" ht="15.75" customHeight="1">
      <c r="A261" s="161"/>
      <c r="B261" s="161"/>
      <c r="C261" s="161"/>
      <c r="D261" s="162"/>
      <c r="E261" s="162"/>
      <c r="F261" s="160"/>
      <c r="G261" s="161"/>
      <c r="H261" s="161"/>
      <c r="I261" s="161"/>
      <c r="J261" s="161"/>
      <c r="K261" s="161"/>
      <c r="L261" s="161"/>
      <c r="M261" s="161"/>
      <c r="N261" s="161"/>
      <c r="O261" s="161"/>
      <c r="P261" s="161"/>
      <c r="Q261" s="161"/>
      <c r="R261" s="161"/>
      <c r="S261" s="161"/>
      <c r="T261" s="161"/>
      <c r="U261" s="161"/>
      <c r="V261" s="161"/>
      <c r="W261" s="161"/>
      <c r="X261" s="161"/>
      <c r="Y261" s="161"/>
      <c r="Z261" s="161"/>
    </row>
    <row r="262" spans="1:26" ht="15.75" customHeight="1">
      <c r="A262" s="161"/>
      <c r="B262" s="161"/>
      <c r="C262" s="161"/>
      <c r="D262" s="162"/>
      <c r="E262" s="162"/>
      <c r="F262" s="160"/>
      <c r="G262" s="161"/>
      <c r="H262" s="161"/>
      <c r="I262" s="161"/>
      <c r="J262" s="161"/>
      <c r="K262" s="161"/>
      <c r="L262" s="161"/>
      <c r="M262" s="161"/>
      <c r="N262" s="161"/>
      <c r="O262" s="161"/>
      <c r="P262" s="161"/>
      <c r="Q262" s="161"/>
      <c r="R262" s="161"/>
      <c r="S262" s="161"/>
      <c r="T262" s="161"/>
      <c r="U262" s="161"/>
      <c r="V262" s="161"/>
      <c r="W262" s="161"/>
      <c r="X262" s="161"/>
      <c r="Y262" s="161"/>
      <c r="Z262" s="161"/>
    </row>
    <row r="263" spans="1:26" ht="15.75" customHeight="1">
      <c r="A263" s="161"/>
      <c r="B263" s="161"/>
      <c r="C263" s="161"/>
      <c r="D263" s="162"/>
      <c r="E263" s="162"/>
      <c r="F263" s="160"/>
      <c r="G263" s="161"/>
      <c r="H263" s="161"/>
      <c r="I263" s="161"/>
      <c r="J263" s="161"/>
      <c r="K263" s="161"/>
      <c r="L263" s="161"/>
      <c r="M263" s="161"/>
      <c r="N263" s="161"/>
      <c r="O263" s="161"/>
      <c r="P263" s="161"/>
      <c r="Q263" s="161"/>
      <c r="R263" s="161"/>
      <c r="S263" s="161"/>
      <c r="T263" s="161"/>
      <c r="U263" s="161"/>
      <c r="V263" s="161"/>
      <c r="W263" s="161"/>
      <c r="X263" s="161"/>
      <c r="Y263" s="161"/>
      <c r="Z263" s="161"/>
    </row>
    <row r="264" spans="1:26" ht="15.75" customHeight="1">
      <c r="A264" s="161"/>
      <c r="B264" s="161"/>
      <c r="C264" s="161"/>
      <c r="D264" s="162"/>
      <c r="E264" s="162"/>
      <c r="F264" s="160"/>
      <c r="G264" s="161"/>
      <c r="H264" s="161"/>
      <c r="I264" s="161"/>
      <c r="J264" s="161"/>
      <c r="K264" s="161"/>
      <c r="L264" s="161"/>
      <c r="M264" s="161"/>
      <c r="N264" s="161"/>
      <c r="O264" s="161"/>
      <c r="P264" s="161"/>
      <c r="Q264" s="161"/>
      <c r="R264" s="161"/>
      <c r="S264" s="161"/>
      <c r="T264" s="161"/>
      <c r="U264" s="161"/>
      <c r="V264" s="161"/>
      <c r="W264" s="161"/>
      <c r="X264" s="161"/>
      <c r="Y264" s="161"/>
      <c r="Z264" s="161"/>
    </row>
    <row r="265" spans="1:26" ht="15.75" customHeight="1">
      <c r="A265" s="161"/>
      <c r="B265" s="161"/>
      <c r="C265" s="161"/>
      <c r="D265" s="162"/>
      <c r="E265" s="162"/>
      <c r="F265" s="160"/>
      <c r="G265" s="161"/>
      <c r="H265" s="161"/>
      <c r="I265" s="161"/>
      <c r="J265" s="161"/>
      <c r="K265" s="161"/>
      <c r="L265" s="161"/>
      <c r="M265" s="161"/>
      <c r="N265" s="161"/>
      <c r="O265" s="161"/>
      <c r="P265" s="161"/>
      <c r="Q265" s="161"/>
      <c r="R265" s="161"/>
      <c r="S265" s="161"/>
      <c r="T265" s="161"/>
      <c r="U265" s="161"/>
      <c r="V265" s="161"/>
      <c r="W265" s="161"/>
      <c r="X265" s="161"/>
      <c r="Y265" s="161"/>
      <c r="Z265" s="161"/>
    </row>
    <row r="266" spans="1:26" ht="15.75" customHeight="1">
      <c r="A266" s="161"/>
      <c r="B266" s="161"/>
      <c r="C266" s="161"/>
      <c r="D266" s="162"/>
      <c r="E266" s="162"/>
      <c r="F266" s="160"/>
      <c r="G266" s="161"/>
      <c r="H266" s="161"/>
      <c r="I266" s="161"/>
      <c r="J266" s="161"/>
      <c r="K266" s="161"/>
      <c r="L266" s="161"/>
      <c r="M266" s="161"/>
      <c r="N266" s="161"/>
      <c r="O266" s="161"/>
      <c r="P266" s="161"/>
      <c r="Q266" s="161"/>
      <c r="R266" s="161"/>
      <c r="S266" s="161"/>
      <c r="T266" s="161"/>
      <c r="U266" s="161"/>
      <c r="V266" s="161"/>
      <c r="W266" s="161"/>
      <c r="X266" s="161"/>
      <c r="Y266" s="161"/>
      <c r="Z266" s="161"/>
    </row>
    <row r="267" spans="1:26" ht="15.75" customHeight="1">
      <c r="A267" s="161"/>
      <c r="B267" s="161"/>
      <c r="C267" s="161"/>
      <c r="D267" s="162"/>
      <c r="E267" s="162"/>
      <c r="F267" s="160"/>
      <c r="G267" s="161"/>
      <c r="H267" s="161"/>
      <c r="I267" s="161"/>
      <c r="J267" s="161"/>
      <c r="K267" s="161"/>
      <c r="L267" s="161"/>
      <c r="M267" s="161"/>
      <c r="N267" s="161"/>
      <c r="O267" s="161"/>
      <c r="P267" s="161"/>
      <c r="Q267" s="161"/>
      <c r="R267" s="161"/>
      <c r="S267" s="161"/>
      <c r="T267" s="161"/>
      <c r="U267" s="161"/>
      <c r="V267" s="161"/>
      <c r="W267" s="161"/>
      <c r="X267" s="161"/>
      <c r="Y267" s="161"/>
      <c r="Z267" s="161"/>
    </row>
    <row r="268" spans="1:26" ht="15.75" customHeight="1">
      <c r="A268" s="161"/>
      <c r="B268" s="161"/>
      <c r="C268" s="161"/>
      <c r="D268" s="162"/>
      <c r="E268" s="162"/>
      <c r="F268" s="160"/>
      <c r="G268" s="161"/>
      <c r="H268" s="161"/>
      <c r="I268" s="161"/>
      <c r="J268" s="161"/>
      <c r="K268" s="161"/>
      <c r="L268" s="161"/>
      <c r="M268" s="161"/>
      <c r="N268" s="161"/>
      <c r="O268" s="161"/>
      <c r="P268" s="161"/>
      <c r="Q268" s="161"/>
      <c r="R268" s="161"/>
      <c r="S268" s="161"/>
      <c r="T268" s="161"/>
      <c r="U268" s="161"/>
      <c r="V268" s="161"/>
      <c r="W268" s="161"/>
      <c r="X268" s="161"/>
      <c r="Y268" s="161"/>
      <c r="Z268" s="161"/>
    </row>
    <row r="269" spans="1:26" ht="15.75" customHeight="1">
      <c r="A269" s="161"/>
      <c r="B269" s="161"/>
      <c r="C269" s="161"/>
      <c r="D269" s="162"/>
      <c r="E269" s="162"/>
      <c r="F269" s="160"/>
      <c r="G269" s="161"/>
      <c r="H269" s="161"/>
      <c r="I269" s="161"/>
      <c r="J269" s="161"/>
      <c r="K269" s="161"/>
      <c r="L269" s="161"/>
      <c r="M269" s="161"/>
      <c r="N269" s="161"/>
      <c r="O269" s="161"/>
      <c r="P269" s="161"/>
      <c r="Q269" s="161"/>
      <c r="R269" s="161"/>
      <c r="S269" s="161"/>
      <c r="T269" s="161"/>
      <c r="U269" s="161"/>
      <c r="V269" s="161"/>
      <c r="W269" s="161"/>
      <c r="X269" s="161"/>
      <c r="Y269" s="161"/>
      <c r="Z269" s="161"/>
    </row>
    <row r="270" spans="1:26" ht="15.75" customHeight="1">
      <c r="A270" s="161"/>
      <c r="B270" s="161"/>
      <c r="C270" s="161"/>
      <c r="D270" s="162"/>
      <c r="E270" s="162"/>
      <c r="F270" s="160"/>
      <c r="G270" s="161"/>
      <c r="H270" s="161"/>
      <c r="I270" s="161"/>
      <c r="J270" s="161"/>
      <c r="K270" s="161"/>
      <c r="L270" s="161"/>
      <c r="M270" s="161"/>
      <c r="N270" s="161"/>
      <c r="O270" s="161"/>
      <c r="P270" s="161"/>
      <c r="Q270" s="161"/>
      <c r="R270" s="161"/>
      <c r="S270" s="161"/>
      <c r="T270" s="161"/>
      <c r="U270" s="161"/>
      <c r="V270" s="161"/>
      <c r="W270" s="161"/>
      <c r="X270" s="161"/>
      <c r="Y270" s="161"/>
      <c r="Z270" s="161"/>
    </row>
    <row r="271" spans="1:26" ht="15.75" customHeight="1">
      <c r="A271" s="161"/>
      <c r="B271" s="161"/>
      <c r="C271" s="161"/>
      <c r="D271" s="162"/>
      <c r="E271" s="162"/>
      <c r="F271" s="160"/>
      <c r="G271" s="161"/>
      <c r="H271" s="161"/>
      <c r="I271" s="161"/>
      <c r="J271" s="161"/>
      <c r="K271" s="161"/>
      <c r="L271" s="161"/>
      <c r="M271" s="161"/>
      <c r="N271" s="161"/>
      <c r="O271" s="161"/>
      <c r="P271" s="161"/>
      <c r="Q271" s="161"/>
      <c r="R271" s="161"/>
      <c r="S271" s="161"/>
      <c r="T271" s="161"/>
      <c r="U271" s="161"/>
      <c r="V271" s="161"/>
      <c r="W271" s="161"/>
      <c r="X271" s="161"/>
      <c r="Y271" s="161"/>
      <c r="Z271" s="161"/>
    </row>
    <row r="272" spans="1:26" ht="15.75" customHeight="1">
      <c r="A272" s="161"/>
      <c r="B272" s="161"/>
      <c r="C272" s="161"/>
      <c r="D272" s="162"/>
      <c r="E272" s="162"/>
      <c r="F272" s="160"/>
      <c r="G272" s="161"/>
      <c r="H272" s="161"/>
      <c r="I272" s="161"/>
      <c r="J272" s="161"/>
      <c r="K272" s="161"/>
      <c r="L272" s="161"/>
      <c r="M272" s="161"/>
      <c r="N272" s="161"/>
      <c r="O272" s="161"/>
      <c r="P272" s="161"/>
      <c r="Q272" s="161"/>
      <c r="R272" s="161"/>
      <c r="S272" s="161"/>
      <c r="T272" s="161"/>
      <c r="U272" s="161"/>
      <c r="V272" s="161"/>
      <c r="W272" s="161"/>
      <c r="X272" s="161"/>
      <c r="Y272" s="161"/>
      <c r="Z272" s="161"/>
    </row>
    <row r="273" spans="1:26" ht="15.75" customHeight="1">
      <c r="A273" s="161"/>
      <c r="B273" s="161"/>
      <c r="C273" s="161"/>
      <c r="D273" s="162"/>
      <c r="E273" s="162"/>
      <c r="F273" s="160"/>
      <c r="G273" s="161"/>
      <c r="H273" s="161"/>
      <c r="I273" s="161"/>
      <c r="J273" s="161"/>
      <c r="K273" s="161"/>
      <c r="L273" s="161"/>
      <c r="M273" s="161"/>
      <c r="N273" s="161"/>
      <c r="O273" s="161"/>
      <c r="P273" s="161"/>
      <c r="Q273" s="161"/>
      <c r="R273" s="161"/>
      <c r="S273" s="161"/>
      <c r="T273" s="161"/>
      <c r="U273" s="161"/>
      <c r="V273" s="161"/>
      <c r="W273" s="161"/>
      <c r="X273" s="161"/>
      <c r="Y273" s="161"/>
      <c r="Z273" s="161"/>
    </row>
    <row r="274" spans="1:26" ht="15.75" customHeight="1">
      <c r="A274" s="161"/>
      <c r="B274" s="161"/>
      <c r="C274" s="161"/>
      <c r="D274" s="162"/>
      <c r="E274" s="162"/>
      <c r="F274" s="160"/>
      <c r="G274" s="161"/>
      <c r="H274" s="161"/>
      <c r="I274" s="161"/>
      <c r="J274" s="161"/>
      <c r="K274" s="161"/>
      <c r="L274" s="161"/>
      <c r="M274" s="161"/>
      <c r="N274" s="161"/>
      <c r="O274" s="161"/>
      <c r="P274" s="161"/>
      <c r="Q274" s="161"/>
      <c r="R274" s="161"/>
      <c r="S274" s="161"/>
      <c r="T274" s="161"/>
      <c r="U274" s="161"/>
      <c r="V274" s="161"/>
      <c r="W274" s="161"/>
      <c r="X274" s="161"/>
      <c r="Y274" s="161"/>
      <c r="Z274" s="161"/>
    </row>
    <row r="275" spans="1:26" ht="15.75" customHeight="1">
      <c r="A275" s="161"/>
      <c r="B275" s="161"/>
      <c r="C275" s="161"/>
      <c r="D275" s="162"/>
      <c r="E275" s="162"/>
      <c r="F275" s="160"/>
      <c r="G275" s="161"/>
      <c r="H275" s="161"/>
      <c r="I275" s="161"/>
      <c r="J275" s="161"/>
      <c r="K275" s="161"/>
      <c r="L275" s="161"/>
      <c r="M275" s="161"/>
      <c r="N275" s="161"/>
      <c r="O275" s="161"/>
      <c r="P275" s="161"/>
      <c r="Q275" s="161"/>
      <c r="R275" s="161"/>
      <c r="S275" s="161"/>
      <c r="T275" s="161"/>
      <c r="U275" s="161"/>
      <c r="V275" s="161"/>
      <c r="W275" s="161"/>
      <c r="X275" s="161"/>
      <c r="Y275" s="161"/>
      <c r="Z275" s="161"/>
    </row>
    <row r="276" spans="1:26" ht="15.75" customHeight="1">
      <c r="A276" s="161"/>
      <c r="B276" s="161"/>
      <c r="C276" s="161"/>
      <c r="D276" s="162"/>
      <c r="E276" s="162"/>
      <c r="F276" s="160"/>
      <c r="G276" s="161"/>
      <c r="H276" s="161"/>
      <c r="I276" s="161"/>
      <c r="J276" s="161"/>
      <c r="K276" s="161"/>
      <c r="L276" s="161"/>
      <c r="M276" s="161"/>
      <c r="N276" s="161"/>
      <c r="O276" s="161"/>
      <c r="P276" s="161"/>
      <c r="Q276" s="161"/>
      <c r="R276" s="161"/>
      <c r="S276" s="161"/>
      <c r="T276" s="161"/>
      <c r="U276" s="161"/>
      <c r="V276" s="161"/>
      <c r="W276" s="161"/>
      <c r="X276" s="161"/>
      <c r="Y276" s="161"/>
      <c r="Z276" s="161"/>
    </row>
    <row r="277" spans="1:26" ht="15.75" customHeight="1">
      <c r="A277" s="161"/>
      <c r="B277" s="161"/>
      <c r="C277" s="161"/>
      <c r="D277" s="162"/>
      <c r="E277" s="162"/>
      <c r="F277" s="160"/>
      <c r="G277" s="161"/>
      <c r="H277" s="161"/>
      <c r="I277" s="161"/>
      <c r="J277" s="161"/>
      <c r="K277" s="161"/>
      <c r="L277" s="161"/>
      <c r="M277" s="161"/>
      <c r="N277" s="161"/>
      <c r="O277" s="161"/>
      <c r="P277" s="161"/>
      <c r="Q277" s="161"/>
      <c r="R277" s="161"/>
      <c r="S277" s="161"/>
      <c r="T277" s="161"/>
      <c r="U277" s="161"/>
      <c r="V277" s="161"/>
      <c r="W277" s="161"/>
      <c r="X277" s="161"/>
      <c r="Y277" s="161"/>
      <c r="Z277" s="161"/>
    </row>
    <row r="278" spans="1:26" ht="15.75" customHeight="1">
      <c r="A278" s="161"/>
      <c r="B278" s="161"/>
      <c r="C278" s="161"/>
      <c r="D278" s="162"/>
      <c r="E278" s="162"/>
      <c r="F278" s="160"/>
      <c r="G278" s="161"/>
      <c r="H278" s="161"/>
      <c r="I278" s="161"/>
      <c r="J278" s="161"/>
      <c r="K278" s="161"/>
      <c r="L278" s="161"/>
      <c r="M278" s="161"/>
      <c r="N278" s="161"/>
      <c r="O278" s="161"/>
      <c r="P278" s="161"/>
      <c r="Q278" s="161"/>
      <c r="R278" s="161"/>
      <c r="S278" s="161"/>
      <c r="T278" s="161"/>
      <c r="U278" s="161"/>
      <c r="V278" s="161"/>
      <c r="W278" s="161"/>
      <c r="X278" s="161"/>
      <c r="Y278" s="161"/>
      <c r="Z278" s="161"/>
    </row>
    <row r="279" spans="1:26" ht="15.75" customHeight="1">
      <c r="A279" s="161"/>
      <c r="B279" s="161"/>
      <c r="C279" s="161"/>
      <c r="D279" s="162"/>
      <c r="E279" s="162"/>
      <c r="F279" s="160"/>
      <c r="G279" s="161"/>
      <c r="H279" s="161"/>
      <c r="I279" s="161"/>
      <c r="J279" s="161"/>
      <c r="K279" s="161"/>
      <c r="L279" s="161"/>
      <c r="M279" s="161"/>
      <c r="N279" s="161"/>
      <c r="O279" s="161"/>
      <c r="P279" s="161"/>
      <c r="Q279" s="161"/>
      <c r="R279" s="161"/>
      <c r="S279" s="161"/>
      <c r="T279" s="161"/>
      <c r="U279" s="161"/>
      <c r="V279" s="161"/>
      <c r="W279" s="161"/>
      <c r="X279" s="161"/>
      <c r="Y279" s="161"/>
      <c r="Z279" s="161"/>
    </row>
    <row r="280" spans="1:26" ht="15.75" customHeight="1">
      <c r="A280" s="161"/>
      <c r="B280" s="161"/>
      <c r="C280" s="161"/>
      <c r="D280" s="162"/>
      <c r="E280" s="162"/>
      <c r="F280" s="160"/>
      <c r="G280" s="161"/>
      <c r="H280" s="161"/>
      <c r="I280" s="161"/>
      <c r="J280" s="161"/>
      <c r="K280" s="161"/>
      <c r="L280" s="161"/>
      <c r="M280" s="161"/>
      <c r="N280" s="161"/>
      <c r="O280" s="161"/>
      <c r="P280" s="161"/>
      <c r="Q280" s="161"/>
      <c r="R280" s="161"/>
      <c r="S280" s="161"/>
      <c r="T280" s="161"/>
      <c r="U280" s="161"/>
      <c r="V280" s="161"/>
      <c r="W280" s="161"/>
      <c r="X280" s="161"/>
      <c r="Y280" s="161"/>
      <c r="Z280" s="161"/>
    </row>
    <row r="281" spans="1:26" ht="15.75" customHeight="1">
      <c r="A281" s="161"/>
      <c r="B281" s="161"/>
      <c r="C281" s="161"/>
      <c r="D281" s="162"/>
      <c r="E281" s="162"/>
      <c r="F281" s="160"/>
      <c r="G281" s="161"/>
      <c r="H281" s="161"/>
      <c r="I281" s="161"/>
      <c r="J281" s="161"/>
      <c r="K281" s="161"/>
      <c r="L281" s="161"/>
      <c r="M281" s="161"/>
      <c r="N281" s="161"/>
      <c r="O281" s="161"/>
      <c r="P281" s="161"/>
      <c r="Q281" s="161"/>
      <c r="R281" s="161"/>
      <c r="S281" s="161"/>
      <c r="T281" s="161"/>
      <c r="U281" s="161"/>
      <c r="V281" s="161"/>
      <c r="W281" s="161"/>
      <c r="X281" s="161"/>
      <c r="Y281" s="161"/>
      <c r="Z281" s="161"/>
    </row>
    <row r="282" spans="1:26" ht="15.75" customHeight="1">
      <c r="A282" s="161"/>
      <c r="B282" s="161"/>
      <c r="C282" s="161"/>
      <c r="D282" s="162"/>
      <c r="E282" s="162"/>
      <c r="F282" s="160"/>
      <c r="G282" s="161"/>
      <c r="H282" s="161"/>
      <c r="I282" s="161"/>
      <c r="J282" s="161"/>
      <c r="K282" s="161"/>
      <c r="L282" s="161"/>
      <c r="M282" s="161"/>
      <c r="N282" s="161"/>
      <c r="O282" s="161"/>
      <c r="P282" s="161"/>
      <c r="Q282" s="161"/>
      <c r="R282" s="161"/>
      <c r="S282" s="161"/>
      <c r="T282" s="161"/>
      <c r="U282" s="161"/>
      <c r="V282" s="161"/>
      <c r="W282" s="161"/>
      <c r="X282" s="161"/>
      <c r="Y282" s="161"/>
      <c r="Z282" s="161"/>
    </row>
    <row r="283" spans="1:26" ht="15.75" customHeight="1">
      <c r="A283" s="161"/>
      <c r="B283" s="161"/>
      <c r="C283" s="161"/>
      <c r="D283" s="162"/>
      <c r="E283" s="162"/>
      <c r="F283" s="160"/>
      <c r="G283" s="161"/>
      <c r="H283" s="161"/>
      <c r="I283" s="161"/>
      <c r="J283" s="161"/>
      <c r="K283" s="161"/>
      <c r="L283" s="161"/>
      <c r="M283" s="161"/>
      <c r="N283" s="161"/>
      <c r="O283" s="161"/>
      <c r="P283" s="161"/>
      <c r="Q283" s="161"/>
      <c r="R283" s="161"/>
      <c r="S283" s="161"/>
      <c r="T283" s="161"/>
      <c r="U283" s="161"/>
      <c r="V283" s="161"/>
      <c r="W283" s="161"/>
      <c r="X283" s="161"/>
      <c r="Y283" s="161"/>
      <c r="Z283" s="161"/>
    </row>
    <row r="284" spans="1:26" ht="15.75" customHeight="1">
      <c r="A284" s="161"/>
      <c r="B284" s="161"/>
      <c r="C284" s="161"/>
      <c r="D284" s="162"/>
      <c r="E284" s="162"/>
      <c r="F284" s="160"/>
      <c r="G284" s="161"/>
      <c r="H284" s="161"/>
      <c r="I284" s="161"/>
      <c r="J284" s="161"/>
      <c r="K284" s="161"/>
      <c r="L284" s="161"/>
      <c r="M284" s="161"/>
      <c r="N284" s="161"/>
      <c r="O284" s="161"/>
      <c r="P284" s="161"/>
      <c r="Q284" s="161"/>
      <c r="R284" s="161"/>
      <c r="S284" s="161"/>
      <c r="T284" s="161"/>
      <c r="U284" s="161"/>
      <c r="V284" s="161"/>
      <c r="W284" s="161"/>
      <c r="X284" s="161"/>
      <c r="Y284" s="161"/>
      <c r="Z284" s="161"/>
    </row>
    <row r="285" spans="1:26" ht="15.75" customHeight="1">
      <c r="A285" s="161"/>
      <c r="B285" s="161"/>
      <c r="C285" s="161"/>
      <c r="D285" s="162"/>
      <c r="E285" s="162"/>
      <c r="F285" s="160"/>
      <c r="G285" s="161"/>
      <c r="H285" s="161"/>
      <c r="I285" s="161"/>
      <c r="J285" s="161"/>
      <c r="K285" s="161"/>
      <c r="L285" s="161"/>
      <c r="M285" s="161"/>
      <c r="N285" s="161"/>
      <c r="O285" s="161"/>
      <c r="P285" s="161"/>
      <c r="Q285" s="161"/>
      <c r="R285" s="161"/>
      <c r="S285" s="161"/>
      <c r="T285" s="161"/>
      <c r="U285" s="161"/>
      <c r="V285" s="161"/>
      <c r="W285" s="161"/>
      <c r="X285" s="161"/>
      <c r="Y285" s="161"/>
      <c r="Z285" s="161"/>
    </row>
    <row r="286" spans="1:26" ht="15.75" customHeight="1">
      <c r="A286" s="161"/>
      <c r="B286" s="161"/>
      <c r="C286" s="161"/>
      <c r="D286" s="162"/>
      <c r="E286" s="162"/>
      <c r="F286" s="160"/>
      <c r="G286" s="161"/>
      <c r="H286" s="161"/>
      <c r="I286" s="161"/>
      <c r="J286" s="161"/>
      <c r="K286" s="161"/>
      <c r="L286" s="161"/>
      <c r="M286" s="161"/>
      <c r="N286" s="161"/>
      <c r="O286" s="161"/>
      <c r="P286" s="161"/>
      <c r="Q286" s="161"/>
      <c r="R286" s="161"/>
      <c r="S286" s="161"/>
      <c r="T286" s="161"/>
      <c r="U286" s="161"/>
      <c r="V286" s="161"/>
      <c r="W286" s="161"/>
      <c r="X286" s="161"/>
      <c r="Y286" s="161"/>
      <c r="Z286" s="161"/>
    </row>
    <row r="287" spans="1:26" ht="15.75" customHeight="1">
      <c r="A287" s="161"/>
      <c r="B287" s="161"/>
      <c r="C287" s="161"/>
      <c r="D287" s="162"/>
      <c r="E287" s="162"/>
      <c r="F287" s="160"/>
      <c r="G287" s="161"/>
      <c r="H287" s="161"/>
      <c r="I287" s="161"/>
      <c r="J287" s="161"/>
      <c r="K287" s="161"/>
      <c r="L287" s="161"/>
      <c r="M287" s="161"/>
      <c r="N287" s="161"/>
      <c r="O287" s="161"/>
      <c r="P287" s="161"/>
      <c r="Q287" s="161"/>
      <c r="R287" s="161"/>
      <c r="S287" s="161"/>
      <c r="T287" s="161"/>
      <c r="U287" s="161"/>
      <c r="V287" s="161"/>
      <c r="W287" s="161"/>
      <c r="X287" s="161"/>
      <c r="Y287" s="161"/>
      <c r="Z287" s="161"/>
    </row>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customSheetViews>
    <customSheetView guid="{9A98BB25-A149-4D90-8603-846DDADC7905}" filter="1" showAutoFilter="1">
      <pageMargins left="0.7" right="0.7" top="0.75" bottom="0.75" header="0.3" footer="0.3"/>
      <autoFilter ref="A1:F287"/>
      <extLst>
        <ext uri="GoogleSheetsCustomDataVersion1">
          <go:sheetsCustomData xmlns:go="http://customooxmlschemas.google.com/" filterViewId="1094696331"/>
        </ext>
      </extLst>
    </customSheetView>
    <customSheetView guid="{7AA29761-D535-4CFB-BDAC-E9B522118CDA}" filter="1" showAutoFilter="1">
      <pageMargins left="0.7" right="0.7" top="0.75" bottom="0.75" header="0.3" footer="0.3"/>
      <autoFilter ref="A1:Z87"/>
      <extLst>
        <ext uri="GoogleSheetsCustomDataVersion1">
          <go:sheetsCustomData xmlns:go="http://customooxmlschemas.google.com/" filterViewId="1404235586"/>
        </ext>
      </extLst>
    </customSheetView>
  </customSheetViews>
  <hyperlinks>
    <hyperlink ref="F28" r:id="rId2"/>
    <hyperlink ref="E30" r:id="rId3"/>
    <hyperlink ref="F32" r:id="rId4"/>
    <hyperlink ref="F33" r:id="rId5"/>
    <hyperlink ref="F35" r:id="rId6"/>
    <hyperlink ref="F37" r:id="rId7"/>
    <hyperlink ref="F38" r:id="rId8"/>
    <hyperlink ref="F45" r:id="rId9"/>
    <hyperlink ref="F46" r:id="rId10"/>
    <hyperlink ref="F47" r:id="rId11"/>
    <hyperlink ref="F49" r:id="rId12"/>
    <hyperlink ref="F50" r:id="rId13"/>
    <hyperlink ref="F61" r:id="rId14"/>
    <hyperlink ref="F63" r:id="rId15"/>
    <hyperlink ref="F66" r:id="rId16"/>
    <hyperlink ref="F68" r:id="rId17"/>
    <hyperlink ref="E69" r:id="rId18"/>
    <hyperlink ref="F70" r:id="rId19"/>
    <hyperlink ref="F74" r:id="rId20"/>
    <hyperlink ref="F75" r:id="rId21"/>
    <hyperlink ref="F78" r:id="rId22"/>
    <hyperlink ref="F85"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A84F"/>
  </sheetPr>
  <dimension ref="A1:Y1000"/>
  <sheetViews>
    <sheetView workbookViewId="0"/>
  </sheetViews>
  <sheetFormatPr defaultColWidth="12.640625" defaultRowHeight="15" customHeight="1"/>
  <cols>
    <col min="1" max="1" width="15.85546875" customWidth="1"/>
    <col min="2" max="2" width="55.640625" customWidth="1"/>
    <col min="3" max="25" width="15.85546875" customWidth="1"/>
    <col min="26" max="26" width="14.35546875" customWidth="1"/>
  </cols>
  <sheetData>
    <row r="1" spans="1:25" ht="53.25" customHeight="1">
      <c r="A1" s="174" t="s">
        <v>0</v>
      </c>
      <c r="B1" s="174" t="s">
        <v>941</v>
      </c>
      <c r="C1" s="174" t="s">
        <v>407</v>
      </c>
      <c r="D1" s="174" t="s">
        <v>942</v>
      </c>
      <c r="E1" s="174" t="s">
        <v>943</v>
      </c>
      <c r="F1" s="174"/>
      <c r="G1" s="174"/>
      <c r="H1" s="174"/>
      <c r="I1" s="174"/>
      <c r="J1" s="174"/>
      <c r="K1" s="174"/>
      <c r="L1" s="174"/>
      <c r="M1" s="174"/>
      <c r="N1" s="174"/>
      <c r="O1" s="174"/>
      <c r="P1" s="174"/>
      <c r="Q1" s="174"/>
      <c r="R1" s="174"/>
      <c r="S1" s="174"/>
      <c r="T1" s="174"/>
      <c r="U1" s="174"/>
      <c r="V1" s="174"/>
      <c r="W1" s="174"/>
      <c r="X1" s="174"/>
      <c r="Y1" s="174"/>
    </row>
    <row r="2" spans="1:25">
      <c r="A2" s="175" t="s">
        <v>944</v>
      </c>
      <c r="B2" s="175" t="s">
        <v>945</v>
      </c>
      <c r="C2" s="175" t="s">
        <v>946</v>
      </c>
      <c r="D2" s="176" t="s">
        <v>947</v>
      </c>
      <c r="E2" s="175" t="s">
        <v>948</v>
      </c>
      <c r="F2" s="175"/>
      <c r="G2" s="175"/>
      <c r="H2" s="175"/>
      <c r="I2" s="175"/>
      <c r="J2" s="175"/>
      <c r="K2" s="175"/>
      <c r="L2" s="175"/>
      <c r="M2" s="175"/>
      <c r="N2" s="175"/>
      <c r="O2" s="175"/>
      <c r="P2" s="175"/>
      <c r="Q2" s="175"/>
      <c r="R2" s="175"/>
      <c r="S2" s="175"/>
      <c r="T2" s="175"/>
      <c r="U2" s="175"/>
      <c r="V2" s="175"/>
      <c r="W2" s="175"/>
      <c r="X2" s="175"/>
      <c r="Y2" s="175"/>
    </row>
    <row r="3" spans="1:25">
      <c r="A3" s="175" t="s">
        <v>944</v>
      </c>
      <c r="B3" s="175" t="s">
        <v>949</v>
      </c>
      <c r="C3" s="175" t="s">
        <v>950</v>
      </c>
      <c r="D3" s="176" t="s">
        <v>951</v>
      </c>
      <c r="E3" s="175" t="s">
        <v>952</v>
      </c>
      <c r="F3" s="175"/>
      <c r="G3" s="175"/>
      <c r="H3" s="175"/>
      <c r="I3" s="175"/>
      <c r="J3" s="175"/>
      <c r="K3" s="175"/>
      <c r="L3" s="175"/>
      <c r="M3" s="175"/>
      <c r="N3" s="175"/>
      <c r="O3" s="175"/>
      <c r="P3" s="175"/>
      <c r="Q3" s="175"/>
      <c r="R3" s="175"/>
      <c r="S3" s="175"/>
      <c r="T3" s="175"/>
      <c r="U3" s="175"/>
      <c r="V3" s="175"/>
      <c r="W3" s="175"/>
      <c r="X3" s="175"/>
      <c r="Y3" s="175"/>
    </row>
    <row r="4" spans="1:25">
      <c r="A4" s="175" t="s">
        <v>944</v>
      </c>
      <c r="B4" s="175" t="s">
        <v>953</v>
      </c>
      <c r="C4" s="175" t="s">
        <v>950</v>
      </c>
      <c r="D4" s="176" t="s">
        <v>954</v>
      </c>
      <c r="E4" s="175" t="s">
        <v>955</v>
      </c>
      <c r="F4" s="175"/>
      <c r="G4" s="175"/>
      <c r="H4" s="175"/>
      <c r="I4" s="175"/>
      <c r="J4" s="175"/>
      <c r="K4" s="175"/>
      <c r="L4" s="175"/>
      <c r="M4" s="175"/>
      <c r="N4" s="175"/>
      <c r="O4" s="175"/>
      <c r="P4" s="175"/>
      <c r="Q4" s="175"/>
      <c r="R4" s="175"/>
      <c r="S4" s="175"/>
      <c r="T4" s="175"/>
      <c r="U4" s="175"/>
      <c r="V4" s="175"/>
      <c r="W4" s="175"/>
      <c r="X4" s="175"/>
      <c r="Y4" s="175"/>
    </row>
    <row r="5" spans="1:25">
      <c r="A5" s="175" t="s">
        <v>944</v>
      </c>
      <c r="B5" s="175" t="s">
        <v>956</v>
      </c>
      <c r="C5" s="175" t="s">
        <v>950</v>
      </c>
      <c r="D5" s="176" t="s">
        <v>957</v>
      </c>
      <c r="E5" s="175" t="s">
        <v>958</v>
      </c>
      <c r="F5" s="175"/>
      <c r="G5" s="175"/>
      <c r="H5" s="175"/>
      <c r="I5" s="175"/>
      <c r="J5" s="175"/>
      <c r="K5" s="175"/>
      <c r="L5" s="175"/>
      <c r="M5" s="175"/>
      <c r="N5" s="175"/>
      <c r="O5" s="175"/>
      <c r="P5" s="175"/>
      <c r="Q5" s="175"/>
      <c r="R5" s="175"/>
      <c r="S5" s="175"/>
      <c r="T5" s="175"/>
      <c r="U5" s="175"/>
      <c r="V5" s="175"/>
      <c r="W5" s="175"/>
      <c r="X5" s="175"/>
      <c r="Y5" s="175"/>
    </row>
    <row r="6" spans="1:25">
      <c r="A6" s="175" t="s">
        <v>944</v>
      </c>
      <c r="B6" s="175" t="s">
        <v>959</v>
      </c>
      <c r="C6" s="175" t="s">
        <v>960</v>
      </c>
      <c r="D6" s="176" t="s">
        <v>961</v>
      </c>
      <c r="E6" s="175" t="s">
        <v>962</v>
      </c>
      <c r="F6" s="175"/>
      <c r="G6" s="175"/>
      <c r="H6" s="175"/>
      <c r="I6" s="175"/>
      <c r="J6" s="175"/>
      <c r="K6" s="175"/>
      <c r="L6" s="175"/>
      <c r="M6" s="175"/>
      <c r="N6" s="175"/>
      <c r="O6" s="175"/>
      <c r="P6" s="175"/>
      <c r="Q6" s="175"/>
      <c r="R6" s="175"/>
      <c r="S6" s="175"/>
      <c r="T6" s="175"/>
      <c r="U6" s="175"/>
      <c r="V6" s="175"/>
      <c r="W6" s="175"/>
      <c r="X6" s="175"/>
      <c r="Y6" s="175"/>
    </row>
    <row r="7" spans="1:25">
      <c r="A7" s="175" t="s">
        <v>944</v>
      </c>
      <c r="B7" s="175" t="s">
        <v>963</v>
      </c>
      <c r="C7" s="175" t="s">
        <v>964</v>
      </c>
      <c r="D7" s="176" t="s">
        <v>965</v>
      </c>
      <c r="E7" s="175" t="s">
        <v>966</v>
      </c>
      <c r="F7" s="175"/>
      <c r="G7" s="175"/>
      <c r="H7" s="175"/>
      <c r="I7" s="175"/>
      <c r="J7" s="175"/>
      <c r="K7" s="175"/>
      <c r="L7" s="175"/>
      <c r="M7" s="175"/>
      <c r="N7" s="175"/>
      <c r="O7" s="175"/>
      <c r="P7" s="175"/>
      <c r="Q7" s="175"/>
      <c r="R7" s="175"/>
      <c r="S7" s="175"/>
      <c r="T7" s="175"/>
      <c r="U7" s="175"/>
      <c r="V7" s="175"/>
      <c r="W7" s="175"/>
      <c r="X7" s="175"/>
      <c r="Y7" s="175"/>
    </row>
    <row r="8" spans="1:25">
      <c r="A8" s="175" t="s">
        <v>944</v>
      </c>
      <c r="B8" s="175" t="s">
        <v>967</v>
      </c>
      <c r="C8" s="175" t="s">
        <v>950</v>
      </c>
      <c r="D8" s="176" t="s">
        <v>968</v>
      </c>
      <c r="E8" s="175" t="s">
        <v>969</v>
      </c>
      <c r="F8" s="175"/>
      <c r="G8" s="175"/>
      <c r="H8" s="175"/>
      <c r="I8" s="175"/>
      <c r="J8" s="175"/>
      <c r="K8" s="175"/>
      <c r="L8" s="175"/>
      <c r="M8" s="175"/>
      <c r="N8" s="175"/>
      <c r="O8" s="175"/>
      <c r="P8" s="175"/>
      <c r="Q8" s="175"/>
      <c r="R8" s="175"/>
      <c r="S8" s="175"/>
      <c r="T8" s="175"/>
      <c r="U8" s="175"/>
      <c r="V8" s="175"/>
      <c r="W8" s="175"/>
      <c r="X8" s="175"/>
      <c r="Y8" s="175"/>
    </row>
    <row r="9" spans="1:25">
      <c r="A9" s="175" t="s">
        <v>944</v>
      </c>
      <c r="B9" s="175" t="s">
        <v>970</v>
      </c>
      <c r="C9" s="175" t="s">
        <v>971</v>
      </c>
      <c r="D9" s="176" t="s">
        <v>972</v>
      </c>
      <c r="E9" s="175" t="s">
        <v>973</v>
      </c>
      <c r="F9" s="175"/>
      <c r="G9" s="175"/>
      <c r="H9" s="175"/>
      <c r="I9" s="175"/>
      <c r="J9" s="175"/>
      <c r="K9" s="175"/>
      <c r="L9" s="175"/>
      <c r="M9" s="175"/>
      <c r="N9" s="175"/>
      <c r="O9" s="175"/>
      <c r="P9" s="175"/>
      <c r="Q9" s="175"/>
      <c r="R9" s="175"/>
      <c r="S9" s="175"/>
      <c r="T9" s="175"/>
      <c r="U9" s="175"/>
      <c r="V9" s="175"/>
      <c r="W9" s="175"/>
      <c r="X9" s="175"/>
      <c r="Y9" s="175"/>
    </row>
    <row r="10" spans="1:25">
      <c r="A10" s="175" t="s">
        <v>944</v>
      </c>
      <c r="B10" s="175" t="s">
        <v>974</v>
      </c>
      <c r="C10" s="175" t="s">
        <v>975</v>
      </c>
      <c r="D10" s="176" t="s">
        <v>976</v>
      </c>
      <c r="E10" s="175" t="s">
        <v>977</v>
      </c>
      <c r="F10" s="175"/>
      <c r="G10" s="175"/>
      <c r="H10" s="175"/>
      <c r="I10" s="175"/>
      <c r="J10" s="175"/>
      <c r="K10" s="175"/>
      <c r="L10" s="175"/>
      <c r="M10" s="175"/>
      <c r="N10" s="175"/>
      <c r="O10" s="175"/>
      <c r="P10" s="175"/>
      <c r="Q10" s="175"/>
      <c r="R10" s="175"/>
      <c r="S10" s="175"/>
      <c r="T10" s="175"/>
      <c r="U10" s="175"/>
      <c r="V10" s="175"/>
      <c r="W10" s="175"/>
      <c r="X10" s="175"/>
      <c r="Y10" s="175"/>
    </row>
    <row r="11" spans="1:25">
      <c r="A11" s="175" t="s">
        <v>944</v>
      </c>
      <c r="B11" s="175" t="s">
        <v>978</v>
      </c>
      <c r="C11" s="175" t="s">
        <v>960</v>
      </c>
      <c r="D11" s="176" t="s">
        <v>979</v>
      </c>
      <c r="E11" s="175" t="s">
        <v>980</v>
      </c>
      <c r="F11" s="175"/>
      <c r="G11" s="175"/>
      <c r="H11" s="175"/>
      <c r="I11" s="175"/>
      <c r="J11" s="175"/>
      <c r="K11" s="175"/>
      <c r="L11" s="175"/>
      <c r="M11" s="175"/>
      <c r="N11" s="175"/>
      <c r="O11" s="175"/>
      <c r="P11" s="175"/>
      <c r="Q11" s="175"/>
      <c r="R11" s="175"/>
      <c r="S11" s="175"/>
      <c r="T11" s="175"/>
      <c r="U11" s="175"/>
      <c r="V11" s="175"/>
      <c r="W11" s="175"/>
      <c r="X11" s="175"/>
      <c r="Y11" s="175"/>
    </row>
    <row r="12" spans="1:25">
      <c r="A12" s="175" t="s">
        <v>944</v>
      </c>
      <c r="B12" s="175" t="s">
        <v>981</v>
      </c>
      <c r="C12" s="175" t="s">
        <v>960</v>
      </c>
      <c r="D12" s="170" t="s">
        <v>982</v>
      </c>
      <c r="E12" s="175" t="s">
        <v>983</v>
      </c>
      <c r="F12" s="175"/>
      <c r="G12" s="175"/>
      <c r="H12" s="175"/>
      <c r="I12" s="175"/>
      <c r="J12" s="175"/>
      <c r="K12" s="175"/>
      <c r="L12" s="175"/>
      <c r="M12" s="175"/>
      <c r="N12" s="175"/>
      <c r="O12" s="175"/>
      <c r="P12" s="175"/>
      <c r="Q12" s="175"/>
      <c r="R12" s="175"/>
      <c r="S12" s="175"/>
      <c r="T12" s="175"/>
      <c r="U12" s="175"/>
      <c r="V12" s="175"/>
      <c r="W12" s="175"/>
      <c r="X12" s="175"/>
      <c r="Y12" s="175"/>
    </row>
    <row r="13" spans="1:25">
      <c r="A13" s="175" t="s">
        <v>944</v>
      </c>
      <c r="B13" s="175" t="s">
        <v>984</v>
      </c>
      <c r="C13" s="175" t="s">
        <v>985</v>
      </c>
      <c r="D13" s="170" t="s">
        <v>986</v>
      </c>
      <c r="E13" s="175"/>
      <c r="F13" s="175"/>
      <c r="G13" s="175"/>
      <c r="H13" s="175"/>
      <c r="I13" s="175"/>
      <c r="J13" s="175"/>
      <c r="K13" s="175"/>
      <c r="L13" s="175"/>
      <c r="M13" s="175"/>
      <c r="N13" s="175"/>
      <c r="O13" s="175"/>
      <c r="P13" s="175"/>
      <c r="Q13" s="175"/>
      <c r="R13" s="175"/>
      <c r="S13" s="175"/>
      <c r="T13" s="175"/>
      <c r="U13" s="175"/>
      <c r="V13" s="175"/>
      <c r="W13" s="175"/>
      <c r="X13" s="175"/>
      <c r="Y13" s="175"/>
    </row>
    <row r="14" spans="1:25">
      <c r="A14" s="175" t="s">
        <v>944</v>
      </c>
      <c r="B14" s="175" t="s">
        <v>987</v>
      </c>
      <c r="C14" s="175" t="s">
        <v>988</v>
      </c>
      <c r="D14" s="175"/>
      <c r="E14" s="175"/>
      <c r="F14" s="175"/>
      <c r="G14" s="175"/>
      <c r="H14" s="175"/>
      <c r="I14" s="175"/>
      <c r="J14" s="175"/>
      <c r="K14" s="175"/>
      <c r="L14" s="175"/>
      <c r="M14" s="175"/>
      <c r="N14" s="175"/>
      <c r="O14" s="175"/>
      <c r="P14" s="175"/>
      <c r="Q14" s="175"/>
      <c r="R14" s="175"/>
      <c r="S14" s="175"/>
      <c r="T14" s="175"/>
      <c r="U14" s="175"/>
      <c r="V14" s="175"/>
      <c r="W14" s="175"/>
      <c r="X14" s="175"/>
      <c r="Y14" s="175"/>
    </row>
    <row r="15" spans="1:25">
      <c r="A15" s="175" t="s">
        <v>944</v>
      </c>
      <c r="B15" s="175" t="s">
        <v>989</v>
      </c>
      <c r="C15" s="175" t="s">
        <v>990</v>
      </c>
      <c r="D15" s="177" t="s">
        <v>991</v>
      </c>
      <c r="E15" s="175" t="s">
        <v>992</v>
      </c>
      <c r="F15" s="175"/>
      <c r="G15" s="175"/>
      <c r="H15" s="175"/>
      <c r="I15" s="175"/>
      <c r="J15" s="175"/>
      <c r="K15" s="175"/>
      <c r="L15" s="175"/>
      <c r="M15" s="175"/>
      <c r="N15" s="175"/>
      <c r="O15" s="175"/>
      <c r="P15" s="175"/>
      <c r="Q15" s="175"/>
      <c r="R15" s="175"/>
      <c r="S15" s="175"/>
      <c r="T15" s="175"/>
      <c r="U15" s="175"/>
      <c r="V15" s="175"/>
      <c r="W15" s="175"/>
      <c r="X15" s="175"/>
      <c r="Y15" s="175"/>
    </row>
    <row r="16" spans="1:25">
      <c r="A16" s="175" t="s">
        <v>944</v>
      </c>
      <c r="B16" s="175" t="s">
        <v>993</v>
      </c>
      <c r="C16" s="175" t="s">
        <v>960</v>
      </c>
      <c r="D16" s="175"/>
      <c r="E16" s="175"/>
      <c r="F16" s="175"/>
      <c r="G16" s="175"/>
      <c r="H16" s="175"/>
      <c r="I16" s="175"/>
      <c r="J16" s="175"/>
      <c r="K16" s="175"/>
      <c r="L16" s="175"/>
      <c r="M16" s="175"/>
      <c r="N16" s="175"/>
      <c r="O16" s="175"/>
      <c r="P16" s="175"/>
      <c r="Q16" s="175"/>
      <c r="R16" s="175"/>
      <c r="S16" s="175"/>
      <c r="T16" s="175"/>
      <c r="U16" s="175"/>
      <c r="V16" s="175"/>
      <c r="W16" s="175"/>
      <c r="X16" s="175"/>
      <c r="Y16" s="175"/>
    </row>
    <row r="17" spans="1:25">
      <c r="A17" s="175" t="s">
        <v>944</v>
      </c>
      <c r="B17" s="178" t="s">
        <v>994</v>
      </c>
      <c r="C17" s="175" t="s">
        <v>995</v>
      </c>
      <c r="D17" s="167" t="s">
        <v>996</v>
      </c>
      <c r="E17" s="175"/>
      <c r="F17" s="175"/>
      <c r="G17" s="175"/>
      <c r="H17" s="175"/>
      <c r="I17" s="175"/>
      <c r="J17" s="175"/>
      <c r="K17" s="175"/>
      <c r="L17" s="175"/>
      <c r="M17" s="175"/>
      <c r="N17" s="175"/>
      <c r="O17" s="175"/>
      <c r="P17" s="175"/>
      <c r="Q17" s="175"/>
      <c r="R17" s="175"/>
      <c r="S17" s="175"/>
      <c r="T17" s="175"/>
      <c r="U17" s="175"/>
      <c r="V17" s="175"/>
      <c r="W17" s="175"/>
      <c r="X17" s="175"/>
      <c r="Y17" s="175"/>
    </row>
    <row r="18" spans="1:25">
      <c r="A18" s="175" t="s">
        <v>944</v>
      </c>
      <c r="B18" s="178" t="s">
        <v>997</v>
      </c>
      <c r="C18" s="175" t="s">
        <v>998</v>
      </c>
      <c r="D18" s="167" t="s">
        <v>999</v>
      </c>
      <c r="E18" s="175"/>
      <c r="F18" s="175"/>
      <c r="G18" s="175"/>
      <c r="H18" s="175"/>
      <c r="I18" s="175"/>
      <c r="J18" s="175"/>
      <c r="K18" s="175"/>
      <c r="L18" s="175"/>
      <c r="M18" s="175"/>
      <c r="N18" s="175"/>
      <c r="O18" s="175"/>
      <c r="P18" s="175"/>
      <c r="Q18" s="175"/>
      <c r="R18" s="175"/>
      <c r="S18" s="175"/>
      <c r="T18" s="175"/>
      <c r="U18" s="175"/>
      <c r="V18" s="175"/>
      <c r="W18" s="175"/>
      <c r="X18" s="175"/>
      <c r="Y18" s="175"/>
    </row>
    <row r="19" spans="1:25">
      <c r="A19" s="175" t="s">
        <v>944</v>
      </c>
      <c r="B19" s="175" t="s">
        <v>1000</v>
      </c>
      <c r="C19" s="175" t="s">
        <v>1001</v>
      </c>
      <c r="D19" s="167" t="s">
        <v>1002</v>
      </c>
      <c r="E19" s="175"/>
      <c r="F19" s="175"/>
      <c r="G19" s="175"/>
      <c r="H19" s="175"/>
      <c r="I19" s="175"/>
      <c r="J19" s="175"/>
      <c r="K19" s="175"/>
      <c r="L19" s="175"/>
      <c r="M19" s="175"/>
      <c r="N19" s="175"/>
      <c r="O19" s="175"/>
      <c r="P19" s="175"/>
      <c r="Q19" s="175"/>
      <c r="R19" s="175"/>
      <c r="S19" s="175"/>
      <c r="T19" s="175"/>
      <c r="U19" s="175"/>
      <c r="V19" s="175"/>
      <c r="W19" s="175"/>
      <c r="X19" s="175"/>
      <c r="Y19" s="175"/>
    </row>
    <row r="20" spans="1:25">
      <c r="A20" s="175" t="s">
        <v>944</v>
      </c>
      <c r="B20" s="175" t="s">
        <v>1003</v>
      </c>
      <c r="C20" s="175" t="s">
        <v>1004</v>
      </c>
      <c r="D20" s="167" t="s">
        <v>1005</v>
      </c>
      <c r="E20" s="175"/>
      <c r="F20" s="175"/>
      <c r="G20" s="175"/>
      <c r="H20" s="175"/>
      <c r="I20" s="175"/>
      <c r="J20" s="175"/>
      <c r="K20" s="175"/>
      <c r="L20" s="175"/>
      <c r="M20" s="175"/>
      <c r="N20" s="175"/>
      <c r="O20" s="175"/>
      <c r="P20" s="175"/>
      <c r="Q20" s="175"/>
      <c r="R20" s="175"/>
      <c r="S20" s="175"/>
      <c r="T20" s="175"/>
      <c r="U20" s="175"/>
      <c r="V20" s="175"/>
      <c r="W20" s="175"/>
      <c r="X20" s="175"/>
      <c r="Y20" s="175"/>
    </row>
    <row r="21" spans="1:25" ht="15.75" customHeight="1">
      <c r="A21" s="175" t="s">
        <v>944</v>
      </c>
      <c r="B21" s="179" t="s">
        <v>1006</v>
      </c>
      <c r="C21" s="175" t="s">
        <v>1007</v>
      </c>
      <c r="D21" s="167" t="s">
        <v>1008</v>
      </c>
      <c r="E21" s="175"/>
      <c r="F21" s="175"/>
      <c r="G21" s="175"/>
      <c r="H21" s="175"/>
      <c r="I21" s="175"/>
      <c r="J21" s="175"/>
      <c r="K21" s="175"/>
      <c r="L21" s="175"/>
      <c r="M21" s="175"/>
      <c r="N21" s="175"/>
      <c r="O21" s="175"/>
      <c r="P21" s="175"/>
      <c r="Q21" s="175"/>
      <c r="R21" s="175"/>
      <c r="S21" s="175"/>
      <c r="T21" s="175"/>
      <c r="U21" s="175"/>
      <c r="V21" s="175"/>
      <c r="W21" s="175"/>
      <c r="X21" s="175"/>
      <c r="Y21" s="175"/>
    </row>
    <row r="22" spans="1:25" ht="15.75" customHeight="1">
      <c r="A22" s="175" t="s">
        <v>944</v>
      </c>
      <c r="B22" s="179" t="s">
        <v>1009</v>
      </c>
      <c r="C22" s="175" t="s">
        <v>950</v>
      </c>
      <c r="D22" s="180" t="s">
        <v>1010</v>
      </c>
      <c r="E22" s="175"/>
      <c r="F22" s="175"/>
      <c r="G22" s="175"/>
      <c r="H22" s="175"/>
      <c r="I22" s="175"/>
      <c r="J22" s="175"/>
      <c r="K22" s="175"/>
      <c r="L22" s="175"/>
      <c r="M22" s="175"/>
      <c r="N22" s="175"/>
      <c r="O22" s="175"/>
      <c r="P22" s="175"/>
      <c r="Q22" s="175"/>
      <c r="R22" s="175"/>
      <c r="S22" s="175"/>
      <c r="T22" s="175"/>
      <c r="U22" s="175"/>
      <c r="V22" s="175"/>
      <c r="W22" s="175"/>
      <c r="X22" s="175"/>
      <c r="Y22" s="175"/>
    </row>
    <row r="23" spans="1:25" ht="15.75" customHeight="1">
      <c r="A23" s="175" t="s">
        <v>944</v>
      </c>
      <c r="B23" s="175" t="s">
        <v>949</v>
      </c>
      <c r="C23" s="175"/>
      <c r="D23" s="167" t="s">
        <v>951</v>
      </c>
      <c r="E23" s="175"/>
      <c r="F23" s="175"/>
      <c r="G23" s="175"/>
      <c r="H23" s="175"/>
      <c r="I23" s="175"/>
      <c r="J23" s="175"/>
      <c r="K23" s="175"/>
      <c r="L23" s="175"/>
      <c r="M23" s="175"/>
      <c r="N23" s="175"/>
      <c r="O23" s="175"/>
      <c r="P23" s="175"/>
      <c r="Q23" s="175"/>
      <c r="R23" s="175"/>
      <c r="S23" s="175"/>
      <c r="T23" s="175"/>
      <c r="U23" s="175"/>
      <c r="V23" s="175"/>
      <c r="W23" s="175"/>
      <c r="X23" s="175"/>
      <c r="Y23" s="175"/>
    </row>
    <row r="24" spans="1:25" ht="15.75" customHeight="1">
      <c r="A24" s="181" t="s">
        <v>371</v>
      </c>
      <c r="B24" s="175"/>
      <c r="C24" s="175"/>
      <c r="E24" s="175"/>
      <c r="F24" s="175"/>
      <c r="G24" s="175"/>
      <c r="H24" s="175"/>
      <c r="I24" s="175"/>
      <c r="J24" s="175"/>
      <c r="K24" s="175"/>
      <c r="L24" s="175"/>
      <c r="M24" s="175"/>
      <c r="N24" s="175"/>
      <c r="O24" s="175"/>
      <c r="P24" s="175"/>
      <c r="Q24" s="175"/>
      <c r="R24" s="175"/>
      <c r="S24" s="175"/>
      <c r="T24" s="175"/>
      <c r="U24" s="175"/>
      <c r="V24" s="175"/>
      <c r="W24" s="175"/>
      <c r="X24" s="175"/>
      <c r="Y24" s="175"/>
    </row>
    <row r="25" spans="1:25" ht="15.75" customHeight="1">
      <c r="A25" s="175"/>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row>
    <row r="26" spans="1:25" ht="15.75" customHeight="1">
      <c r="A26" s="175"/>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row>
    <row r="27" spans="1:25" ht="15.75" customHeight="1">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row>
    <row r="28" spans="1:25" ht="15.75" customHeight="1">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row>
    <row r="29" spans="1:25" ht="15.75" customHeight="1">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row>
    <row r="30" spans="1:25" ht="15.75" customHeight="1">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row>
    <row r="31" spans="1:25" ht="15.75" customHeight="1">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row>
    <row r="32" spans="1:25" ht="15.75" customHeight="1">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row>
    <row r="33" spans="1:25" ht="15.75" customHeight="1">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row>
    <row r="34" spans="1:25" ht="15.75" customHeight="1">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row>
    <row r="35" spans="1:25" ht="15.75" customHeight="1">
      <c r="A35" s="175"/>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row>
    <row r="36" spans="1:25" ht="15.75" customHeight="1">
      <c r="A36" s="175"/>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row>
    <row r="37" spans="1:25" ht="15.75" customHeight="1">
      <c r="A37" s="175"/>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row>
    <row r="38" spans="1:25" ht="15.75" customHeight="1">
      <c r="A38" s="175"/>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row>
    <row r="39" spans="1:25" ht="15.75" customHeight="1">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row>
    <row r="40" spans="1:25" ht="15.75" customHeight="1">
      <c r="A40" s="17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row>
    <row r="41" spans="1:25" ht="15.75" customHeight="1">
      <c r="A41" s="175"/>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row>
    <row r="42" spans="1:25" ht="15.75" customHeight="1">
      <c r="A42" s="175"/>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row>
    <row r="43" spans="1:25" ht="15.75" customHeight="1">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row>
    <row r="44" spans="1:25" ht="15.75" customHeight="1">
      <c r="A44" s="17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row>
    <row r="45" spans="1:25" ht="15.75" customHeight="1">
      <c r="A45" s="175"/>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row>
    <row r="46" spans="1:25" ht="15.75" customHeight="1">
      <c r="A46" s="175"/>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row>
    <row r="47" spans="1:25" ht="15.75" customHeight="1">
      <c r="A47" s="175"/>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row>
    <row r="48" spans="1:25" ht="15.75" customHeight="1">
      <c r="A48" s="175"/>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row>
    <row r="49" spans="1:25" ht="15.75" customHeight="1">
      <c r="A49" s="175"/>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row>
    <row r="50" spans="1:25" ht="15.75" customHeight="1">
      <c r="A50" s="17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row>
    <row r="51" spans="1:25" ht="15.75" customHeight="1">
      <c r="A51" s="175"/>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row>
    <row r="52" spans="1:25" ht="15.75" customHeight="1">
      <c r="A52" s="175"/>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row>
    <row r="53" spans="1:25" ht="15.75" customHeight="1">
      <c r="A53" s="175"/>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row>
    <row r="54" spans="1:25" ht="15.75" customHeight="1">
      <c r="A54" s="17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row>
    <row r="55" spans="1:25" ht="15.75" customHeight="1">
      <c r="A55" s="175"/>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row>
    <row r="56" spans="1:25" ht="15.75" customHeight="1">
      <c r="A56" s="17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row>
    <row r="57" spans="1:25" ht="15.75" customHeight="1">
      <c r="A57" s="175"/>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row>
    <row r="58" spans="1:25" ht="15.75" customHeight="1">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row>
    <row r="59" spans="1:25" ht="15.75" customHeight="1">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row>
    <row r="60" spans="1:25" ht="15.75" customHeight="1">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row>
    <row r="61" spans="1:25" ht="15.7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row>
    <row r="62" spans="1:25" ht="15.75" customHeight="1">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row>
    <row r="63" spans="1:25" ht="15.75" customHeight="1">
      <c r="A63" s="17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row>
    <row r="64" spans="1:25" ht="15.75" customHeight="1">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row>
    <row r="65" spans="1:25" ht="15.75" customHeight="1">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row>
    <row r="66" spans="1:25" ht="15.75" customHeight="1">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row>
    <row r="67" spans="1:25" ht="15.75" customHeight="1">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row>
    <row r="68" spans="1:25" ht="15.75" customHeight="1">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row>
    <row r="69" spans="1:25" ht="15.75" customHeight="1">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row>
    <row r="70" spans="1:25" ht="15.75" customHeight="1">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row>
    <row r="71" spans="1:25" ht="15.75" customHeight="1">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row>
    <row r="72" spans="1:25" ht="15.75" customHeight="1">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row>
    <row r="73" spans="1:25" ht="15.75" customHeight="1">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row>
    <row r="74" spans="1:25" ht="15.75" customHeight="1">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row>
    <row r="75" spans="1:25" ht="15.75" customHeight="1">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row>
    <row r="76" spans="1:25" ht="15.75" customHeight="1">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row>
    <row r="77" spans="1:25" ht="15.75" customHeight="1">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row>
    <row r="78" spans="1:25" ht="15.75" customHeight="1">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row>
    <row r="79" spans="1:25" ht="15.75" customHeight="1">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row>
    <row r="80" spans="1:25" ht="15.75" customHeight="1">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row>
    <row r="81" spans="1:25" ht="15.75" customHeight="1">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row>
    <row r="82" spans="1:25" ht="15.75" customHeight="1">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row>
    <row r="83" spans="1:25" ht="15.75" customHeight="1">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row>
    <row r="84" spans="1:25" ht="15.75" customHeight="1">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row>
    <row r="85" spans="1:25" ht="15.75" customHeight="1">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row>
    <row r="86" spans="1:25" ht="15.75" customHeight="1">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row>
    <row r="87" spans="1:25" ht="15.75" customHeight="1">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row>
    <row r="88" spans="1:25" ht="15.75" customHeight="1">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row>
    <row r="89" spans="1:25" ht="15.75" customHeight="1">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row>
    <row r="90" spans="1:25" ht="15.75" customHeight="1">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row>
    <row r="91" spans="1:25" ht="15.75" customHeight="1">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row>
    <row r="92" spans="1:25" ht="15.75" customHeight="1">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row>
    <row r="93" spans="1:25" ht="15.75" customHeight="1">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row>
    <row r="94" spans="1:25" ht="15.75" customHeight="1">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row>
    <row r="95" spans="1:25" ht="15.75" customHeight="1">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row>
    <row r="96" spans="1:25" ht="15.75" customHeight="1">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row>
    <row r="97" spans="1:25" ht="15.75" customHeight="1">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row>
    <row r="98" spans="1:25" ht="15.75" customHeight="1">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row>
    <row r="99" spans="1:25" ht="15.75" customHeight="1">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row>
    <row r="100" spans="1:25" ht="15.75" customHeight="1">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row>
    <row r="101" spans="1:25" ht="15.75" customHeight="1">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row>
    <row r="102" spans="1:25" ht="15.75" customHeight="1">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row>
    <row r="103" spans="1:25" ht="15.75" customHeight="1">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row>
    <row r="104" spans="1:25" ht="15.75" customHeight="1">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row>
    <row r="105" spans="1:25" ht="15.75" customHeight="1">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row>
    <row r="106" spans="1:25" ht="15.75" customHeight="1">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row>
    <row r="107" spans="1:25" ht="15.75" customHeight="1">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row>
    <row r="108" spans="1:25" ht="15.75" customHeight="1">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row>
    <row r="109" spans="1:25" ht="15.75" customHeight="1">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row>
    <row r="110" spans="1:25" ht="15.75" customHeight="1">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row>
    <row r="111" spans="1:25" ht="15.75" customHeight="1">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row>
    <row r="112" spans="1:25" ht="15.75" customHeight="1">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row>
    <row r="113" spans="1:25" ht="15.75" customHeight="1">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row>
    <row r="114" spans="1:25" ht="15.75" customHeight="1">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row>
    <row r="115" spans="1:25" ht="15.75" customHeight="1">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row>
    <row r="116" spans="1:25" ht="15.75" customHeight="1">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row>
    <row r="117" spans="1:25" ht="15.75" customHeight="1">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row>
    <row r="118" spans="1:25" ht="15.75" customHeight="1">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row>
    <row r="119" spans="1:25" ht="15.75" customHeight="1">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row>
    <row r="120" spans="1:25" ht="15.75" customHeight="1">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row>
    <row r="121" spans="1:25" ht="15.75" customHeight="1">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row>
    <row r="122" spans="1:25" ht="15.75" customHeight="1">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row>
    <row r="123" spans="1:25" ht="15.75" customHeight="1">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row>
    <row r="124" spans="1:25" ht="15.75" customHeight="1">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row>
    <row r="125" spans="1:25" ht="15.75" customHeight="1">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row>
    <row r="126" spans="1:25" ht="15.75" customHeight="1">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row>
    <row r="127" spans="1:25" ht="15.75" customHeight="1">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row>
    <row r="128" spans="1:25" ht="15.75" customHeight="1">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row>
    <row r="129" spans="1:25" ht="15.75" customHeight="1">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row>
    <row r="130" spans="1:25" ht="15.75" customHeight="1">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row>
    <row r="131" spans="1:25" ht="15.75" customHeight="1">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row>
    <row r="132" spans="1:25" ht="15.75" customHeight="1">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row>
    <row r="133" spans="1:25" ht="15.75" customHeight="1">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row>
    <row r="134" spans="1:25" ht="15.75" customHeight="1">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row>
    <row r="135" spans="1:25" ht="15.75" customHeight="1">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row>
    <row r="136" spans="1:25" ht="15.75" customHeight="1">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row>
    <row r="137" spans="1:25" ht="15.75" customHeight="1">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row>
    <row r="138" spans="1:25" ht="15.75" customHeight="1">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row>
    <row r="139" spans="1:25" ht="15.75" customHeight="1">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row>
    <row r="140" spans="1:25" ht="15.75" customHeight="1">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row>
    <row r="141" spans="1:25" ht="15.75" customHeight="1">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row>
    <row r="142" spans="1:25" ht="15.75" customHeight="1">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row>
    <row r="143" spans="1:25" ht="15.75" customHeight="1">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row>
    <row r="144" spans="1:25" ht="15.75" customHeight="1">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row>
    <row r="145" spans="1:25" ht="15.75" customHeight="1">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row>
    <row r="146" spans="1:25" ht="15.75" customHeight="1">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row>
    <row r="147" spans="1:25" ht="15.75" customHeight="1">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row>
    <row r="148" spans="1:25" ht="15.75" customHeight="1">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row>
    <row r="149" spans="1:25" ht="15.75" customHeight="1">
      <c r="A149" s="17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row>
    <row r="150" spans="1:25" ht="15.75" customHeight="1">
      <c r="A150" s="1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row>
    <row r="151" spans="1:25" ht="15.75" customHeight="1">
      <c r="A151" s="175"/>
      <c r="B151" s="175"/>
      <c r="C151" s="175"/>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175"/>
    </row>
    <row r="152" spans="1:25" ht="15.75" customHeight="1">
      <c r="A152" s="175"/>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row>
    <row r="153" spans="1:25" ht="15.75" customHeight="1">
      <c r="A153" s="175"/>
      <c r="B153" s="175"/>
      <c r="C153" s="175"/>
      <c r="D153" s="175"/>
      <c r="E153" s="175"/>
      <c r="F153" s="175"/>
      <c r="G153" s="175"/>
      <c r="H153" s="175"/>
      <c r="I153" s="175"/>
      <c r="J153" s="175"/>
      <c r="K153" s="175"/>
      <c r="L153" s="175"/>
      <c r="M153" s="175"/>
      <c r="N153" s="175"/>
      <c r="O153" s="175"/>
      <c r="P153" s="175"/>
      <c r="Q153" s="175"/>
      <c r="R153" s="175"/>
      <c r="S153" s="175"/>
      <c r="T153" s="175"/>
      <c r="U153" s="175"/>
      <c r="V153" s="175"/>
      <c r="W153" s="175"/>
      <c r="X153" s="175"/>
      <c r="Y153" s="175"/>
    </row>
    <row r="154" spans="1:25" ht="15.75" customHeight="1">
      <c r="A154" s="175"/>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row>
    <row r="155" spans="1:25" ht="15.75" customHeight="1">
      <c r="A155" s="175"/>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row>
    <row r="156" spans="1:25" ht="15.75" customHeight="1">
      <c r="A156" s="175"/>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row>
    <row r="157" spans="1:25" ht="15.75" customHeight="1">
      <c r="A157" s="175"/>
      <c r="B157" s="175"/>
      <c r="C157" s="175"/>
      <c r="D157" s="175"/>
      <c r="E157" s="175"/>
      <c r="F157" s="175"/>
      <c r="G157" s="175"/>
      <c r="H157" s="175"/>
      <c r="I157" s="175"/>
      <c r="J157" s="175"/>
      <c r="K157" s="175"/>
      <c r="L157" s="175"/>
      <c r="M157" s="175"/>
      <c r="N157" s="175"/>
      <c r="O157" s="175"/>
      <c r="P157" s="175"/>
      <c r="Q157" s="175"/>
      <c r="R157" s="175"/>
      <c r="S157" s="175"/>
      <c r="T157" s="175"/>
      <c r="U157" s="175"/>
      <c r="V157" s="175"/>
      <c r="W157" s="175"/>
      <c r="X157" s="175"/>
      <c r="Y157" s="175"/>
    </row>
    <row r="158" spans="1:25" ht="15.75" customHeight="1">
      <c r="A158" s="175"/>
      <c r="B158" s="175"/>
      <c r="C158" s="175"/>
      <c r="D158" s="175"/>
      <c r="E158" s="175"/>
      <c r="F158" s="175"/>
      <c r="G158" s="175"/>
      <c r="H158" s="175"/>
      <c r="I158" s="175"/>
      <c r="J158" s="175"/>
      <c r="K158" s="175"/>
      <c r="L158" s="175"/>
      <c r="M158" s="175"/>
      <c r="N158" s="175"/>
      <c r="O158" s="175"/>
      <c r="P158" s="175"/>
      <c r="Q158" s="175"/>
      <c r="R158" s="175"/>
      <c r="S158" s="175"/>
      <c r="T158" s="175"/>
      <c r="U158" s="175"/>
      <c r="V158" s="175"/>
      <c r="W158" s="175"/>
      <c r="X158" s="175"/>
      <c r="Y158" s="175"/>
    </row>
    <row r="159" spans="1:25" ht="15.75" customHeight="1">
      <c r="A159" s="175"/>
      <c r="B159" s="175"/>
      <c r="C159" s="175"/>
      <c r="D159" s="175"/>
      <c r="E159" s="175"/>
      <c r="F159" s="175"/>
      <c r="G159" s="175"/>
      <c r="H159" s="175"/>
      <c r="I159" s="175"/>
      <c r="J159" s="175"/>
      <c r="K159" s="175"/>
      <c r="L159" s="175"/>
      <c r="M159" s="175"/>
      <c r="N159" s="175"/>
      <c r="O159" s="175"/>
      <c r="P159" s="175"/>
      <c r="Q159" s="175"/>
      <c r="R159" s="175"/>
      <c r="S159" s="175"/>
      <c r="T159" s="175"/>
      <c r="U159" s="175"/>
      <c r="V159" s="175"/>
      <c r="W159" s="175"/>
      <c r="X159" s="175"/>
      <c r="Y159" s="175"/>
    </row>
    <row r="160" spans="1:25" ht="15.75" customHeight="1">
      <c r="A160" s="175"/>
      <c r="B160" s="175"/>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row>
    <row r="161" spans="1:25" ht="15.75" customHeight="1">
      <c r="A161" s="175"/>
      <c r="B161" s="175"/>
      <c r="C161" s="175"/>
      <c r="D161" s="175"/>
      <c r="E161" s="175"/>
      <c r="F161" s="175"/>
      <c r="G161" s="175"/>
      <c r="H161" s="175"/>
      <c r="I161" s="175"/>
      <c r="J161" s="175"/>
      <c r="K161" s="175"/>
      <c r="L161" s="175"/>
      <c r="M161" s="175"/>
      <c r="N161" s="175"/>
      <c r="O161" s="175"/>
      <c r="P161" s="175"/>
      <c r="Q161" s="175"/>
      <c r="R161" s="175"/>
      <c r="S161" s="175"/>
      <c r="T161" s="175"/>
      <c r="U161" s="175"/>
      <c r="V161" s="175"/>
      <c r="W161" s="175"/>
      <c r="X161" s="175"/>
      <c r="Y161" s="175"/>
    </row>
    <row r="162" spans="1:25" ht="15.75" customHeight="1">
      <c r="A162" s="175"/>
      <c r="B162" s="175"/>
      <c r="C162" s="175"/>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row>
    <row r="163" spans="1:25" ht="15.75" customHeight="1">
      <c r="A163" s="175"/>
      <c r="B163" s="175"/>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row>
    <row r="164" spans="1:25" ht="15.75" customHeight="1">
      <c r="A164" s="175"/>
      <c r="B164" s="175"/>
      <c r="C164" s="175"/>
      <c r="D164" s="175"/>
      <c r="E164" s="175"/>
      <c r="F164" s="175"/>
      <c r="G164" s="175"/>
      <c r="H164" s="175"/>
      <c r="I164" s="175"/>
      <c r="J164" s="175"/>
      <c r="K164" s="175"/>
      <c r="L164" s="175"/>
      <c r="M164" s="175"/>
      <c r="N164" s="175"/>
      <c r="O164" s="175"/>
      <c r="P164" s="175"/>
      <c r="Q164" s="175"/>
      <c r="R164" s="175"/>
      <c r="S164" s="175"/>
      <c r="T164" s="175"/>
      <c r="U164" s="175"/>
      <c r="V164" s="175"/>
      <c r="W164" s="175"/>
      <c r="X164" s="175"/>
      <c r="Y164" s="175"/>
    </row>
    <row r="165" spans="1:25" ht="15.75" customHeight="1">
      <c r="A165" s="175"/>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row>
    <row r="166" spans="1:25" ht="15.75" customHeight="1">
      <c r="A166" s="175"/>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row>
    <row r="167" spans="1:25" ht="15.75" customHeight="1">
      <c r="A167" s="175"/>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row>
    <row r="168" spans="1:25" ht="15.75" customHeight="1">
      <c r="A168" s="175"/>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row>
    <row r="169" spans="1:25" ht="15.75" customHeight="1">
      <c r="A169" s="175"/>
      <c r="B169" s="175"/>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row>
    <row r="170" spans="1:25" ht="15.75" customHeight="1">
      <c r="A170" s="175"/>
      <c r="B170" s="175"/>
      <c r="C170" s="175"/>
      <c r="D170" s="175"/>
      <c r="E170" s="175"/>
      <c r="F170" s="175"/>
      <c r="G170" s="175"/>
      <c r="H170" s="175"/>
      <c r="I170" s="175"/>
      <c r="J170" s="175"/>
      <c r="K170" s="175"/>
      <c r="L170" s="175"/>
      <c r="M170" s="175"/>
      <c r="N170" s="175"/>
      <c r="O170" s="175"/>
      <c r="P170" s="175"/>
      <c r="Q170" s="175"/>
      <c r="R170" s="175"/>
      <c r="S170" s="175"/>
      <c r="T170" s="175"/>
      <c r="U170" s="175"/>
      <c r="V170" s="175"/>
      <c r="W170" s="175"/>
      <c r="X170" s="175"/>
      <c r="Y170" s="175"/>
    </row>
    <row r="171" spans="1:25" ht="15.75" customHeight="1">
      <c r="A171" s="175"/>
      <c r="B171" s="175"/>
      <c r="C171" s="175"/>
      <c r="D171" s="175"/>
      <c r="E171" s="175"/>
      <c r="F171" s="175"/>
      <c r="G171" s="175"/>
      <c r="H171" s="175"/>
      <c r="I171" s="175"/>
      <c r="J171" s="175"/>
      <c r="K171" s="175"/>
      <c r="L171" s="175"/>
      <c r="M171" s="175"/>
      <c r="N171" s="175"/>
      <c r="O171" s="175"/>
      <c r="P171" s="175"/>
      <c r="Q171" s="175"/>
      <c r="R171" s="175"/>
      <c r="S171" s="175"/>
      <c r="T171" s="175"/>
      <c r="U171" s="175"/>
      <c r="V171" s="175"/>
      <c r="W171" s="175"/>
      <c r="X171" s="175"/>
      <c r="Y171" s="175"/>
    </row>
    <row r="172" spans="1:25" ht="15.75" customHeight="1">
      <c r="A172" s="175"/>
      <c r="B172" s="175"/>
      <c r="C172" s="175"/>
      <c r="D172" s="175"/>
      <c r="E172" s="175"/>
      <c r="F172" s="175"/>
      <c r="G172" s="175"/>
      <c r="H172" s="175"/>
      <c r="I172" s="175"/>
      <c r="J172" s="175"/>
      <c r="K172" s="175"/>
      <c r="L172" s="175"/>
      <c r="M172" s="175"/>
      <c r="N172" s="175"/>
      <c r="O172" s="175"/>
      <c r="P172" s="175"/>
      <c r="Q172" s="175"/>
      <c r="R172" s="175"/>
      <c r="S172" s="175"/>
      <c r="T172" s="175"/>
      <c r="U172" s="175"/>
      <c r="V172" s="175"/>
      <c r="W172" s="175"/>
      <c r="X172" s="175"/>
      <c r="Y172" s="175"/>
    </row>
    <row r="173" spans="1:25" ht="15.75" customHeight="1">
      <c r="A173" s="175"/>
      <c r="B173" s="175"/>
      <c r="C173" s="175"/>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row>
    <row r="174" spans="1:25" ht="15.75" customHeight="1">
      <c r="A174" s="175"/>
      <c r="B174" s="175"/>
      <c r="C174" s="175"/>
      <c r="D174" s="175"/>
      <c r="E174" s="175"/>
      <c r="F174" s="175"/>
      <c r="G174" s="175"/>
      <c r="H174" s="175"/>
      <c r="I174" s="175"/>
      <c r="J174" s="175"/>
      <c r="K174" s="175"/>
      <c r="L174" s="175"/>
      <c r="M174" s="175"/>
      <c r="N174" s="175"/>
      <c r="O174" s="175"/>
      <c r="P174" s="175"/>
      <c r="Q174" s="175"/>
      <c r="R174" s="175"/>
      <c r="S174" s="175"/>
      <c r="T174" s="175"/>
      <c r="U174" s="175"/>
      <c r="V174" s="175"/>
      <c r="W174" s="175"/>
      <c r="X174" s="175"/>
      <c r="Y174" s="175"/>
    </row>
    <row r="175" spans="1:25" ht="15.75" customHeight="1">
      <c r="A175" s="175"/>
      <c r="B175" s="175"/>
      <c r="C175" s="175"/>
      <c r="D175" s="175"/>
      <c r="E175" s="175"/>
      <c r="F175" s="175"/>
      <c r="G175" s="175"/>
      <c r="H175" s="175"/>
      <c r="I175" s="175"/>
      <c r="J175" s="175"/>
      <c r="K175" s="175"/>
      <c r="L175" s="175"/>
      <c r="M175" s="175"/>
      <c r="N175" s="175"/>
      <c r="O175" s="175"/>
      <c r="P175" s="175"/>
      <c r="Q175" s="175"/>
      <c r="R175" s="175"/>
      <c r="S175" s="175"/>
      <c r="T175" s="175"/>
      <c r="U175" s="175"/>
      <c r="V175" s="175"/>
      <c r="W175" s="175"/>
      <c r="X175" s="175"/>
      <c r="Y175" s="175"/>
    </row>
    <row r="176" spans="1:25" ht="15.75" customHeight="1">
      <c r="A176" s="175"/>
      <c r="B176" s="175"/>
      <c r="C176" s="175"/>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row>
    <row r="177" spans="1:25" ht="15.75" customHeight="1">
      <c r="A177" s="175"/>
      <c r="B177" s="175"/>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row>
    <row r="178" spans="1:25" ht="15.75" customHeight="1">
      <c r="A178" s="175"/>
      <c r="B178" s="175"/>
      <c r="C178" s="175"/>
      <c r="D178" s="175"/>
      <c r="E178" s="175"/>
      <c r="F178" s="175"/>
      <c r="G178" s="175"/>
      <c r="H178" s="175"/>
      <c r="I178" s="175"/>
      <c r="J178" s="175"/>
      <c r="K178" s="175"/>
      <c r="L178" s="175"/>
      <c r="M178" s="175"/>
      <c r="N178" s="175"/>
      <c r="O178" s="175"/>
      <c r="P178" s="175"/>
      <c r="Q178" s="175"/>
      <c r="R178" s="175"/>
      <c r="S178" s="175"/>
      <c r="T178" s="175"/>
      <c r="U178" s="175"/>
      <c r="V178" s="175"/>
      <c r="W178" s="175"/>
      <c r="X178" s="175"/>
      <c r="Y178" s="175"/>
    </row>
    <row r="179" spans="1:25" ht="15.75" customHeight="1">
      <c r="A179" s="175"/>
      <c r="B179" s="175"/>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row>
    <row r="180" spans="1:25" ht="15.75" customHeight="1">
      <c r="A180" s="175"/>
      <c r="B180" s="175"/>
      <c r="C180" s="175"/>
      <c r="D180" s="175"/>
      <c r="E180" s="175"/>
      <c r="F180" s="175"/>
      <c r="G180" s="175"/>
      <c r="H180" s="175"/>
      <c r="I180" s="175"/>
      <c r="J180" s="175"/>
      <c r="K180" s="175"/>
      <c r="L180" s="175"/>
      <c r="M180" s="175"/>
      <c r="N180" s="175"/>
      <c r="O180" s="175"/>
      <c r="P180" s="175"/>
      <c r="Q180" s="175"/>
      <c r="R180" s="175"/>
      <c r="S180" s="175"/>
      <c r="T180" s="175"/>
      <c r="U180" s="175"/>
      <c r="V180" s="175"/>
      <c r="W180" s="175"/>
      <c r="X180" s="175"/>
      <c r="Y180" s="175"/>
    </row>
    <row r="181" spans="1:25" ht="15.75" customHeight="1">
      <c r="A181" s="175"/>
      <c r="B181" s="175"/>
      <c r="C181" s="175"/>
      <c r="D181" s="175"/>
      <c r="E181" s="175"/>
      <c r="F181" s="175"/>
      <c r="G181" s="175"/>
      <c r="H181" s="175"/>
      <c r="I181" s="175"/>
      <c r="J181" s="175"/>
      <c r="K181" s="175"/>
      <c r="L181" s="175"/>
      <c r="M181" s="175"/>
      <c r="N181" s="175"/>
      <c r="O181" s="175"/>
      <c r="P181" s="175"/>
      <c r="Q181" s="175"/>
      <c r="R181" s="175"/>
      <c r="S181" s="175"/>
      <c r="T181" s="175"/>
      <c r="U181" s="175"/>
      <c r="V181" s="175"/>
      <c r="W181" s="175"/>
      <c r="X181" s="175"/>
      <c r="Y181" s="175"/>
    </row>
    <row r="182" spans="1:25" ht="15.75" customHeight="1">
      <c r="A182" s="175"/>
      <c r="B182" s="175"/>
      <c r="C182" s="175"/>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row>
    <row r="183" spans="1:25" ht="15.75" customHeight="1">
      <c r="A183" s="175"/>
      <c r="B183" s="175"/>
      <c r="C183" s="175"/>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row>
    <row r="184" spans="1:25" ht="15.75" customHeight="1">
      <c r="A184" s="175"/>
      <c r="B184" s="175"/>
      <c r="C184" s="175"/>
      <c r="D184" s="175"/>
      <c r="E184" s="175"/>
      <c r="F184" s="175"/>
      <c r="G184" s="175"/>
      <c r="H184" s="175"/>
      <c r="I184" s="175"/>
      <c r="J184" s="175"/>
      <c r="K184" s="175"/>
      <c r="L184" s="175"/>
      <c r="M184" s="175"/>
      <c r="N184" s="175"/>
      <c r="O184" s="175"/>
      <c r="P184" s="175"/>
      <c r="Q184" s="175"/>
      <c r="R184" s="175"/>
      <c r="S184" s="175"/>
      <c r="T184" s="175"/>
      <c r="U184" s="175"/>
      <c r="V184" s="175"/>
      <c r="W184" s="175"/>
      <c r="X184" s="175"/>
      <c r="Y184" s="175"/>
    </row>
    <row r="185" spans="1:25" ht="15.75" customHeight="1">
      <c r="A185" s="175"/>
      <c r="B185" s="175"/>
      <c r="C185" s="175"/>
      <c r="D185" s="175"/>
      <c r="E185" s="175"/>
      <c r="F185" s="175"/>
      <c r="G185" s="175"/>
      <c r="H185" s="175"/>
      <c r="I185" s="175"/>
      <c r="J185" s="175"/>
      <c r="K185" s="175"/>
      <c r="L185" s="175"/>
      <c r="M185" s="175"/>
      <c r="N185" s="175"/>
      <c r="O185" s="175"/>
      <c r="P185" s="175"/>
      <c r="Q185" s="175"/>
      <c r="R185" s="175"/>
      <c r="S185" s="175"/>
      <c r="T185" s="175"/>
      <c r="U185" s="175"/>
      <c r="V185" s="175"/>
      <c r="W185" s="175"/>
      <c r="X185" s="175"/>
      <c r="Y185" s="175"/>
    </row>
    <row r="186" spans="1:25" ht="15.75" customHeight="1">
      <c r="A186" s="175"/>
      <c r="B186" s="175"/>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175"/>
      <c r="Y186" s="175"/>
    </row>
    <row r="187" spans="1:25" ht="15.75" customHeight="1">
      <c r="A187" s="175"/>
      <c r="B187" s="175"/>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c r="Y187" s="175"/>
    </row>
    <row r="188" spans="1:25" ht="15.75" customHeight="1">
      <c r="A188" s="175"/>
      <c r="B188" s="175"/>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c r="Y188" s="175"/>
    </row>
    <row r="189" spans="1:25" ht="15.75" customHeight="1">
      <c r="A189" s="175"/>
      <c r="B189" s="175"/>
      <c r="C189" s="175"/>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row>
    <row r="190" spans="1:25" ht="15.75" customHeight="1">
      <c r="A190" s="175"/>
      <c r="B190" s="175"/>
      <c r="C190" s="175"/>
      <c r="D190" s="175"/>
      <c r="E190" s="175"/>
      <c r="F190" s="175"/>
      <c r="G190" s="175"/>
      <c r="H190" s="175"/>
      <c r="I190" s="175"/>
      <c r="J190" s="175"/>
      <c r="K190" s="175"/>
      <c r="L190" s="175"/>
      <c r="M190" s="175"/>
      <c r="N190" s="175"/>
      <c r="O190" s="175"/>
      <c r="P190" s="175"/>
      <c r="Q190" s="175"/>
      <c r="R190" s="175"/>
      <c r="S190" s="175"/>
      <c r="T190" s="175"/>
      <c r="U190" s="175"/>
      <c r="V190" s="175"/>
      <c r="W190" s="175"/>
      <c r="X190" s="175"/>
      <c r="Y190" s="175"/>
    </row>
    <row r="191" spans="1:25" ht="15.75" customHeight="1">
      <c r="A191" s="175"/>
      <c r="B191" s="175"/>
      <c r="C191" s="175"/>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row>
    <row r="192" spans="1:25" ht="15.75" customHeight="1">
      <c r="A192" s="175"/>
      <c r="B192" s="175"/>
      <c r="C192" s="175"/>
      <c r="D192" s="175"/>
      <c r="E192" s="175"/>
      <c r="F192" s="175"/>
      <c r="G192" s="175"/>
      <c r="H192" s="175"/>
      <c r="I192" s="175"/>
      <c r="J192" s="175"/>
      <c r="K192" s="175"/>
      <c r="L192" s="175"/>
      <c r="M192" s="175"/>
      <c r="N192" s="175"/>
      <c r="O192" s="175"/>
      <c r="P192" s="175"/>
      <c r="Q192" s="175"/>
      <c r="R192" s="175"/>
      <c r="S192" s="175"/>
      <c r="T192" s="175"/>
      <c r="U192" s="175"/>
      <c r="V192" s="175"/>
      <c r="W192" s="175"/>
      <c r="X192" s="175"/>
      <c r="Y192" s="175"/>
    </row>
    <row r="193" spans="1:25" ht="15.75" customHeight="1">
      <c r="A193" s="175"/>
      <c r="B193" s="175"/>
      <c r="C193" s="175"/>
      <c r="D193" s="175"/>
      <c r="E193" s="175"/>
      <c r="F193" s="175"/>
      <c r="G193" s="175"/>
      <c r="H193" s="175"/>
      <c r="I193" s="175"/>
      <c r="J193" s="175"/>
      <c r="K193" s="175"/>
      <c r="L193" s="175"/>
      <c r="M193" s="175"/>
      <c r="N193" s="175"/>
      <c r="O193" s="175"/>
      <c r="P193" s="175"/>
      <c r="Q193" s="175"/>
      <c r="R193" s="175"/>
      <c r="S193" s="175"/>
      <c r="T193" s="175"/>
      <c r="U193" s="175"/>
      <c r="V193" s="175"/>
      <c r="W193" s="175"/>
      <c r="X193" s="175"/>
      <c r="Y193" s="175"/>
    </row>
    <row r="194" spans="1:25" ht="15.75" customHeight="1">
      <c r="A194" s="175"/>
      <c r="B194" s="175"/>
      <c r="C194" s="175"/>
      <c r="D194" s="175"/>
      <c r="E194" s="175"/>
      <c r="F194" s="175"/>
      <c r="G194" s="175"/>
      <c r="H194" s="175"/>
      <c r="I194" s="175"/>
      <c r="J194" s="175"/>
      <c r="K194" s="175"/>
      <c r="L194" s="175"/>
      <c r="M194" s="175"/>
      <c r="N194" s="175"/>
      <c r="O194" s="175"/>
      <c r="P194" s="175"/>
      <c r="Q194" s="175"/>
      <c r="R194" s="175"/>
      <c r="S194" s="175"/>
      <c r="T194" s="175"/>
      <c r="U194" s="175"/>
      <c r="V194" s="175"/>
      <c r="W194" s="175"/>
      <c r="X194" s="175"/>
      <c r="Y194" s="175"/>
    </row>
    <row r="195" spans="1:25" ht="15.75" customHeight="1">
      <c r="A195" s="175"/>
      <c r="B195" s="175"/>
      <c r="C195" s="175"/>
      <c r="D195" s="175"/>
      <c r="E195" s="175"/>
      <c r="F195" s="175"/>
      <c r="G195" s="175"/>
      <c r="H195" s="175"/>
      <c r="I195" s="175"/>
      <c r="J195" s="175"/>
      <c r="K195" s="175"/>
      <c r="L195" s="175"/>
      <c r="M195" s="175"/>
      <c r="N195" s="175"/>
      <c r="O195" s="175"/>
      <c r="P195" s="175"/>
      <c r="Q195" s="175"/>
      <c r="R195" s="175"/>
      <c r="S195" s="175"/>
      <c r="T195" s="175"/>
      <c r="U195" s="175"/>
      <c r="V195" s="175"/>
      <c r="W195" s="175"/>
      <c r="X195" s="175"/>
      <c r="Y195" s="175"/>
    </row>
    <row r="196" spans="1:25" ht="15.75" customHeight="1">
      <c r="A196" s="175"/>
      <c r="B196" s="175"/>
      <c r="C196" s="175"/>
      <c r="D196" s="175"/>
      <c r="E196" s="175"/>
      <c r="F196" s="175"/>
      <c r="G196" s="175"/>
      <c r="H196" s="175"/>
      <c r="I196" s="175"/>
      <c r="J196" s="175"/>
      <c r="K196" s="175"/>
      <c r="L196" s="175"/>
      <c r="M196" s="175"/>
      <c r="N196" s="175"/>
      <c r="O196" s="175"/>
      <c r="P196" s="175"/>
      <c r="Q196" s="175"/>
      <c r="R196" s="175"/>
      <c r="S196" s="175"/>
      <c r="T196" s="175"/>
      <c r="U196" s="175"/>
      <c r="V196" s="175"/>
      <c r="W196" s="175"/>
      <c r="X196" s="175"/>
      <c r="Y196" s="175"/>
    </row>
    <row r="197" spans="1:25" ht="15.75" customHeight="1">
      <c r="A197" s="175"/>
      <c r="B197" s="175"/>
      <c r="C197" s="175"/>
      <c r="D197" s="175"/>
      <c r="E197" s="175"/>
      <c r="F197" s="175"/>
      <c r="G197" s="175"/>
      <c r="H197" s="175"/>
      <c r="I197" s="175"/>
      <c r="J197" s="175"/>
      <c r="K197" s="175"/>
      <c r="L197" s="175"/>
      <c r="M197" s="175"/>
      <c r="N197" s="175"/>
      <c r="O197" s="175"/>
      <c r="P197" s="175"/>
      <c r="Q197" s="175"/>
      <c r="R197" s="175"/>
      <c r="S197" s="175"/>
      <c r="T197" s="175"/>
      <c r="U197" s="175"/>
      <c r="V197" s="175"/>
      <c r="W197" s="175"/>
      <c r="X197" s="175"/>
      <c r="Y197" s="175"/>
    </row>
    <row r="198" spans="1:25" ht="15.75" customHeight="1">
      <c r="A198" s="175"/>
      <c r="B198" s="175"/>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row>
    <row r="199" spans="1:25" ht="15.75" customHeight="1">
      <c r="A199" s="175"/>
      <c r="B199" s="175"/>
      <c r="C199" s="175"/>
      <c r="D199" s="175"/>
      <c r="E199" s="175"/>
      <c r="F199" s="175"/>
      <c r="G199" s="175"/>
      <c r="H199" s="175"/>
      <c r="I199" s="175"/>
      <c r="J199" s="175"/>
      <c r="K199" s="175"/>
      <c r="L199" s="175"/>
      <c r="M199" s="175"/>
      <c r="N199" s="175"/>
      <c r="O199" s="175"/>
      <c r="P199" s="175"/>
      <c r="Q199" s="175"/>
      <c r="R199" s="175"/>
      <c r="S199" s="175"/>
      <c r="T199" s="175"/>
      <c r="U199" s="175"/>
      <c r="V199" s="175"/>
      <c r="W199" s="175"/>
      <c r="X199" s="175"/>
      <c r="Y199" s="175"/>
    </row>
    <row r="200" spans="1:25" ht="15.75" customHeight="1">
      <c r="A200" s="175"/>
      <c r="B200" s="175"/>
      <c r="C200" s="175"/>
      <c r="D200" s="175"/>
      <c r="E200" s="175"/>
      <c r="F200" s="175"/>
      <c r="G200" s="175"/>
      <c r="H200" s="175"/>
      <c r="I200" s="175"/>
      <c r="J200" s="175"/>
      <c r="K200" s="175"/>
      <c r="L200" s="175"/>
      <c r="M200" s="175"/>
      <c r="N200" s="175"/>
      <c r="O200" s="175"/>
      <c r="P200" s="175"/>
      <c r="Q200" s="175"/>
      <c r="R200" s="175"/>
      <c r="S200" s="175"/>
      <c r="T200" s="175"/>
      <c r="U200" s="175"/>
      <c r="V200" s="175"/>
      <c r="W200" s="175"/>
      <c r="X200" s="175"/>
      <c r="Y200" s="175"/>
    </row>
    <row r="201" spans="1:25" ht="15.75" customHeight="1">
      <c r="A201" s="175"/>
      <c r="B201" s="175"/>
      <c r="C201" s="175"/>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row>
    <row r="202" spans="1:25" ht="15.75" customHeight="1">
      <c r="A202" s="175"/>
      <c r="B202" s="175"/>
      <c r="C202" s="175"/>
      <c r="D202" s="175"/>
      <c r="E202" s="175"/>
      <c r="F202" s="175"/>
      <c r="G202" s="175"/>
      <c r="H202" s="175"/>
      <c r="I202" s="175"/>
      <c r="J202" s="175"/>
      <c r="K202" s="175"/>
      <c r="L202" s="175"/>
      <c r="M202" s="175"/>
      <c r="N202" s="175"/>
      <c r="O202" s="175"/>
      <c r="P202" s="175"/>
      <c r="Q202" s="175"/>
      <c r="R202" s="175"/>
      <c r="S202" s="175"/>
      <c r="T202" s="175"/>
      <c r="U202" s="175"/>
      <c r="V202" s="175"/>
      <c r="W202" s="175"/>
      <c r="X202" s="175"/>
      <c r="Y202" s="175"/>
    </row>
    <row r="203" spans="1:25" ht="15.75" customHeight="1">
      <c r="A203" s="175"/>
      <c r="B203" s="175"/>
      <c r="C203" s="175"/>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175"/>
    </row>
    <row r="204" spans="1:25" ht="15.75" customHeight="1">
      <c r="A204" s="175"/>
      <c r="B204" s="175"/>
      <c r="C204" s="175"/>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row>
    <row r="205" spans="1:25" ht="15.75" customHeight="1">
      <c r="A205" s="175"/>
      <c r="B205" s="175"/>
      <c r="C205" s="175"/>
      <c r="D205" s="175"/>
      <c r="E205" s="175"/>
      <c r="F205" s="175"/>
      <c r="G205" s="175"/>
      <c r="H205" s="175"/>
      <c r="I205" s="175"/>
      <c r="J205" s="175"/>
      <c r="K205" s="175"/>
      <c r="L205" s="175"/>
      <c r="M205" s="175"/>
      <c r="N205" s="175"/>
      <c r="O205" s="175"/>
      <c r="P205" s="175"/>
      <c r="Q205" s="175"/>
      <c r="R205" s="175"/>
      <c r="S205" s="175"/>
      <c r="T205" s="175"/>
      <c r="U205" s="175"/>
      <c r="V205" s="175"/>
      <c r="W205" s="175"/>
      <c r="X205" s="175"/>
      <c r="Y205" s="175"/>
    </row>
    <row r="206" spans="1:25" ht="15.75" customHeight="1">
      <c r="A206" s="175"/>
      <c r="B206" s="175"/>
      <c r="C206" s="175"/>
      <c r="D206" s="175"/>
      <c r="E206" s="175"/>
      <c r="F206" s="175"/>
      <c r="G206" s="175"/>
      <c r="H206" s="175"/>
      <c r="I206" s="175"/>
      <c r="J206" s="175"/>
      <c r="K206" s="175"/>
      <c r="L206" s="175"/>
      <c r="M206" s="175"/>
      <c r="N206" s="175"/>
      <c r="O206" s="175"/>
      <c r="P206" s="175"/>
      <c r="Q206" s="175"/>
      <c r="R206" s="175"/>
      <c r="S206" s="175"/>
      <c r="T206" s="175"/>
      <c r="U206" s="175"/>
      <c r="V206" s="175"/>
      <c r="W206" s="175"/>
      <c r="X206" s="175"/>
      <c r="Y206" s="175"/>
    </row>
    <row r="207" spans="1:25" ht="15.75" customHeight="1">
      <c r="A207" s="175"/>
      <c r="B207" s="175"/>
      <c r="C207" s="175"/>
      <c r="D207" s="175"/>
      <c r="E207" s="175"/>
      <c r="F207" s="175"/>
      <c r="G207" s="175"/>
      <c r="H207" s="175"/>
      <c r="I207" s="175"/>
      <c r="J207" s="175"/>
      <c r="K207" s="175"/>
      <c r="L207" s="175"/>
      <c r="M207" s="175"/>
      <c r="N207" s="175"/>
      <c r="O207" s="175"/>
      <c r="P207" s="175"/>
      <c r="Q207" s="175"/>
      <c r="R207" s="175"/>
      <c r="S207" s="175"/>
      <c r="T207" s="175"/>
      <c r="U207" s="175"/>
      <c r="V207" s="175"/>
      <c r="W207" s="175"/>
      <c r="X207" s="175"/>
      <c r="Y207" s="175"/>
    </row>
    <row r="208" spans="1:25" ht="15.75" customHeight="1">
      <c r="A208" s="175"/>
      <c r="B208" s="175"/>
      <c r="C208" s="175"/>
      <c r="D208" s="175"/>
      <c r="E208" s="175"/>
      <c r="F208" s="175"/>
      <c r="G208" s="175"/>
      <c r="H208" s="175"/>
      <c r="I208" s="175"/>
      <c r="J208" s="175"/>
      <c r="K208" s="175"/>
      <c r="L208" s="175"/>
      <c r="M208" s="175"/>
      <c r="N208" s="175"/>
      <c r="O208" s="175"/>
      <c r="P208" s="175"/>
      <c r="Q208" s="175"/>
      <c r="R208" s="175"/>
      <c r="S208" s="175"/>
      <c r="T208" s="175"/>
      <c r="U208" s="175"/>
      <c r="V208" s="175"/>
      <c r="W208" s="175"/>
      <c r="X208" s="175"/>
      <c r="Y208" s="175"/>
    </row>
    <row r="209" spans="1:25" ht="15.75" customHeight="1">
      <c r="A209" s="175"/>
      <c r="B209" s="175"/>
      <c r="C209" s="175"/>
      <c r="D209" s="175"/>
      <c r="E209" s="175"/>
      <c r="F209" s="175"/>
      <c r="G209" s="175"/>
      <c r="H209" s="175"/>
      <c r="I209" s="175"/>
      <c r="J209" s="175"/>
      <c r="K209" s="175"/>
      <c r="L209" s="175"/>
      <c r="M209" s="175"/>
      <c r="N209" s="175"/>
      <c r="O209" s="175"/>
      <c r="P209" s="175"/>
      <c r="Q209" s="175"/>
      <c r="R209" s="175"/>
      <c r="S209" s="175"/>
      <c r="T209" s="175"/>
      <c r="U209" s="175"/>
      <c r="V209" s="175"/>
      <c r="W209" s="175"/>
      <c r="X209" s="175"/>
      <c r="Y209" s="175"/>
    </row>
    <row r="210" spans="1:25" ht="15.75" customHeight="1">
      <c r="A210" s="175"/>
      <c r="B210" s="175"/>
      <c r="C210" s="175"/>
      <c r="D210" s="175"/>
      <c r="E210" s="175"/>
      <c r="F210" s="175"/>
      <c r="G210" s="175"/>
      <c r="H210" s="175"/>
      <c r="I210" s="175"/>
      <c r="J210" s="175"/>
      <c r="K210" s="175"/>
      <c r="L210" s="175"/>
      <c r="M210" s="175"/>
      <c r="N210" s="175"/>
      <c r="O210" s="175"/>
      <c r="P210" s="175"/>
      <c r="Q210" s="175"/>
      <c r="R210" s="175"/>
      <c r="S210" s="175"/>
      <c r="T210" s="175"/>
      <c r="U210" s="175"/>
      <c r="V210" s="175"/>
      <c r="W210" s="175"/>
      <c r="X210" s="175"/>
      <c r="Y210" s="175"/>
    </row>
    <row r="211" spans="1:25" ht="15.75" customHeight="1">
      <c r="A211" s="175"/>
      <c r="B211" s="175"/>
      <c r="C211" s="175"/>
      <c r="D211" s="175"/>
      <c r="E211" s="175"/>
      <c r="F211" s="175"/>
      <c r="G211" s="175"/>
      <c r="H211" s="175"/>
      <c r="I211" s="175"/>
      <c r="J211" s="175"/>
      <c r="K211" s="175"/>
      <c r="L211" s="175"/>
      <c r="M211" s="175"/>
      <c r="N211" s="175"/>
      <c r="O211" s="175"/>
      <c r="P211" s="175"/>
      <c r="Q211" s="175"/>
      <c r="R211" s="175"/>
      <c r="S211" s="175"/>
      <c r="T211" s="175"/>
      <c r="U211" s="175"/>
      <c r="V211" s="175"/>
      <c r="W211" s="175"/>
      <c r="X211" s="175"/>
      <c r="Y211" s="175"/>
    </row>
    <row r="212" spans="1:25" ht="15.75" customHeight="1">
      <c r="A212" s="175"/>
      <c r="B212" s="175"/>
      <c r="C212" s="175"/>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row>
    <row r="213" spans="1:25" ht="15.75" customHeight="1">
      <c r="A213" s="175"/>
      <c r="B213" s="175"/>
      <c r="C213" s="175"/>
      <c r="D213" s="175"/>
      <c r="E213" s="175"/>
      <c r="F213" s="175"/>
      <c r="G213" s="175"/>
      <c r="H213" s="175"/>
      <c r="I213" s="175"/>
      <c r="J213" s="175"/>
      <c r="K213" s="175"/>
      <c r="L213" s="175"/>
      <c r="M213" s="175"/>
      <c r="N213" s="175"/>
      <c r="O213" s="175"/>
      <c r="P213" s="175"/>
      <c r="Q213" s="175"/>
      <c r="R213" s="175"/>
      <c r="S213" s="175"/>
      <c r="T213" s="175"/>
      <c r="U213" s="175"/>
      <c r="V213" s="175"/>
      <c r="W213" s="175"/>
      <c r="X213" s="175"/>
      <c r="Y213" s="175"/>
    </row>
    <row r="214" spans="1:25" ht="15.75" customHeight="1">
      <c r="A214" s="175"/>
      <c r="B214" s="175"/>
      <c r="C214" s="175"/>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row>
    <row r="215" spans="1:25" ht="15.75" customHeight="1">
      <c r="A215" s="175"/>
      <c r="B215" s="175"/>
      <c r="C215" s="175"/>
      <c r="D215" s="175"/>
      <c r="E215" s="175"/>
      <c r="F215" s="175"/>
      <c r="G215" s="175"/>
      <c r="H215" s="175"/>
      <c r="I215" s="175"/>
      <c r="J215" s="175"/>
      <c r="K215" s="175"/>
      <c r="L215" s="175"/>
      <c r="M215" s="175"/>
      <c r="N215" s="175"/>
      <c r="O215" s="175"/>
      <c r="P215" s="175"/>
      <c r="Q215" s="175"/>
      <c r="R215" s="175"/>
      <c r="S215" s="175"/>
      <c r="T215" s="175"/>
      <c r="U215" s="175"/>
      <c r="V215" s="175"/>
      <c r="W215" s="175"/>
      <c r="X215" s="175"/>
      <c r="Y215" s="175"/>
    </row>
    <row r="216" spans="1:25" ht="15.75" customHeight="1">
      <c r="A216" s="175"/>
      <c r="B216" s="175"/>
      <c r="C216" s="175"/>
      <c r="D216" s="175"/>
      <c r="E216" s="175"/>
      <c r="F216" s="175"/>
      <c r="G216" s="175"/>
      <c r="H216" s="175"/>
      <c r="I216" s="175"/>
      <c r="J216" s="175"/>
      <c r="K216" s="175"/>
      <c r="L216" s="175"/>
      <c r="M216" s="175"/>
      <c r="N216" s="175"/>
      <c r="O216" s="175"/>
      <c r="P216" s="175"/>
      <c r="Q216" s="175"/>
      <c r="R216" s="175"/>
      <c r="S216" s="175"/>
      <c r="T216" s="175"/>
      <c r="U216" s="175"/>
      <c r="V216" s="175"/>
      <c r="W216" s="175"/>
      <c r="X216" s="175"/>
      <c r="Y216" s="175"/>
    </row>
    <row r="217" spans="1:25" ht="15.75" customHeight="1">
      <c r="A217" s="175"/>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row>
    <row r="218" spans="1:25" ht="15.75" customHeight="1">
      <c r="A218" s="175"/>
      <c r="B218" s="175"/>
      <c r="C218" s="175"/>
      <c r="D218" s="175"/>
      <c r="E218" s="175"/>
      <c r="F218" s="175"/>
      <c r="G218" s="175"/>
      <c r="H218" s="175"/>
      <c r="I218" s="175"/>
      <c r="J218" s="175"/>
      <c r="K218" s="175"/>
      <c r="L218" s="175"/>
      <c r="M218" s="175"/>
      <c r="N218" s="175"/>
      <c r="O218" s="175"/>
      <c r="P218" s="175"/>
      <c r="Q218" s="175"/>
      <c r="R218" s="175"/>
      <c r="S218" s="175"/>
      <c r="T218" s="175"/>
      <c r="U218" s="175"/>
      <c r="V218" s="175"/>
      <c r="W218" s="175"/>
      <c r="X218" s="175"/>
      <c r="Y218" s="175"/>
    </row>
    <row r="219" spans="1:25" ht="15.75" customHeight="1">
      <c r="A219" s="175"/>
      <c r="B219" s="175"/>
      <c r="C219" s="175"/>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row>
    <row r="220" spans="1:25" ht="15.75" customHeight="1">
      <c r="A220" s="175"/>
      <c r="B220" s="175"/>
      <c r="C220" s="175"/>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row>
    <row r="221" spans="1:25" ht="15.75" customHeight="1">
      <c r="A221" s="182"/>
      <c r="B221" s="182"/>
      <c r="C221" s="182"/>
      <c r="D221" s="182"/>
      <c r="E221" s="182"/>
      <c r="F221" s="182"/>
      <c r="G221" s="182"/>
      <c r="H221" s="182"/>
      <c r="I221" s="182"/>
      <c r="J221" s="182"/>
      <c r="K221" s="182"/>
      <c r="L221" s="182"/>
      <c r="M221" s="182"/>
      <c r="N221" s="182"/>
      <c r="O221" s="182"/>
      <c r="P221" s="182"/>
      <c r="Q221" s="182"/>
      <c r="R221" s="182"/>
      <c r="S221" s="182"/>
      <c r="T221" s="182"/>
      <c r="U221" s="182"/>
      <c r="V221" s="182"/>
      <c r="W221" s="182"/>
      <c r="X221" s="182"/>
      <c r="Y221" s="182"/>
    </row>
    <row r="222" spans="1:25" ht="15.75" customHeight="1">
      <c r="A222" s="182"/>
      <c r="B222" s="182"/>
      <c r="C222" s="182"/>
      <c r="D222" s="182"/>
      <c r="E222" s="182"/>
      <c r="F222" s="182"/>
      <c r="G222" s="182"/>
      <c r="H222" s="182"/>
      <c r="I222" s="182"/>
      <c r="J222" s="182"/>
      <c r="K222" s="182"/>
      <c r="L222" s="182"/>
      <c r="M222" s="182"/>
      <c r="N222" s="182"/>
      <c r="O222" s="182"/>
      <c r="P222" s="182"/>
      <c r="Q222" s="182"/>
      <c r="R222" s="182"/>
      <c r="S222" s="182"/>
      <c r="T222" s="182"/>
      <c r="U222" s="182"/>
      <c r="V222" s="182"/>
      <c r="W222" s="182"/>
      <c r="X222" s="182"/>
      <c r="Y222" s="182"/>
    </row>
    <row r="223" spans="1:25" ht="15.75" customHeight="1">
      <c r="A223" s="182"/>
      <c r="B223" s="182"/>
      <c r="C223" s="182"/>
      <c r="D223" s="182"/>
      <c r="E223" s="182"/>
      <c r="F223" s="182"/>
      <c r="G223" s="182"/>
      <c r="H223" s="182"/>
      <c r="I223" s="182"/>
      <c r="J223" s="182"/>
      <c r="K223" s="182"/>
      <c r="L223" s="182"/>
      <c r="M223" s="182"/>
      <c r="N223" s="182"/>
      <c r="O223" s="182"/>
      <c r="P223" s="182"/>
      <c r="Q223" s="182"/>
      <c r="R223" s="182"/>
      <c r="S223" s="182"/>
      <c r="T223" s="182"/>
      <c r="U223" s="182"/>
      <c r="V223" s="182"/>
      <c r="W223" s="182"/>
      <c r="X223" s="182"/>
      <c r="Y223" s="182"/>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5" r:id="rId13"/>
    <hyperlink ref="D17" r:id="rId14"/>
    <hyperlink ref="D18" r:id="rId15"/>
    <hyperlink ref="D19" r:id="rId16" location="gid=819847034"/>
    <hyperlink ref="D20" r:id="rId17"/>
    <hyperlink ref="D21" r:id="rId18"/>
    <hyperlink ref="D22" r:id="rId19"/>
    <hyperlink ref="D23" r:id="rId2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outlinePr summaryBelow="0" summaryRight="0"/>
  </sheetPr>
  <dimension ref="A1:Y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40625" defaultRowHeight="15" customHeight="1"/>
  <cols>
    <col min="1" max="1" width="29" customWidth="1"/>
    <col min="2" max="2" width="34.35546875" customWidth="1"/>
    <col min="3" max="4" width="61.85546875" customWidth="1"/>
    <col min="5" max="25" width="12.640625" customWidth="1"/>
    <col min="26" max="26" width="14.35546875" customWidth="1"/>
  </cols>
  <sheetData>
    <row r="1" spans="1:25" ht="59.25" customHeight="1">
      <c r="A1" s="183" t="s">
        <v>0</v>
      </c>
      <c r="B1" s="183" t="s">
        <v>1011</v>
      </c>
      <c r="C1" s="183" t="s">
        <v>1012</v>
      </c>
      <c r="D1" s="183" t="s">
        <v>1013</v>
      </c>
      <c r="E1" s="183" t="s">
        <v>407</v>
      </c>
      <c r="F1" s="183"/>
      <c r="G1" s="183"/>
      <c r="H1" s="183"/>
      <c r="I1" s="183"/>
      <c r="J1" s="183"/>
      <c r="K1" s="183"/>
      <c r="L1" s="183"/>
      <c r="M1" s="183"/>
      <c r="N1" s="183"/>
      <c r="O1" s="183"/>
      <c r="P1" s="183"/>
      <c r="Q1" s="183"/>
      <c r="R1" s="183"/>
      <c r="S1" s="183"/>
      <c r="T1" s="183"/>
      <c r="U1" s="183"/>
      <c r="V1" s="183"/>
      <c r="W1" s="183"/>
      <c r="X1" s="184"/>
      <c r="Y1" s="184"/>
    </row>
    <row r="2" spans="1:25" ht="59.25" customHeight="1">
      <c r="A2" s="158" t="s">
        <v>11</v>
      </c>
      <c r="B2" s="185" t="s">
        <v>78</v>
      </c>
      <c r="C2" s="185" t="s">
        <v>1014</v>
      </c>
      <c r="D2" s="162"/>
      <c r="E2" s="162"/>
      <c r="F2" s="162"/>
      <c r="G2" s="162"/>
      <c r="H2" s="162"/>
      <c r="I2" s="162"/>
      <c r="J2" s="162"/>
      <c r="K2" s="162"/>
      <c r="L2" s="162"/>
      <c r="M2" s="162"/>
      <c r="N2" s="162"/>
      <c r="O2" s="162"/>
      <c r="P2" s="162"/>
      <c r="Q2" s="162"/>
      <c r="R2" s="162"/>
      <c r="S2" s="162"/>
      <c r="T2" s="162"/>
      <c r="U2" s="162"/>
      <c r="V2" s="162"/>
      <c r="W2" s="162"/>
      <c r="X2" s="184"/>
      <c r="Y2" s="184"/>
    </row>
    <row r="3" spans="1:25" ht="59.25" customHeight="1">
      <c r="A3" s="158" t="s">
        <v>22</v>
      </c>
      <c r="B3" s="162" t="s">
        <v>1015</v>
      </c>
      <c r="C3" s="162" t="s">
        <v>1016</v>
      </c>
      <c r="D3" s="162"/>
      <c r="E3" s="162"/>
      <c r="F3" s="162"/>
      <c r="G3" s="162"/>
      <c r="H3" s="162"/>
      <c r="I3" s="162"/>
      <c r="J3" s="162"/>
      <c r="K3" s="162"/>
      <c r="L3" s="162"/>
      <c r="M3" s="162"/>
      <c r="N3" s="162"/>
      <c r="O3" s="162"/>
      <c r="P3" s="162"/>
      <c r="Q3" s="162"/>
      <c r="R3" s="162"/>
      <c r="S3" s="162"/>
      <c r="T3" s="162"/>
      <c r="U3" s="162"/>
      <c r="V3" s="162"/>
      <c r="W3" s="162"/>
      <c r="X3" s="184"/>
      <c r="Y3" s="184"/>
    </row>
    <row r="4" spans="1:25" ht="59.25" customHeight="1">
      <c r="A4" s="158" t="s">
        <v>32</v>
      </c>
      <c r="B4" s="162" t="s">
        <v>1017</v>
      </c>
      <c r="C4" s="162" t="s">
        <v>1018</v>
      </c>
      <c r="D4" s="162"/>
      <c r="E4" s="162"/>
      <c r="F4" s="162"/>
      <c r="G4" s="162"/>
      <c r="H4" s="162"/>
      <c r="I4" s="162"/>
      <c r="J4" s="162"/>
      <c r="K4" s="162"/>
      <c r="L4" s="162"/>
      <c r="M4" s="162"/>
      <c r="N4" s="162"/>
      <c r="O4" s="162"/>
      <c r="P4" s="162"/>
      <c r="Q4" s="162"/>
      <c r="R4" s="162"/>
      <c r="S4" s="162"/>
      <c r="T4" s="162"/>
      <c r="U4" s="162"/>
      <c r="V4" s="162"/>
      <c r="W4" s="162"/>
      <c r="X4" s="184"/>
      <c r="Y4" s="184"/>
    </row>
    <row r="5" spans="1:25" ht="59.25" customHeight="1">
      <c r="A5" s="158" t="s">
        <v>41</v>
      </c>
      <c r="B5" s="162" t="s">
        <v>78</v>
      </c>
      <c r="C5" s="162" t="s">
        <v>1019</v>
      </c>
      <c r="D5" s="162"/>
      <c r="E5" s="162"/>
      <c r="F5" s="162"/>
      <c r="G5" s="162"/>
      <c r="H5" s="162"/>
      <c r="I5" s="162"/>
      <c r="J5" s="162"/>
      <c r="K5" s="162"/>
      <c r="L5" s="162"/>
      <c r="M5" s="162"/>
      <c r="N5" s="162"/>
      <c r="O5" s="162"/>
      <c r="P5" s="162"/>
      <c r="Q5" s="162"/>
      <c r="R5" s="162"/>
      <c r="S5" s="162"/>
      <c r="T5" s="162"/>
      <c r="U5" s="162"/>
      <c r="V5" s="162"/>
      <c r="W5" s="162"/>
      <c r="X5" s="184"/>
      <c r="Y5" s="184"/>
    </row>
    <row r="6" spans="1:25" ht="59.25" customHeight="1">
      <c r="A6" s="158" t="s">
        <v>50</v>
      </c>
      <c r="B6" s="162" t="s">
        <v>1020</v>
      </c>
      <c r="C6" s="162" t="s">
        <v>1021</v>
      </c>
      <c r="D6" s="162"/>
      <c r="E6" s="162"/>
      <c r="F6" s="162"/>
      <c r="G6" s="162"/>
      <c r="H6" s="162"/>
      <c r="I6" s="162"/>
      <c r="J6" s="162"/>
      <c r="K6" s="162"/>
      <c r="L6" s="162"/>
      <c r="M6" s="162"/>
      <c r="N6" s="162"/>
      <c r="O6" s="162"/>
      <c r="P6" s="162"/>
      <c r="Q6" s="162"/>
      <c r="R6" s="162"/>
      <c r="S6" s="162"/>
      <c r="T6" s="162"/>
      <c r="U6" s="162"/>
      <c r="V6" s="162"/>
      <c r="W6" s="162"/>
      <c r="X6" s="184"/>
      <c r="Y6" s="184"/>
    </row>
    <row r="7" spans="1:25" ht="59.25" customHeight="1">
      <c r="A7" s="158" t="s">
        <v>61</v>
      </c>
      <c r="B7" s="162" t="s">
        <v>1022</v>
      </c>
      <c r="C7" s="162" t="s">
        <v>1023</v>
      </c>
      <c r="D7" s="162"/>
      <c r="E7" s="162"/>
      <c r="F7" s="162"/>
      <c r="G7" s="162"/>
      <c r="H7" s="162"/>
      <c r="I7" s="162"/>
      <c r="J7" s="162"/>
      <c r="K7" s="162"/>
      <c r="L7" s="162"/>
      <c r="M7" s="162"/>
      <c r="N7" s="162"/>
      <c r="O7" s="162"/>
      <c r="P7" s="162"/>
      <c r="Q7" s="162"/>
      <c r="R7" s="162"/>
      <c r="S7" s="162"/>
      <c r="T7" s="162"/>
      <c r="U7" s="162"/>
      <c r="V7" s="162"/>
      <c r="W7" s="162"/>
      <c r="X7" s="184"/>
      <c r="Y7" s="184"/>
    </row>
    <row r="8" spans="1:25" ht="59.25" customHeight="1">
      <c r="A8" s="158" t="s">
        <v>66</v>
      </c>
      <c r="B8" s="162" t="s">
        <v>1024</v>
      </c>
      <c r="C8" s="186" t="s">
        <v>1025</v>
      </c>
      <c r="D8" s="162"/>
      <c r="E8" s="162"/>
      <c r="F8" s="162"/>
      <c r="G8" s="162"/>
      <c r="H8" s="162"/>
      <c r="I8" s="162"/>
      <c r="J8" s="162"/>
      <c r="K8" s="162"/>
      <c r="L8" s="162"/>
      <c r="M8" s="162"/>
      <c r="N8" s="162"/>
      <c r="O8" s="162"/>
      <c r="P8" s="162"/>
      <c r="Q8" s="162"/>
      <c r="R8" s="162"/>
      <c r="S8" s="162"/>
      <c r="T8" s="162"/>
      <c r="U8" s="162"/>
      <c r="V8" s="162"/>
      <c r="W8" s="162"/>
      <c r="X8" s="184"/>
      <c r="Y8" s="184"/>
    </row>
    <row r="9" spans="1:25" ht="59.25" customHeight="1">
      <c r="A9" s="158" t="s">
        <v>74</v>
      </c>
      <c r="B9" s="162" t="s">
        <v>1026</v>
      </c>
      <c r="C9" s="162" t="s">
        <v>1027</v>
      </c>
      <c r="D9" s="162"/>
      <c r="E9" s="162"/>
      <c r="F9" s="162"/>
      <c r="G9" s="162"/>
      <c r="H9" s="162"/>
      <c r="I9" s="162"/>
      <c r="J9" s="162"/>
      <c r="K9" s="162"/>
      <c r="L9" s="162"/>
      <c r="M9" s="162"/>
      <c r="N9" s="162"/>
      <c r="O9" s="162"/>
      <c r="P9" s="162"/>
      <c r="Q9" s="162"/>
      <c r="R9" s="162"/>
      <c r="S9" s="162"/>
      <c r="T9" s="162"/>
      <c r="U9" s="162"/>
      <c r="V9" s="162"/>
      <c r="W9" s="162"/>
      <c r="X9" s="184"/>
      <c r="Y9" s="184"/>
    </row>
    <row r="10" spans="1:25" ht="59.25" customHeight="1">
      <c r="A10" s="158" t="s">
        <v>81</v>
      </c>
      <c r="B10" s="162" t="s">
        <v>1028</v>
      </c>
      <c r="C10" s="162" t="s">
        <v>1029</v>
      </c>
      <c r="D10" s="162"/>
      <c r="E10" s="162"/>
      <c r="F10" s="162"/>
      <c r="G10" s="162"/>
      <c r="H10" s="162"/>
      <c r="I10" s="162"/>
      <c r="J10" s="162"/>
      <c r="K10" s="162"/>
      <c r="L10" s="162"/>
      <c r="M10" s="162"/>
      <c r="N10" s="162"/>
      <c r="O10" s="162"/>
      <c r="P10" s="162"/>
      <c r="Q10" s="162"/>
      <c r="R10" s="162"/>
      <c r="S10" s="162"/>
      <c r="T10" s="162"/>
      <c r="U10" s="162"/>
      <c r="V10" s="162"/>
      <c r="W10" s="162"/>
      <c r="X10" s="184"/>
      <c r="Y10" s="184"/>
    </row>
    <row r="11" spans="1:25" ht="59.25" customHeight="1">
      <c r="A11" s="158" t="s">
        <v>88</v>
      </c>
      <c r="B11" s="162" t="s">
        <v>78</v>
      </c>
      <c r="C11" s="162" t="s">
        <v>1030</v>
      </c>
      <c r="D11" s="162"/>
      <c r="E11" s="162"/>
      <c r="F11" s="162"/>
      <c r="G11" s="162"/>
      <c r="H11" s="162"/>
      <c r="I11" s="162"/>
      <c r="J11" s="162"/>
      <c r="K11" s="162"/>
      <c r="L11" s="162"/>
      <c r="M11" s="162"/>
      <c r="N11" s="162"/>
      <c r="O11" s="162"/>
      <c r="P11" s="162"/>
      <c r="Q11" s="162"/>
      <c r="R11" s="162"/>
      <c r="S11" s="162"/>
      <c r="T11" s="162"/>
      <c r="U11" s="162"/>
      <c r="V11" s="162"/>
      <c r="W11" s="162"/>
      <c r="X11" s="184"/>
      <c r="Y11" s="184"/>
    </row>
    <row r="12" spans="1:25" ht="59.25" customHeight="1">
      <c r="A12" s="158" t="s">
        <v>97</v>
      </c>
      <c r="B12" s="162" t="s">
        <v>1031</v>
      </c>
      <c r="C12" s="162" t="s">
        <v>1032</v>
      </c>
      <c r="D12" s="162"/>
      <c r="E12" s="162"/>
      <c r="F12" s="162"/>
      <c r="G12" s="162"/>
      <c r="H12" s="162"/>
      <c r="I12" s="162"/>
      <c r="J12" s="162"/>
      <c r="K12" s="162"/>
      <c r="L12" s="162"/>
      <c r="M12" s="162"/>
      <c r="N12" s="162"/>
      <c r="O12" s="162"/>
      <c r="P12" s="162"/>
      <c r="Q12" s="162"/>
      <c r="R12" s="162"/>
      <c r="S12" s="162"/>
      <c r="T12" s="162"/>
      <c r="U12" s="162"/>
      <c r="V12" s="162"/>
      <c r="W12" s="162"/>
      <c r="X12" s="184"/>
      <c r="Y12" s="184"/>
    </row>
    <row r="13" spans="1:25" ht="59.25" customHeight="1">
      <c r="A13" s="158" t="s">
        <v>104</v>
      </c>
      <c r="B13" s="187">
        <v>43951</v>
      </c>
      <c r="C13" s="162" t="s">
        <v>1033</v>
      </c>
      <c r="D13" s="162"/>
      <c r="E13" s="162"/>
      <c r="F13" s="162"/>
      <c r="G13" s="162"/>
      <c r="H13" s="162"/>
      <c r="I13" s="162"/>
      <c r="J13" s="162"/>
      <c r="K13" s="162"/>
      <c r="L13" s="162"/>
      <c r="M13" s="162"/>
      <c r="N13" s="162"/>
      <c r="O13" s="162"/>
      <c r="P13" s="162"/>
      <c r="Q13" s="162"/>
      <c r="R13" s="162"/>
      <c r="S13" s="162"/>
      <c r="T13" s="162"/>
      <c r="U13" s="162"/>
      <c r="V13" s="162"/>
      <c r="W13" s="162"/>
      <c r="X13" s="184"/>
      <c r="Y13" s="184"/>
    </row>
    <row r="14" spans="1:25" ht="59.25" customHeight="1">
      <c r="A14" s="158" t="s">
        <v>111</v>
      </c>
      <c r="B14" s="162" t="s">
        <v>402</v>
      </c>
      <c r="C14" s="162" t="s">
        <v>1034</v>
      </c>
      <c r="D14" s="162"/>
      <c r="E14" s="162"/>
      <c r="F14" s="162"/>
      <c r="G14" s="162"/>
      <c r="H14" s="162"/>
      <c r="I14" s="162"/>
      <c r="J14" s="162"/>
      <c r="K14" s="162"/>
      <c r="L14" s="162"/>
      <c r="M14" s="162"/>
      <c r="N14" s="162"/>
      <c r="O14" s="162"/>
      <c r="P14" s="162"/>
      <c r="Q14" s="162"/>
      <c r="R14" s="162"/>
      <c r="S14" s="162"/>
      <c r="T14" s="162"/>
      <c r="U14" s="162"/>
      <c r="V14" s="162"/>
      <c r="W14" s="162"/>
      <c r="X14" s="184"/>
      <c r="Y14" s="184"/>
    </row>
    <row r="15" spans="1:25" ht="59.25" customHeight="1">
      <c r="A15" s="158" t="s">
        <v>118</v>
      </c>
      <c r="B15" s="162" t="s">
        <v>1035</v>
      </c>
      <c r="C15" s="162"/>
      <c r="D15" s="162"/>
      <c r="E15" s="162"/>
      <c r="F15" s="162"/>
      <c r="G15" s="162"/>
      <c r="H15" s="162"/>
      <c r="I15" s="162"/>
      <c r="J15" s="162"/>
      <c r="K15" s="162"/>
      <c r="L15" s="162"/>
      <c r="M15" s="162"/>
      <c r="N15" s="162"/>
      <c r="O15" s="162"/>
      <c r="P15" s="162"/>
      <c r="Q15" s="162"/>
      <c r="R15" s="162"/>
      <c r="S15" s="162"/>
      <c r="T15" s="162"/>
      <c r="U15" s="162"/>
      <c r="V15" s="162"/>
      <c r="W15" s="162"/>
      <c r="X15" s="184"/>
      <c r="Y15" s="184"/>
    </row>
    <row r="16" spans="1:25" ht="59.25" customHeight="1">
      <c r="A16" s="158" t="s">
        <v>128</v>
      </c>
      <c r="B16" s="162" t="s">
        <v>1036</v>
      </c>
      <c r="C16" s="162"/>
      <c r="D16" s="162"/>
      <c r="E16" s="162"/>
      <c r="F16" s="162"/>
      <c r="G16" s="162"/>
      <c r="H16" s="162"/>
      <c r="I16" s="162"/>
      <c r="J16" s="162"/>
      <c r="K16" s="162"/>
      <c r="L16" s="162"/>
      <c r="M16" s="162"/>
      <c r="N16" s="162"/>
      <c r="O16" s="162"/>
      <c r="P16" s="162"/>
      <c r="Q16" s="162"/>
      <c r="R16" s="162"/>
      <c r="S16" s="162"/>
      <c r="T16" s="162"/>
      <c r="U16" s="162"/>
      <c r="V16" s="162"/>
      <c r="W16" s="162"/>
      <c r="X16" s="184"/>
      <c r="Y16" s="184"/>
    </row>
    <row r="17" spans="1:25" ht="59.25" customHeight="1">
      <c r="A17" s="158" t="s">
        <v>136</v>
      </c>
      <c r="B17" s="188">
        <v>43966</v>
      </c>
      <c r="C17" s="162"/>
      <c r="D17" s="162"/>
      <c r="E17" s="162"/>
      <c r="F17" s="162"/>
      <c r="G17" s="162"/>
      <c r="H17" s="162"/>
      <c r="I17" s="162"/>
      <c r="J17" s="162"/>
      <c r="K17" s="162"/>
      <c r="L17" s="162"/>
      <c r="M17" s="162"/>
      <c r="N17" s="162"/>
      <c r="O17" s="162"/>
      <c r="P17" s="162"/>
      <c r="Q17" s="162"/>
      <c r="R17" s="162"/>
      <c r="S17" s="162"/>
      <c r="T17" s="162"/>
      <c r="U17" s="162"/>
      <c r="V17" s="162"/>
      <c r="W17" s="162"/>
      <c r="X17" s="184"/>
      <c r="Y17" s="184"/>
    </row>
    <row r="18" spans="1:25" ht="59.25" customHeight="1">
      <c r="A18" s="158" t="s">
        <v>144</v>
      </c>
      <c r="B18" s="162" t="s">
        <v>1037</v>
      </c>
      <c r="C18" s="162"/>
      <c r="D18" s="162"/>
      <c r="E18" s="162"/>
      <c r="F18" s="162"/>
      <c r="G18" s="162"/>
      <c r="H18" s="162"/>
      <c r="I18" s="162"/>
      <c r="J18" s="162"/>
      <c r="K18" s="162"/>
      <c r="L18" s="162"/>
      <c r="M18" s="162"/>
      <c r="N18" s="162"/>
      <c r="O18" s="162"/>
      <c r="P18" s="162"/>
      <c r="Q18" s="162"/>
      <c r="R18" s="162"/>
      <c r="S18" s="162"/>
      <c r="T18" s="162"/>
      <c r="U18" s="162"/>
      <c r="V18" s="162"/>
      <c r="W18" s="162"/>
      <c r="X18" s="184"/>
      <c r="Y18" s="184"/>
    </row>
    <row r="19" spans="1:25" ht="59.25" customHeight="1">
      <c r="A19" s="158" t="s">
        <v>155</v>
      </c>
      <c r="B19" s="162" t="s">
        <v>78</v>
      </c>
      <c r="C19" s="162" t="s">
        <v>1038</v>
      </c>
      <c r="D19" s="162"/>
      <c r="E19" s="162"/>
      <c r="F19" s="162"/>
      <c r="G19" s="162"/>
      <c r="H19" s="162"/>
      <c r="I19" s="162"/>
      <c r="J19" s="162"/>
      <c r="K19" s="162"/>
      <c r="L19" s="162"/>
      <c r="M19" s="162"/>
      <c r="N19" s="162"/>
      <c r="O19" s="162"/>
      <c r="P19" s="162"/>
      <c r="Q19" s="162"/>
      <c r="R19" s="162"/>
      <c r="S19" s="162"/>
      <c r="T19" s="162"/>
      <c r="U19" s="162"/>
      <c r="V19" s="162"/>
      <c r="W19" s="162"/>
      <c r="X19" s="184"/>
      <c r="Y19" s="184"/>
    </row>
    <row r="20" spans="1:25" ht="59.25" customHeight="1">
      <c r="A20" s="158" t="s">
        <v>164</v>
      </c>
      <c r="B20" s="162" t="s">
        <v>1039</v>
      </c>
      <c r="C20" s="162" t="s">
        <v>1040</v>
      </c>
      <c r="D20" s="162"/>
      <c r="E20" s="162"/>
      <c r="F20" s="162"/>
      <c r="G20" s="162"/>
      <c r="H20" s="162"/>
      <c r="I20" s="162"/>
      <c r="J20" s="162"/>
      <c r="K20" s="162"/>
      <c r="L20" s="162"/>
      <c r="M20" s="162"/>
      <c r="N20" s="162"/>
      <c r="O20" s="162"/>
      <c r="P20" s="162"/>
      <c r="Q20" s="162"/>
      <c r="R20" s="162"/>
      <c r="S20" s="162"/>
      <c r="T20" s="162"/>
      <c r="U20" s="162"/>
      <c r="V20" s="162"/>
      <c r="W20" s="162"/>
      <c r="X20" s="184"/>
      <c r="Y20" s="184"/>
    </row>
    <row r="21" spans="1:25" ht="59.25" customHeight="1">
      <c r="A21" s="158" t="s">
        <v>173</v>
      </c>
      <c r="B21" s="162" t="s">
        <v>1024</v>
      </c>
      <c r="C21" s="162" t="s">
        <v>1041</v>
      </c>
      <c r="D21" s="189"/>
      <c r="E21" s="162"/>
      <c r="F21" s="162"/>
      <c r="G21" s="162"/>
      <c r="H21" s="162"/>
      <c r="I21" s="162"/>
      <c r="J21" s="162"/>
      <c r="K21" s="162"/>
      <c r="L21" s="162"/>
      <c r="M21" s="162"/>
      <c r="N21" s="162"/>
      <c r="O21" s="162"/>
      <c r="P21" s="162"/>
      <c r="Q21" s="162"/>
      <c r="R21" s="162"/>
      <c r="S21" s="162"/>
      <c r="T21" s="162"/>
      <c r="U21" s="162"/>
      <c r="V21" s="162"/>
      <c r="W21" s="162"/>
      <c r="X21" s="184"/>
      <c r="Y21" s="184"/>
    </row>
    <row r="22" spans="1:25" ht="59.25" customHeight="1">
      <c r="A22" s="158" t="s">
        <v>179</v>
      </c>
      <c r="B22" s="162" t="s">
        <v>1042</v>
      </c>
      <c r="C22" s="162" t="s">
        <v>1043</v>
      </c>
      <c r="D22" s="162"/>
      <c r="E22" s="162"/>
      <c r="F22" s="162"/>
      <c r="G22" s="162"/>
      <c r="H22" s="162"/>
      <c r="I22" s="162"/>
      <c r="J22" s="162"/>
      <c r="K22" s="162"/>
      <c r="L22" s="162"/>
      <c r="M22" s="162"/>
      <c r="N22" s="162"/>
      <c r="O22" s="162"/>
      <c r="P22" s="162"/>
      <c r="Q22" s="162"/>
      <c r="R22" s="162"/>
      <c r="S22" s="162"/>
      <c r="T22" s="162"/>
      <c r="U22" s="162"/>
      <c r="V22" s="162"/>
      <c r="W22" s="162"/>
      <c r="X22" s="184"/>
      <c r="Y22" s="184"/>
    </row>
    <row r="23" spans="1:25" ht="59.25" customHeight="1">
      <c r="A23" s="158" t="s">
        <v>185</v>
      </c>
      <c r="B23" s="162" t="s">
        <v>1044</v>
      </c>
      <c r="C23" s="162" t="s">
        <v>1045</v>
      </c>
      <c r="D23" s="162"/>
      <c r="E23" s="162"/>
      <c r="F23" s="162"/>
      <c r="G23" s="162"/>
      <c r="H23" s="162"/>
      <c r="I23" s="162"/>
      <c r="J23" s="162"/>
      <c r="K23" s="162"/>
      <c r="L23" s="162"/>
      <c r="M23" s="162"/>
      <c r="N23" s="162"/>
      <c r="O23" s="162"/>
      <c r="P23" s="162"/>
      <c r="Q23" s="162"/>
      <c r="R23" s="162"/>
      <c r="S23" s="162"/>
      <c r="T23" s="162"/>
      <c r="U23" s="162"/>
      <c r="V23" s="162"/>
      <c r="W23" s="162"/>
      <c r="X23" s="184"/>
      <c r="Y23" s="184"/>
    </row>
    <row r="24" spans="1:25" ht="59.25" customHeight="1">
      <c r="A24" s="158" t="s">
        <v>194</v>
      </c>
      <c r="B24" s="162" t="s">
        <v>1046</v>
      </c>
      <c r="C24" s="162"/>
      <c r="D24" s="162"/>
      <c r="E24" s="162"/>
      <c r="F24" s="162"/>
      <c r="G24" s="162"/>
      <c r="H24" s="162"/>
      <c r="I24" s="162"/>
      <c r="J24" s="162"/>
      <c r="K24" s="162"/>
      <c r="L24" s="162"/>
      <c r="M24" s="162"/>
      <c r="N24" s="162"/>
      <c r="O24" s="162"/>
      <c r="P24" s="162"/>
      <c r="Q24" s="162"/>
      <c r="R24" s="162"/>
      <c r="S24" s="162"/>
      <c r="T24" s="162"/>
      <c r="U24" s="162"/>
      <c r="V24" s="162"/>
      <c r="W24" s="162"/>
      <c r="X24" s="184"/>
      <c r="Y24" s="184"/>
    </row>
    <row r="25" spans="1:25" ht="59.25" customHeight="1">
      <c r="A25" s="158" t="s">
        <v>204</v>
      </c>
      <c r="B25" s="162" t="s">
        <v>1047</v>
      </c>
      <c r="C25" s="162"/>
      <c r="D25" s="162"/>
      <c r="E25" s="162"/>
      <c r="F25" s="162"/>
      <c r="G25" s="162"/>
      <c r="H25" s="162"/>
      <c r="I25" s="162"/>
      <c r="J25" s="162"/>
      <c r="K25" s="162"/>
      <c r="L25" s="162"/>
      <c r="M25" s="162"/>
      <c r="N25" s="162"/>
      <c r="O25" s="162"/>
      <c r="P25" s="162"/>
      <c r="Q25" s="162"/>
      <c r="R25" s="162"/>
      <c r="S25" s="162"/>
      <c r="T25" s="162"/>
      <c r="U25" s="162"/>
      <c r="V25" s="162"/>
      <c r="W25" s="162"/>
      <c r="X25" s="184"/>
      <c r="Y25" s="184"/>
    </row>
    <row r="26" spans="1:25" ht="59.25" customHeight="1">
      <c r="A26" s="158" t="s">
        <v>214</v>
      </c>
      <c r="B26" s="162" t="s">
        <v>1026</v>
      </c>
      <c r="C26" s="190" t="s">
        <v>1048</v>
      </c>
      <c r="D26" s="162"/>
      <c r="E26" s="162"/>
      <c r="F26" s="162"/>
      <c r="G26" s="162"/>
      <c r="H26" s="162"/>
      <c r="I26" s="162"/>
      <c r="J26" s="162"/>
      <c r="K26" s="162"/>
      <c r="L26" s="162"/>
      <c r="M26" s="162"/>
      <c r="N26" s="162"/>
      <c r="O26" s="162"/>
      <c r="P26" s="162"/>
      <c r="Q26" s="162"/>
      <c r="R26" s="162"/>
      <c r="S26" s="162"/>
      <c r="T26" s="162"/>
      <c r="U26" s="162"/>
      <c r="V26" s="162"/>
      <c r="W26" s="162"/>
      <c r="X26" s="184"/>
      <c r="Y26" s="184"/>
    </row>
    <row r="27" spans="1:25" ht="59.25" customHeight="1">
      <c r="A27" s="158" t="s">
        <v>222</v>
      </c>
      <c r="B27" s="162" t="s">
        <v>78</v>
      </c>
      <c r="C27" s="162" t="s">
        <v>1049</v>
      </c>
      <c r="D27" s="162"/>
      <c r="E27" s="162"/>
      <c r="F27" s="162"/>
      <c r="G27" s="162"/>
      <c r="H27" s="162"/>
      <c r="I27" s="162"/>
      <c r="J27" s="162"/>
      <c r="K27" s="162"/>
      <c r="L27" s="162"/>
      <c r="M27" s="162"/>
      <c r="N27" s="162"/>
      <c r="O27" s="162"/>
      <c r="P27" s="162"/>
      <c r="Q27" s="162"/>
      <c r="R27" s="162"/>
      <c r="S27" s="162"/>
      <c r="T27" s="162"/>
      <c r="U27" s="162"/>
      <c r="V27" s="162"/>
      <c r="W27" s="162"/>
      <c r="X27" s="184"/>
      <c r="Y27" s="184"/>
    </row>
    <row r="28" spans="1:25" ht="59.25" customHeight="1">
      <c r="A28" s="158" t="s">
        <v>227</v>
      </c>
      <c r="B28" s="162" t="s">
        <v>402</v>
      </c>
      <c r="C28" s="162" t="s">
        <v>1050</v>
      </c>
      <c r="D28" s="162" t="s">
        <v>1051</v>
      </c>
      <c r="E28" s="162" t="s">
        <v>1052</v>
      </c>
      <c r="F28" s="162"/>
      <c r="G28" s="162"/>
      <c r="H28" s="162"/>
      <c r="I28" s="162"/>
      <c r="J28" s="162"/>
      <c r="K28" s="162"/>
      <c r="L28" s="162"/>
      <c r="M28" s="162"/>
      <c r="N28" s="162"/>
      <c r="O28" s="162"/>
      <c r="P28" s="162"/>
      <c r="Q28" s="162"/>
      <c r="R28" s="162"/>
      <c r="S28" s="162"/>
      <c r="T28" s="162"/>
      <c r="U28" s="162"/>
      <c r="V28" s="162"/>
      <c r="W28" s="162"/>
      <c r="X28" s="184"/>
      <c r="Y28" s="184"/>
    </row>
    <row r="29" spans="1:25" ht="59.25" customHeight="1">
      <c r="A29" s="158" t="s">
        <v>233</v>
      </c>
      <c r="B29" s="162" t="s">
        <v>1053</v>
      </c>
      <c r="C29" s="162"/>
      <c r="D29" s="162"/>
      <c r="E29" s="162"/>
      <c r="F29" s="162"/>
      <c r="G29" s="162"/>
      <c r="H29" s="162"/>
      <c r="I29" s="162"/>
      <c r="J29" s="162"/>
      <c r="K29" s="162"/>
      <c r="L29" s="162"/>
      <c r="M29" s="162"/>
      <c r="N29" s="162"/>
      <c r="O29" s="162"/>
      <c r="P29" s="162"/>
      <c r="Q29" s="162"/>
      <c r="R29" s="162"/>
      <c r="S29" s="162"/>
      <c r="T29" s="162"/>
      <c r="U29" s="162"/>
      <c r="V29" s="162"/>
      <c r="W29" s="162"/>
      <c r="X29" s="184"/>
      <c r="Y29" s="184"/>
    </row>
    <row r="30" spans="1:25" ht="59.25" customHeight="1">
      <c r="A30" s="158" t="s">
        <v>240</v>
      </c>
      <c r="B30" s="162" t="s">
        <v>402</v>
      </c>
      <c r="C30" s="162" t="s">
        <v>1050</v>
      </c>
      <c r="D30" s="162"/>
      <c r="E30" s="162"/>
      <c r="F30" s="162"/>
      <c r="G30" s="162"/>
      <c r="H30" s="162"/>
      <c r="I30" s="162"/>
      <c r="J30" s="162"/>
      <c r="K30" s="162"/>
      <c r="L30" s="162"/>
      <c r="M30" s="162"/>
      <c r="N30" s="162"/>
      <c r="O30" s="162"/>
      <c r="P30" s="162"/>
      <c r="Q30" s="162"/>
      <c r="R30" s="162"/>
      <c r="S30" s="162"/>
      <c r="T30" s="162"/>
      <c r="U30" s="162"/>
      <c r="V30" s="162"/>
      <c r="W30" s="162"/>
      <c r="X30" s="184"/>
      <c r="Y30" s="184"/>
    </row>
    <row r="31" spans="1:25" ht="59.25" customHeight="1">
      <c r="A31" s="158" t="s">
        <v>246</v>
      </c>
      <c r="B31" s="162" t="s">
        <v>1028</v>
      </c>
      <c r="C31" s="162" t="s">
        <v>1054</v>
      </c>
      <c r="D31" s="162"/>
      <c r="E31" s="162"/>
      <c r="F31" s="162"/>
      <c r="G31" s="162"/>
      <c r="H31" s="162"/>
      <c r="I31" s="162"/>
      <c r="J31" s="162"/>
      <c r="K31" s="162"/>
      <c r="L31" s="162"/>
      <c r="M31" s="162"/>
      <c r="N31" s="162"/>
      <c r="O31" s="162"/>
      <c r="P31" s="162"/>
      <c r="Q31" s="162"/>
      <c r="R31" s="162"/>
      <c r="S31" s="162"/>
      <c r="T31" s="162"/>
      <c r="U31" s="162"/>
      <c r="V31" s="162"/>
      <c r="W31" s="162"/>
      <c r="X31" s="184"/>
      <c r="Y31" s="184"/>
    </row>
    <row r="32" spans="1:25" ht="59.25" customHeight="1">
      <c r="A32" s="158" t="s">
        <v>252</v>
      </c>
      <c r="B32" s="162" t="s">
        <v>1028</v>
      </c>
      <c r="C32" s="162" t="s">
        <v>1055</v>
      </c>
      <c r="D32" s="162"/>
      <c r="E32" s="162"/>
      <c r="F32" s="162"/>
      <c r="G32" s="162"/>
      <c r="H32" s="162"/>
      <c r="I32" s="162"/>
      <c r="J32" s="162"/>
      <c r="K32" s="162"/>
      <c r="L32" s="162"/>
      <c r="M32" s="162"/>
      <c r="N32" s="162"/>
      <c r="O32" s="162"/>
      <c r="P32" s="162"/>
      <c r="Q32" s="162"/>
      <c r="R32" s="162"/>
      <c r="S32" s="162"/>
      <c r="T32" s="162"/>
      <c r="U32" s="162"/>
      <c r="V32" s="162"/>
      <c r="W32" s="162"/>
      <c r="X32" s="184"/>
      <c r="Y32" s="184"/>
    </row>
    <row r="33" spans="1:25" ht="59.25" customHeight="1">
      <c r="A33" s="158" t="s">
        <v>259</v>
      </c>
      <c r="B33" s="162" t="s">
        <v>402</v>
      </c>
      <c r="C33" s="162" t="s">
        <v>1056</v>
      </c>
      <c r="D33" s="162"/>
      <c r="E33" s="162"/>
      <c r="F33" s="162"/>
      <c r="G33" s="162"/>
      <c r="H33" s="162"/>
      <c r="I33" s="162"/>
      <c r="J33" s="162"/>
      <c r="K33" s="162"/>
      <c r="L33" s="162"/>
      <c r="M33" s="162"/>
      <c r="N33" s="162"/>
      <c r="O33" s="162"/>
      <c r="P33" s="162"/>
      <c r="Q33" s="162"/>
      <c r="R33" s="162"/>
      <c r="S33" s="162"/>
      <c r="T33" s="162"/>
      <c r="U33" s="162"/>
      <c r="V33" s="162"/>
      <c r="W33" s="162"/>
      <c r="X33" s="184"/>
      <c r="Y33" s="184"/>
    </row>
    <row r="34" spans="1:25" ht="59.25" customHeight="1">
      <c r="A34" s="158" t="s">
        <v>267</v>
      </c>
      <c r="B34" s="162" t="s">
        <v>1057</v>
      </c>
      <c r="C34" s="162" t="s">
        <v>1058</v>
      </c>
      <c r="D34" s="162"/>
      <c r="E34" s="162"/>
      <c r="F34" s="162"/>
      <c r="G34" s="162"/>
      <c r="H34" s="162"/>
      <c r="I34" s="162"/>
      <c r="J34" s="162"/>
      <c r="K34" s="162"/>
      <c r="L34" s="162"/>
      <c r="M34" s="162"/>
      <c r="N34" s="162"/>
      <c r="O34" s="162"/>
      <c r="P34" s="162"/>
      <c r="Q34" s="162"/>
      <c r="R34" s="162"/>
      <c r="S34" s="162"/>
      <c r="T34" s="162"/>
      <c r="U34" s="162"/>
      <c r="V34" s="162"/>
      <c r="W34" s="162"/>
      <c r="X34" s="184"/>
      <c r="Y34" s="184"/>
    </row>
    <row r="35" spans="1:25" ht="59.25" customHeight="1">
      <c r="A35" s="158" t="s">
        <v>276</v>
      </c>
      <c r="B35" s="162" t="s">
        <v>1059</v>
      </c>
      <c r="C35" s="162" t="s">
        <v>1060</v>
      </c>
      <c r="D35" s="162"/>
      <c r="E35" s="162"/>
      <c r="F35" s="162"/>
      <c r="G35" s="162"/>
      <c r="H35" s="162"/>
      <c r="I35" s="162"/>
      <c r="J35" s="162"/>
      <c r="K35" s="162"/>
      <c r="L35" s="162"/>
      <c r="M35" s="162"/>
      <c r="N35" s="162"/>
      <c r="O35" s="162"/>
      <c r="P35" s="162"/>
      <c r="Q35" s="162"/>
      <c r="R35" s="162"/>
      <c r="S35" s="162"/>
      <c r="T35" s="162"/>
      <c r="U35" s="162"/>
      <c r="V35" s="162"/>
      <c r="W35" s="162"/>
      <c r="X35" s="184"/>
      <c r="Y35" s="184"/>
    </row>
    <row r="36" spans="1:25" ht="59.25" customHeight="1">
      <c r="A36" s="158" t="s">
        <v>285</v>
      </c>
      <c r="B36" s="162" t="s">
        <v>1061</v>
      </c>
      <c r="C36" s="162"/>
      <c r="D36" s="162"/>
      <c r="E36" s="162"/>
      <c r="F36" s="162"/>
      <c r="G36" s="162"/>
      <c r="H36" s="162"/>
      <c r="I36" s="162"/>
      <c r="J36" s="162"/>
      <c r="K36" s="162"/>
      <c r="L36" s="162"/>
      <c r="M36" s="162"/>
      <c r="N36" s="162"/>
      <c r="O36" s="162"/>
      <c r="P36" s="162"/>
      <c r="Q36" s="162"/>
      <c r="R36" s="162"/>
      <c r="S36" s="162"/>
      <c r="T36" s="162"/>
      <c r="U36" s="162"/>
      <c r="V36" s="162"/>
      <c r="W36" s="162"/>
      <c r="X36" s="184"/>
      <c r="Y36" s="184"/>
    </row>
    <row r="37" spans="1:25" ht="59.25" customHeight="1">
      <c r="A37" s="158" t="s">
        <v>288</v>
      </c>
      <c r="B37" s="162" t="s">
        <v>78</v>
      </c>
      <c r="C37" s="162" t="s">
        <v>1062</v>
      </c>
      <c r="D37" s="162"/>
      <c r="E37" s="162"/>
      <c r="F37" s="162"/>
      <c r="G37" s="162"/>
      <c r="H37" s="162"/>
      <c r="I37" s="162"/>
      <c r="J37" s="162"/>
      <c r="K37" s="162"/>
      <c r="L37" s="162"/>
      <c r="M37" s="162"/>
      <c r="N37" s="162"/>
      <c r="O37" s="162"/>
      <c r="P37" s="162"/>
      <c r="Q37" s="162"/>
      <c r="R37" s="162"/>
      <c r="S37" s="162"/>
      <c r="T37" s="162"/>
      <c r="U37" s="162"/>
      <c r="V37" s="162"/>
      <c r="W37" s="162"/>
      <c r="X37" s="184"/>
      <c r="Y37" s="184"/>
    </row>
    <row r="38" spans="1:25" ht="59.25" customHeight="1">
      <c r="A38" s="158" t="s">
        <v>298</v>
      </c>
      <c r="B38" s="162" t="s">
        <v>78</v>
      </c>
      <c r="C38" s="162" t="s">
        <v>1063</v>
      </c>
      <c r="D38" s="162"/>
      <c r="E38" s="162"/>
      <c r="F38" s="162"/>
      <c r="G38" s="162"/>
      <c r="H38" s="162"/>
      <c r="I38" s="162"/>
      <c r="J38" s="162"/>
      <c r="K38" s="162"/>
      <c r="L38" s="162"/>
      <c r="M38" s="162"/>
      <c r="N38" s="162"/>
      <c r="O38" s="162"/>
      <c r="P38" s="162"/>
      <c r="Q38" s="162"/>
      <c r="R38" s="162"/>
      <c r="S38" s="162"/>
      <c r="T38" s="162"/>
      <c r="U38" s="162"/>
      <c r="V38" s="162"/>
      <c r="W38" s="162"/>
      <c r="X38" s="184"/>
      <c r="Y38" s="184"/>
    </row>
    <row r="39" spans="1:25" ht="59.25" customHeight="1">
      <c r="A39" s="158" t="s">
        <v>305</v>
      </c>
      <c r="B39" s="162" t="s">
        <v>1064</v>
      </c>
      <c r="C39" s="162"/>
      <c r="D39" s="162"/>
      <c r="E39" s="162"/>
      <c r="F39" s="162"/>
      <c r="G39" s="162"/>
      <c r="H39" s="162"/>
      <c r="I39" s="162"/>
      <c r="J39" s="162"/>
      <c r="K39" s="162"/>
      <c r="L39" s="162"/>
      <c r="M39" s="162"/>
      <c r="N39" s="162"/>
      <c r="O39" s="162"/>
      <c r="P39" s="162"/>
      <c r="Q39" s="162"/>
      <c r="R39" s="162"/>
      <c r="S39" s="162"/>
      <c r="T39" s="162"/>
      <c r="U39" s="162"/>
      <c r="V39" s="162"/>
      <c r="W39" s="162"/>
      <c r="X39" s="184"/>
      <c r="Y39" s="184"/>
    </row>
    <row r="40" spans="1:25" ht="59.25" customHeight="1">
      <c r="A40" s="158" t="s">
        <v>310</v>
      </c>
      <c r="B40" s="162" t="s">
        <v>78</v>
      </c>
      <c r="C40" s="162" t="s">
        <v>1065</v>
      </c>
      <c r="D40" s="162"/>
      <c r="E40" s="162"/>
      <c r="F40" s="162"/>
      <c r="G40" s="162"/>
      <c r="H40" s="162"/>
      <c r="I40" s="162"/>
      <c r="J40" s="162"/>
      <c r="K40" s="162"/>
      <c r="L40" s="162"/>
      <c r="M40" s="162"/>
      <c r="N40" s="162"/>
      <c r="O40" s="162"/>
      <c r="P40" s="162"/>
      <c r="Q40" s="162"/>
      <c r="R40" s="162"/>
      <c r="S40" s="162"/>
      <c r="T40" s="162"/>
      <c r="U40" s="162"/>
      <c r="V40" s="162"/>
      <c r="W40" s="162"/>
      <c r="X40" s="184"/>
      <c r="Y40" s="184"/>
    </row>
    <row r="41" spans="1:25" ht="59.25" customHeight="1">
      <c r="A41" s="158" t="s">
        <v>317</v>
      </c>
      <c r="B41" s="162" t="s">
        <v>1028</v>
      </c>
      <c r="C41" s="162" t="s">
        <v>1066</v>
      </c>
      <c r="D41" s="162"/>
      <c r="E41" s="162"/>
      <c r="F41" s="162"/>
      <c r="G41" s="162"/>
      <c r="H41" s="162"/>
      <c r="I41" s="162"/>
      <c r="J41" s="162"/>
      <c r="K41" s="162"/>
      <c r="L41" s="162"/>
      <c r="M41" s="162"/>
      <c r="N41" s="162"/>
      <c r="O41" s="162"/>
      <c r="P41" s="162"/>
      <c r="Q41" s="162"/>
      <c r="R41" s="162"/>
      <c r="S41" s="162"/>
      <c r="T41" s="162"/>
      <c r="U41" s="162"/>
      <c r="V41" s="162"/>
      <c r="W41" s="162"/>
      <c r="X41" s="184"/>
      <c r="Y41" s="184"/>
    </row>
    <row r="42" spans="1:25" ht="59.25" customHeight="1">
      <c r="A42" s="158" t="s">
        <v>326</v>
      </c>
      <c r="B42" s="162" t="s">
        <v>1067</v>
      </c>
      <c r="C42" s="162" t="s">
        <v>1068</v>
      </c>
      <c r="D42" s="162"/>
      <c r="E42" s="162"/>
      <c r="F42" s="162"/>
      <c r="G42" s="162"/>
      <c r="H42" s="162"/>
      <c r="I42" s="162"/>
      <c r="J42" s="162"/>
      <c r="K42" s="162"/>
      <c r="L42" s="162"/>
      <c r="M42" s="162"/>
      <c r="N42" s="162"/>
      <c r="O42" s="162"/>
      <c r="P42" s="162"/>
      <c r="Q42" s="162"/>
      <c r="R42" s="162"/>
      <c r="S42" s="162"/>
      <c r="T42" s="162"/>
      <c r="U42" s="162"/>
      <c r="V42" s="162"/>
      <c r="W42" s="162"/>
      <c r="X42" s="184"/>
      <c r="Y42" s="184"/>
    </row>
    <row r="43" spans="1:25" ht="77.25" customHeight="1">
      <c r="A43" s="158" t="s">
        <v>332</v>
      </c>
      <c r="B43" s="162" t="s">
        <v>1069</v>
      </c>
      <c r="C43" s="162" t="s">
        <v>1070</v>
      </c>
      <c r="D43" s="162"/>
      <c r="E43" s="162"/>
      <c r="F43" s="162"/>
      <c r="G43" s="162"/>
      <c r="H43" s="162"/>
      <c r="I43" s="162"/>
      <c r="J43" s="162"/>
      <c r="K43" s="162"/>
      <c r="L43" s="162"/>
      <c r="M43" s="162"/>
      <c r="N43" s="162"/>
      <c r="O43" s="162"/>
      <c r="P43" s="162"/>
      <c r="Q43" s="162"/>
      <c r="R43" s="162"/>
      <c r="S43" s="162"/>
      <c r="T43" s="162"/>
      <c r="U43" s="162"/>
      <c r="V43" s="162"/>
      <c r="W43" s="162"/>
      <c r="X43" s="184"/>
      <c r="Y43" s="184"/>
    </row>
    <row r="44" spans="1:25" ht="59.25" customHeight="1">
      <c r="A44" s="158" t="s">
        <v>341</v>
      </c>
      <c r="B44" s="162" t="s">
        <v>1042</v>
      </c>
      <c r="C44" s="162"/>
      <c r="D44" s="162"/>
      <c r="E44" s="162"/>
      <c r="F44" s="162"/>
      <c r="G44" s="162"/>
      <c r="H44" s="162"/>
      <c r="I44" s="162"/>
      <c r="J44" s="162"/>
      <c r="K44" s="162"/>
      <c r="L44" s="162"/>
      <c r="M44" s="162"/>
      <c r="N44" s="162"/>
      <c r="O44" s="162"/>
      <c r="P44" s="162"/>
      <c r="Q44" s="162"/>
      <c r="R44" s="162"/>
      <c r="S44" s="162"/>
      <c r="T44" s="162"/>
      <c r="U44" s="162"/>
      <c r="V44" s="162"/>
      <c r="W44" s="162"/>
      <c r="X44" s="184"/>
      <c r="Y44" s="184"/>
    </row>
    <row r="45" spans="1:25" ht="59.25" customHeight="1">
      <c r="A45" s="158" t="s">
        <v>345</v>
      </c>
      <c r="B45" s="188">
        <v>43983</v>
      </c>
      <c r="C45" s="162" t="s">
        <v>1071</v>
      </c>
      <c r="D45" s="162"/>
      <c r="E45" s="162"/>
      <c r="F45" s="162"/>
      <c r="G45" s="162"/>
      <c r="H45" s="162"/>
      <c r="I45" s="162"/>
      <c r="J45" s="162"/>
      <c r="K45" s="162"/>
      <c r="L45" s="162"/>
      <c r="M45" s="162"/>
      <c r="N45" s="162"/>
      <c r="O45" s="162"/>
      <c r="P45" s="162"/>
      <c r="Q45" s="162"/>
      <c r="R45" s="162"/>
      <c r="S45" s="162"/>
      <c r="T45" s="162"/>
      <c r="U45" s="162"/>
      <c r="V45" s="162"/>
      <c r="W45" s="162"/>
      <c r="X45" s="184"/>
      <c r="Y45" s="184"/>
    </row>
    <row r="46" spans="1:25" ht="59.25" customHeight="1">
      <c r="A46" s="158" t="s">
        <v>351</v>
      </c>
      <c r="B46" s="162" t="s">
        <v>78</v>
      </c>
      <c r="C46" s="162" t="s">
        <v>1072</v>
      </c>
      <c r="D46" s="162"/>
      <c r="E46" s="162"/>
      <c r="F46" s="162"/>
      <c r="G46" s="162"/>
      <c r="H46" s="162"/>
      <c r="I46" s="162"/>
      <c r="J46" s="162"/>
      <c r="K46" s="162"/>
      <c r="L46" s="162"/>
      <c r="M46" s="162"/>
      <c r="N46" s="162"/>
      <c r="O46" s="162"/>
      <c r="P46" s="162"/>
      <c r="Q46" s="162"/>
      <c r="R46" s="162"/>
      <c r="S46" s="162"/>
      <c r="T46" s="162"/>
      <c r="U46" s="162"/>
      <c r="V46" s="162"/>
      <c r="W46" s="162"/>
      <c r="X46" s="184"/>
      <c r="Y46" s="184"/>
    </row>
    <row r="47" spans="1:25" ht="59.25" customHeight="1">
      <c r="A47" s="158" t="s">
        <v>359</v>
      </c>
      <c r="B47" s="162" t="s">
        <v>1042</v>
      </c>
      <c r="C47" s="162" t="s">
        <v>1056</v>
      </c>
      <c r="D47" s="162"/>
      <c r="E47" s="162"/>
      <c r="F47" s="162"/>
      <c r="G47" s="162"/>
      <c r="H47" s="162"/>
      <c r="I47" s="162"/>
      <c r="J47" s="162"/>
      <c r="K47" s="162"/>
      <c r="L47" s="162"/>
      <c r="M47" s="162"/>
      <c r="N47" s="162"/>
      <c r="O47" s="162"/>
      <c r="P47" s="162"/>
      <c r="Q47" s="162"/>
      <c r="R47" s="162"/>
      <c r="S47" s="162"/>
      <c r="T47" s="162"/>
      <c r="U47" s="162"/>
      <c r="V47" s="162"/>
      <c r="W47" s="162"/>
      <c r="X47" s="184"/>
      <c r="Y47" s="184"/>
    </row>
    <row r="48" spans="1:25" ht="59.25" customHeight="1">
      <c r="A48" s="158" t="s">
        <v>365</v>
      </c>
      <c r="B48" s="162" t="s">
        <v>1028</v>
      </c>
      <c r="C48" s="162" t="s">
        <v>1073</v>
      </c>
      <c r="D48" s="162"/>
      <c r="E48" s="162"/>
      <c r="F48" s="162"/>
      <c r="G48" s="162"/>
      <c r="H48" s="162"/>
      <c r="I48" s="162"/>
      <c r="J48" s="162"/>
      <c r="K48" s="162"/>
      <c r="L48" s="162"/>
      <c r="M48" s="162"/>
      <c r="N48" s="162"/>
      <c r="O48" s="162"/>
      <c r="P48" s="162"/>
      <c r="Q48" s="162"/>
      <c r="R48" s="162"/>
      <c r="S48" s="162"/>
      <c r="T48" s="162"/>
      <c r="U48" s="162"/>
      <c r="V48" s="162"/>
      <c r="W48" s="162"/>
      <c r="X48" s="184"/>
      <c r="Y48" s="184"/>
    </row>
    <row r="49" spans="1:25" ht="59.25" customHeight="1">
      <c r="A49" s="158" t="s">
        <v>371</v>
      </c>
      <c r="B49" s="162" t="s">
        <v>1042</v>
      </c>
      <c r="C49" s="162" t="s">
        <v>1074</v>
      </c>
      <c r="D49" s="162"/>
      <c r="E49" s="162"/>
      <c r="F49" s="162"/>
      <c r="G49" s="162"/>
      <c r="H49" s="162"/>
      <c r="I49" s="162"/>
      <c r="J49" s="162"/>
      <c r="K49" s="162"/>
      <c r="L49" s="162"/>
      <c r="M49" s="162"/>
      <c r="N49" s="162"/>
      <c r="O49" s="162"/>
      <c r="P49" s="162"/>
      <c r="Q49" s="162"/>
      <c r="R49" s="162"/>
      <c r="S49" s="162"/>
      <c r="T49" s="162"/>
      <c r="U49" s="162"/>
      <c r="V49" s="162"/>
      <c r="W49" s="162"/>
      <c r="X49" s="184"/>
      <c r="Y49" s="184"/>
    </row>
    <row r="50" spans="1:25" ht="59.25" customHeight="1">
      <c r="A50" s="158" t="s">
        <v>377</v>
      </c>
      <c r="B50" s="162" t="s">
        <v>402</v>
      </c>
      <c r="C50" s="162" t="s">
        <v>1056</v>
      </c>
      <c r="D50" s="162"/>
      <c r="E50" s="162"/>
      <c r="F50" s="162"/>
      <c r="G50" s="162"/>
      <c r="H50" s="162"/>
      <c r="I50" s="162"/>
      <c r="J50" s="162"/>
      <c r="K50" s="162"/>
      <c r="L50" s="162"/>
      <c r="M50" s="162"/>
      <c r="N50" s="162"/>
      <c r="O50" s="162"/>
      <c r="P50" s="162"/>
      <c r="Q50" s="162"/>
      <c r="R50" s="162"/>
      <c r="S50" s="162"/>
      <c r="T50" s="162"/>
      <c r="U50" s="162"/>
      <c r="V50" s="162"/>
      <c r="W50" s="162"/>
      <c r="X50" s="184"/>
      <c r="Y50" s="184"/>
    </row>
    <row r="51" spans="1:25" ht="59.25" customHeight="1">
      <c r="A51" s="158" t="s">
        <v>383</v>
      </c>
      <c r="B51" s="162" t="s">
        <v>1042</v>
      </c>
      <c r="C51" s="162" t="s">
        <v>1074</v>
      </c>
      <c r="D51" s="162"/>
      <c r="E51" s="162"/>
      <c r="F51" s="162"/>
      <c r="G51" s="162"/>
      <c r="H51" s="162"/>
      <c r="I51" s="162"/>
      <c r="J51" s="162"/>
      <c r="K51" s="162"/>
      <c r="L51" s="162"/>
      <c r="M51" s="162"/>
      <c r="N51" s="162"/>
      <c r="O51" s="162"/>
      <c r="P51" s="162"/>
      <c r="Q51" s="162"/>
      <c r="R51" s="162"/>
      <c r="S51" s="162"/>
      <c r="T51" s="162"/>
      <c r="U51" s="162"/>
      <c r="V51" s="162"/>
      <c r="W51" s="162"/>
      <c r="X51" s="184"/>
      <c r="Y51" s="184"/>
    </row>
    <row r="52" spans="1:25" ht="59.25" customHeight="1">
      <c r="A52" s="158" t="s">
        <v>389</v>
      </c>
      <c r="B52" s="162" t="s">
        <v>1075</v>
      </c>
      <c r="C52" s="162"/>
      <c r="D52" s="162"/>
      <c r="E52" s="162"/>
      <c r="F52" s="162"/>
      <c r="G52" s="162"/>
      <c r="H52" s="162"/>
      <c r="I52" s="162"/>
      <c r="J52" s="162"/>
      <c r="K52" s="162"/>
      <c r="L52" s="162"/>
      <c r="M52" s="162"/>
      <c r="N52" s="162"/>
      <c r="O52" s="162"/>
      <c r="P52" s="162"/>
      <c r="Q52" s="162"/>
      <c r="R52" s="162"/>
      <c r="S52" s="162"/>
      <c r="T52" s="162"/>
      <c r="U52" s="162"/>
      <c r="V52" s="162"/>
      <c r="W52" s="162"/>
      <c r="X52" s="184"/>
      <c r="Y52" s="184"/>
    </row>
    <row r="53" spans="1:25" ht="59.25" customHeight="1">
      <c r="A53" s="158" t="s">
        <v>397</v>
      </c>
      <c r="B53" s="162" t="s">
        <v>402</v>
      </c>
      <c r="C53" s="162" t="s">
        <v>1056</v>
      </c>
      <c r="D53" s="162"/>
      <c r="E53" s="162"/>
      <c r="F53" s="162"/>
      <c r="G53" s="162"/>
      <c r="H53" s="162"/>
      <c r="I53" s="162"/>
      <c r="J53" s="162"/>
      <c r="K53" s="162"/>
      <c r="L53" s="162"/>
      <c r="M53" s="162"/>
      <c r="N53" s="162"/>
      <c r="O53" s="162"/>
      <c r="P53" s="162"/>
      <c r="Q53" s="162"/>
      <c r="R53" s="162"/>
      <c r="S53" s="162"/>
      <c r="T53" s="162"/>
      <c r="U53" s="162"/>
      <c r="V53" s="162"/>
      <c r="W53" s="162"/>
      <c r="X53" s="184"/>
      <c r="Y53" s="184"/>
    </row>
    <row r="54" spans="1:25" ht="59.25" customHeight="1">
      <c r="A54" s="158"/>
      <c r="B54" s="162"/>
      <c r="C54" s="162"/>
      <c r="D54" s="162"/>
      <c r="E54" s="162"/>
      <c r="F54" s="162"/>
      <c r="G54" s="162"/>
      <c r="H54" s="162"/>
      <c r="I54" s="162"/>
      <c r="J54" s="162"/>
      <c r="K54" s="162"/>
      <c r="L54" s="162"/>
      <c r="M54" s="162"/>
      <c r="N54" s="162"/>
      <c r="O54" s="162"/>
      <c r="P54" s="162"/>
      <c r="Q54" s="162"/>
      <c r="R54" s="162"/>
      <c r="S54" s="162"/>
      <c r="T54" s="162"/>
      <c r="U54" s="162"/>
      <c r="V54" s="162"/>
      <c r="W54" s="162"/>
      <c r="X54" s="184"/>
      <c r="Y54" s="184"/>
    </row>
    <row r="55" spans="1:25" ht="59.25" customHeight="1">
      <c r="A55" s="158"/>
      <c r="B55" s="162"/>
      <c r="C55" s="162"/>
      <c r="D55" s="162"/>
      <c r="E55" s="162"/>
      <c r="F55" s="162"/>
      <c r="G55" s="162"/>
      <c r="H55" s="162"/>
      <c r="I55" s="162"/>
      <c r="J55" s="162"/>
      <c r="K55" s="162"/>
      <c r="L55" s="162"/>
      <c r="M55" s="162"/>
      <c r="N55" s="162"/>
      <c r="O55" s="162"/>
      <c r="P55" s="162"/>
      <c r="Q55" s="162"/>
      <c r="R55" s="162"/>
      <c r="S55" s="162"/>
      <c r="T55" s="162"/>
      <c r="U55" s="162"/>
      <c r="V55" s="162"/>
      <c r="W55" s="162"/>
      <c r="X55" s="184"/>
      <c r="Y55" s="184"/>
    </row>
    <row r="56" spans="1:25" ht="59.25" customHeight="1">
      <c r="A56" s="158"/>
      <c r="B56" s="162"/>
      <c r="C56" s="162"/>
      <c r="D56" s="162"/>
      <c r="E56" s="162"/>
      <c r="F56" s="162"/>
      <c r="G56" s="162"/>
      <c r="H56" s="162"/>
      <c r="I56" s="162"/>
      <c r="J56" s="162"/>
      <c r="K56" s="162"/>
      <c r="L56" s="162"/>
      <c r="M56" s="162"/>
      <c r="N56" s="162"/>
      <c r="O56" s="162"/>
      <c r="P56" s="162"/>
      <c r="Q56" s="162"/>
      <c r="R56" s="162"/>
      <c r="S56" s="162"/>
      <c r="T56" s="162"/>
      <c r="U56" s="162"/>
      <c r="V56" s="162"/>
      <c r="W56" s="162"/>
      <c r="X56" s="184"/>
      <c r="Y56" s="184"/>
    </row>
    <row r="57" spans="1:25" ht="59.25" customHeight="1">
      <c r="A57" s="158"/>
      <c r="B57" s="162"/>
      <c r="C57" s="162"/>
      <c r="D57" s="162"/>
      <c r="E57" s="162"/>
      <c r="F57" s="162"/>
      <c r="G57" s="162"/>
      <c r="H57" s="162"/>
      <c r="I57" s="162"/>
      <c r="J57" s="162"/>
      <c r="K57" s="162"/>
      <c r="L57" s="162"/>
      <c r="M57" s="162"/>
      <c r="N57" s="162"/>
      <c r="O57" s="162"/>
      <c r="P57" s="162"/>
      <c r="Q57" s="162"/>
      <c r="R57" s="162"/>
      <c r="S57" s="162"/>
      <c r="T57" s="162"/>
      <c r="U57" s="162"/>
      <c r="V57" s="162"/>
      <c r="W57" s="162"/>
      <c r="X57" s="184"/>
      <c r="Y57" s="184"/>
    </row>
    <row r="58" spans="1:25" ht="59.25" customHeight="1">
      <c r="A58" s="158"/>
      <c r="B58" s="162"/>
      <c r="C58" s="162"/>
      <c r="D58" s="162"/>
      <c r="E58" s="162"/>
      <c r="F58" s="162"/>
      <c r="G58" s="162"/>
      <c r="H58" s="162"/>
      <c r="I58" s="162"/>
      <c r="J58" s="162"/>
      <c r="K58" s="162"/>
      <c r="L58" s="162"/>
      <c r="M58" s="162"/>
      <c r="N58" s="162"/>
      <c r="O58" s="162"/>
      <c r="P58" s="162"/>
      <c r="Q58" s="162"/>
      <c r="R58" s="162"/>
      <c r="S58" s="162"/>
      <c r="T58" s="162"/>
      <c r="U58" s="162"/>
      <c r="V58" s="162"/>
      <c r="W58" s="162"/>
      <c r="X58" s="184"/>
      <c r="Y58" s="184"/>
    </row>
    <row r="59" spans="1:25" ht="59.25" customHeight="1">
      <c r="A59" s="158"/>
      <c r="B59" s="162"/>
      <c r="C59" s="162"/>
      <c r="D59" s="162"/>
      <c r="E59" s="162"/>
      <c r="F59" s="162"/>
      <c r="G59" s="162"/>
      <c r="H59" s="162"/>
      <c r="I59" s="162"/>
      <c r="J59" s="162"/>
      <c r="K59" s="162"/>
      <c r="L59" s="162"/>
      <c r="M59" s="162"/>
      <c r="N59" s="162"/>
      <c r="O59" s="162"/>
      <c r="P59" s="162"/>
      <c r="Q59" s="162"/>
      <c r="R59" s="162"/>
      <c r="S59" s="162"/>
      <c r="T59" s="162"/>
      <c r="U59" s="162"/>
      <c r="V59" s="162"/>
      <c r="W59" s="162"/>
      <c r="X59" s="184"/>
      <c r="Y59" s="184"/>
    </row>
    <row r="60" spans="1:25" ht="59.25" customHeight="1">
      <c r="A60" s="158"/>
      <c r="B60" s="162"/>
      <c r="C60" s="162"/>
      <c r="D60" s="162"/>
      <c r="E60" s="162"/>
      <c r="F60" s="162"/>
      <c r="G60" s="162"/>
      <c r="H60" s="162"/>
      <c r="I60" s="162"/>
      <c r="J60" s="162"/>
      <c r="K60" s="162"/>
      <c r="L60" s="162"/>
      <c r="M60" s="162"/>
      <c r="N60" s="162"/>
      <c r="O60" s="162"/>
      <c r="P60" s="162"/>
      <c r="Q60" s="162"/>
      <c r="R60" s="162"/>
      <c r="S60" s="162"/>
      <c r="T60" s="162"/>
      <c r="U60" s="162"/>
      <c r="V60" s="162"/>
      <c r="W60" s="162"/>
      <c r="X60" s="184"/>
      <c r="Y60" s="184"/>
    </row>
    <row r="61" spans="1:25" ht="59.25" customHeight="1">
      <c r="A61" s="158"/>
      <c r="B61" s="162"/>
      <c r="C61" s="162"/>
      <c r="D61" s="162"/>
      <c r="E61" s="162"/>
      <c r="F61" s="162"/>
      <c r="G61" s="162"/>
      <c r="H61" s="162"/>
      <c r="I61" s="162"/>
      <c r="J61" s="162"/>
      <c r="K61" s="162"/>
      <c r="L61" s="162"/>
      <c r="M61" s="162"/>
      <c r="N61" s="162"/>
      <c r="O61" s="162"/>
      <c r="P61" s="162"/>
      <c r="Q61" s="162"/>
      <c r="R61" s="162"/>
      <c r="S61" s="162"/>
      <c r="T61" s="162"/>
      <c r="U61" s="162"/>
      <c r="V61" s="162"/>
      <c r="W61" s="162"/>
      <c r="X61" s="184"/>
      <c r="Y61" s="184"/>
    </row>
    <row r="62" spans="1:25" ht="59.25" customHeight="1">
      <c r="A62" s="158"/>
      <c r="B62" s="162"/>
      <c r="C62" s="162"/>
      <c r="D62" s="162"/>
      <c r="E62" s="162"/>
      <c r="F62" s="162"/>
      <c r="G62" s="162"/>
      <c r="H62" s="162"/>
      <c r="I62" s="162"/>
      <c r="J62" s="162"/>
      <c r="K62" s="162"/>
      <c r="L62" s="162"/>
      <c r="M62" s="162"/>
      <c r="N62" s="162"/>
      <c r="O62" s="162"/>
      <c r="P62" s="162"/>
      <c r="Q62" s="162"/>
      <c r="R62" s="162"/>
      <c r="S62" s="162"/>
      <c r="T62" s="162"/>
      <c r="U62" s="162"/>
      <c r="V62" s="162"/>
      <c r="W62" s="162"/>
      <c r="X62" s="184"/>
      <c r="Y62" s="184"/>
    </row>
    <row r="63" spans="1:25" ht="59.25" customHeight="1">
      <c r="A63" s="158"/>
      <c r="B63" s="162"/>
      <c r="C63" s="162"/>
      <c r="D63" s="162"/>
      <c r="E63" s="162"/>
      <c r="F63" s="162"/>
      <c r="G63" s="162"/>
      <c r="H63" s="162"/>
      <c r="I63" s="162"/>
      <c r="J63" s="162"/>
      <c r="K63" s="162"/>
      <c r="L63" s="162"/>
      <c r="M63" s="162"/>
      <c r="N63" s="162"/>
      <c r="O63" s="162"/>
      <c r="P63" s="162"/>
      <c r="Q63" s="162"/>
      <c r="R63" s="162"/>
      <c r="S63" s="162"/>
      <c r="T63" s="162"/>
      <c r="U63" s="162"/>
      <c r="V63" s="162"/>
      <c r="W63" s="162"/>
      <c r="X63" s="184"/>
      <c r="Y63" s="184"/>
    </row>
    <row r="64" spans="1:25" ht="59.25" customHeight="1">
      <c r="A64" s="158"/>
      <c r="B64" s="162"/>
      <c r="C64" s="162"/>
      <c r="D64" s="162"/>
      <c r="E64" s="162"/>
      <c r="F64" s="162"/>
      <c r="G64" s="162"/>
      <c r="H64" s="162"/>
      <c r="I64" s="162"/>
      <c r="J64" s="162"/>
      <c r="K64" s="162"/>
      <c r="L64" s="162"/>
      <c r="M64" s="162"/>
      <c r="N64" s="162"/>
      <c r="O64" s="162"/>
      <c r="P64" s="162"/>
      <c r="Q64" s="162"/>
      <c r="R64" s="162"/>
      <c r="S64" s="162"/>
      <c r="T64" s="162"/>
      <c r="U64" s="162"/>
      <c r="V64" s="162"/>
      <c r="W64" s="162"/>
      <c r="X64" s="184"/>
      <c r="Y64" s="184"/>
    </row>
    <row r="65" spans="1:25" ht="59.25" customHeight="1">
      <c r="A65" s="158"/>
      <c r="B65" s="162"/>
      <c r="C65" s="162"/>
      <c r="D65" s="162"/>
      <c r="E65" s="162"/>
      <c r="F65" s="162"/>
      <c r="G65" s="162"/>
      <c r="H65" s="162"/>
      <c r="I65" s="162"/>
      <c r="J65" s="162"/>
      <c r="K65" s="162"/>
      <c r="L65" s="162"/>
      <c r="M65" s="162"/>
      <c r="N65" s="162"/>
      <c r="O65" s="162"/>
      <c r="P65" s="162"/>
      <c r="Q65" s="162"/>
      <c r="R65" s="162"/>
      <c r="S65" s="162"/>
      <c r="T65" s="162"/>
      <c r="U65" s="162"/>
      <c r="V65" s="162"/>
      <c r="W65" s="162"/>
      <c r="X65" s="184"/>
      <c r="Y65" s="184"/>
    </row>
    <row r="66" spans="1:25" ht="59.25" customHeight="1">
      <c r="A66" s="158"/>
      <c r="B66" s="162"/>
      <c r="C66" s="162"/>
      <c r="D66" s="162"/>
      <c r="E66" s="162"/>
      <c r="F66" s="162"/>
      <c r="G66" s="162"/>
      <c r="H66" s="162"/>
      <c r="I66" s="162"/>
      <c r="J66" s="162"/>
      <c r="K66" s="162"/>
      <c r="L66" s="162"/>
      <c r="M66" s="162"/>
      <c r="N66" s="162"/>
      <c r="O66" s="162"/>
      <c r="P66" s="162"/>
      <c r="Q66" s="162"/>
      <c r="R66" s="162"/>
      <c r="S66" s="162"/>
      <c r="T66" s="162"/>
      <c r="U66" s="162"/>
      <c r="V66" s="162"/>
      <c r="W66" s="162"/>
      <c r="X66" s="184"/>
      <c r="Y66" s="184"/>
    </row>
    <row r="67" spans="1:25" ht="59.25" customHeight="1">
      <c r="A67" s="162"/>
      <c r="B67" s="162"/>
      <c r="C67" s="162"/>
      <c r="D67" s="162"/>
      <c r="E67" s="162"/>
      <c r="F67" s="162"/>
      <c r="G67" s="162"/>
      <c r="H67" s="162"/>
      <c r="I67" s="162"/>
      <c r="J67" s="162"/>
      <c r="K67" s="162"/>
      <c r="L67" s="162"/>
      <c r="M67" s="162"/>
      <c r="N67" s="162"/>
      <c r="O67" s="162"/>
      <c r="P67" s="162"/>
      <c r="Q67" s="162"/>
      <c r="R67" s="162"/>
      <c r="S67" s="162"/>
      <c r="T67" s="162"/>
      <c r="U67" s="162"/>
      <c r="V67" s="162"/>
      <c r="W67" s="162"/>
      <c r="X67" s="184"/>
      <c r="Y67" s="184"/>
    </row>
    <row r="68" spans="1:25" ht="59.25" customHeight="1">
      <c r="A68" s="162"/>
      <c r="B68" s="162"/>
      <c r="C68" s="162"/>
      <c r="D68" s="162"/>
      <c r="E68" s="162"/>
      <c r="F68" s="162"/>
      <c r="G68" s="162"/>
      <c r="H68" s="162"/>
      <c r="I68" s="162"/>
      <c r="J68" s="162"/>
      <c r="K68" s="162"/>
      <c r="L68" s="162"/>
      <c r="M68" s="162"/>
      <c r="N68" s="162"/>
      <c r="O68" s="162"/>
      <c r="P68" s="162"/>
      <c r="Q68" s="162"/>
      <c r="R68" s="162"/>
      <c r="S68" s="162"/>
      <c r="T68" s="162"/>
      <c r="U68" s="162"/>
      <c r="V68" s="162"/>
      <c r="W68" s="162"/>
      <c r="X68" s="184"/>
      <c r="Y68" s="184"/>
    </row>
    <row r="69" spans="1:25" ht="59.25" customHeight="1">
      <c r="A69" s="162"/>
      <c r="B69" s="162"/>
      <c r="C69" s="162"/>
      <c r="D69" s="162"/>
      <c r="E69" s="162"/>
      <c r="F69" s="162"/>
      <c r="G69" s="162"/>
      <c r="H69" s="162"/>
      <c r="I69" s="162"/>
      <c r="J69" s="162"/>
      <c r="K69" s="162"/>
      <c r="L69" s="162"/>
      <c r="M69" s="162"/>
      <c r="N69" s="162"/>
      <c r="O69" s="162"/>
      <c r="P69" s="162"/>
      <c r="Q69" s="162"/>
      <c r="R69" s="162"/>
      <c r="S69" s="162"/>
      <c r="T69" s="162"/>
      <c r="U69" s="162"/>
      <c r="V69" s="162"/>
      <c r="W69" s="162"/>
      <c r="X69" s="184"/>
      <c r="Y69" s="184"/>
    </row>
    <row r="70" spans="1:25" ht="59.25" customHeight="1">
      <c r="A70" s="162"/>
      <c r="B70" s="162"/>
      <c r="C70" s="162"/>
      <c r="D70" s="162"/>
      <c r="E70" s="162"/>
      <c r="F70" s="162"/>
      <c r="G70" s="162"/>
      <c r="H70" s="162"/>
      <c r="I70" s="162"/>
      <c r="J70" s="162"/>
      <c r="K70" s="162"/>
      <c r="L70" s="162"/>
      <c r="M70" s="162"/>
      <c r="N70" s="162"/>
      <c r="O70" s="162"/>
      <c r="P70" s="162"/>
      <c r="Q70" s="162"/>
      <c r="R70" s="162"/>
      <c r="S70" s="162"/>
      <c r="T70" s="162"/>
      <c r="U70" s="162"/>
      <c r="V70" s="162"/>
      <c r="W70" s="162"/>
      <c r="X70" s="184"/>
      <c r="Y70" s="184"/>
    </row>
    <row r="71" spans="1:25" ht="59.25" customHeight="1">
      <c r="A71" s="162"/>
      <c r="B71" s="162"/>
      <c r="C71" s="162"/>
      <c r="D71" s="162"/>
      <c r="E71" s="162"/>
      <c r="F71" s="162"/>
      <c r="G71" s="162"/>
      <c r="H71" s="162"/>
      <c r="I71" s="162"/>
      <c r="J71" s="162"/>
      <c r="K71" s="162"/>
      <c r="L71" s="162"/>
      <c r="M71" s="162"/>
      <c r="N71" s="162"/>
      <c r="O71" s="162"/>
      <c r="P71" s="162"/>
      <c r="Q71" s="162"/>
      <c r="R71" s="162"/>
      <c r="S71" s="162"/>
      <c r="T71" s="162"/>
      <c r="U71" s="162"/>
      <c r="V71" s="162"/>
      <c r="W71" s="162"/>
      <c r="X71" s="184"/>
      <c r="Y71" s="184"/>
    </row>
    <row r="72" spans="1:25" ht="59.25" customHeight="1">
      <c r="A72" s="162"/>
      <c r="B72" s="162"/>
      <c r="C72" s="162"/>
      <c r="D72" s="162"/>
      <c r="E72" s="162"/>
      <c r="F72" s="162"/>
      <c r="G72" s="162"/>
      <c r="H72" s="162"/>
      <c r="I72" s="162"/>
      <c r="J72" s="162"/>
      <c r="K72" s="162"/>
      <c r="L72" s="162"/>
      <c r="M72" s="162"/>
      <c r="N72" s="162"/>
      <c r="O72" s="162"/>
      <c r="P72" s="162"/>
      <c r="Q72" s="162"/>
      <c r="R72" s="162"/>
      <c r="S72" s="162"/>
      <c r="T72" s="162"/>
      <c r="U72" s="162"/>
      <c r="V72" s="162"/>
      <c r="W72" s="162"/>
      <c r="X72" s="184"/>
      <c r="Y72" s="184"/>
    </row>
    <row r="73" spans="1:25" ht="59.25" customHeight="1">
      <c r="A73" s="162"/>
      <c r="B73" s="162"/>
      <c r="C73" s="162"/>
      <c r="D73" s="162"/>
      <c r="E73" s="162"/>
      <c r="F73" s="162"/>
      <c r="G73" s="162"/>
      <c r="H73" s="162"/>
      <c r="I73" s="162"/>
      <c r="J73" s="162"/>
      <c r="K73" s="162"/>
      <c r="L73" s="162"/>
      <c r="M73" s="162"/>
      <c r="N73" s="162"/>
      <c r="O73" s="162"/>
      <c r="P73" s="162"/>
      <c r="Q73" s="162"/>
      <c r="R73" s="162"/>
      <c r="S73" s="162"/>
      <c r="T73" s="162"/>
      <c r="U73" s="162"/>
      <c r="V73" s="162"/>
      <c r="W73" s="162"/>
      <c r="X73" s="184"/>
      <c r="Y73" s="184"/>
    </row>
    <row r="74" spans="1:25" ht="59.25" customHeight="1">
      <c r="A74" s="162"/>
      <c r="B74" s="162"/>
      <c r="C74" s="162"/>
      <c r="D74" s="162"/>
      <c r="E74" s="162"/>
      <c r="F74" s="162"/>
      <c r="G74" s="162"/>
      <c r="H74" s="162"/>
      <c r="I74" s="162"/>
      <c r="J74" s="162"/>
      <c r="K74" s="162"/>
      <c r="L74" s="162"/>
      <c r="M74" s="162"/>
      <c r="N74" s="162"/>
      <c r="O74" s="162"/>
      <c r="P74" s="162"/>
      <c r="Q74" s="162"/>
      <c r="R74" s="162"/>
      <c r="S74" s="162"/>
      <c r="T74" s="162"/>
      <c r="U74" s="162"/>
      <c r="V74" s="162"/>
      <c r="W74" s="162"/>
      <c r="X74" s="184"/>
      <c r="Y74" s="184"/>
    </row>
    <row r="75" spans="1:25" ht="59.25" customHeight="1">
      <c r="A75" s="162"/>
      <c r="B75" s="162"/>
      <c r="C75" s="162"/>
      <c r="D75" s="162"/>
      <c r="E75" s="162"/>
      <c r="F75" s="162"/>
      <c r="G75" s="162"/>
      <c r="H75" s="162"/>
      <c r="I75" s="162"/>
      <c r="J75" s="162"/>
      <c r="K75" s="162"/>
      <c r="L75" s="162"/>
      <c r="M75" s="162"/>
      <c r="N75" s="162"/>
      <c r="O75" s="162"/>
      <c r="P75" s="162"/>
      <c r="Q75" s="162"/>
      <c r="R75" s="162"/>
      <c r="S75" s="162"/>
      <c r="T75" s="162"/>
      <c r="U75" s="162"/>
      <c r="V75" s="162"/>
      <c r="W75" s="162"/>
      <c r="X75" s="184"/>
      <c r="Y75" s="184"/>
    </row>
    <row r="76" spans="1:25" ht="59.25" customHeight="1">
      <c r="A76" s="162"/>
      <c r="B76" s="162"/>
      <c r="C76" s="162"/>
      <c r="D76" s="162"/>
      <c r="E76" s="162"/>
      <c r="F76" s="162"/>
      <c r="G76" s="162"/>
      <c r="H76" s="162"/>
      <c r="I76" s="162"/>
      <c r="J76" s="162"/>
      <c r="K76" s="162"/>
      <c r="L76" s="162"/>
      <c r="M76" s="162"/>
      <c r="N76" s="162"/>
      <c r="O76" s="162"/>
      <c r="P76" s="162"/>
      <c r="Q76" s="162"/>
      <c r="R76" s="162"/>
      <c r="S76" s="162"/>
      <c r="T76" s="162"/>
      <c r="U76" s="162"/>
      <c r="V76" s="162"/>
      <c r="W76" s="162"/>
      <c r="X76" s="184"/>
      <c r="Y76" s="184"/>
    </row>
    <row r="77" spans="1:25" ht="59.25" customHeight="1">
      <c r="A77" s="162"/>
      <c r="B77" s="162"/>
      <c r="C77" s="162"/>
      <c r="D77" s="162"/>
      <c r="E77" s="162"/>
      <c r="F77" s="162"/>
      <c r="G77" s="162"/>
      <c r="H77" s="162"/>
      <c r="I77" s="162"/>
      <c r="J77" s="162"/>
      <c r="K77" s="162"/>
      <c r="L77" s="162"/>
      <c r="M77" s="162"/>
      <c r="N77" s="162"/>
      <c r="O77" s="162"/>
      <c r="P77" s="162"/>
      <c r="Q77" s="162"/>
      <c r="R77" s="162"/>
      <c r="S77" s="162"/>
      <c r="T77" s="162"/>
      <c r="U77" s="162"/>
      <c r="V77" s="162"/>
      <c r="W77" s="162"/>
      <c r="X77" s="184"/>
      <c r="Y77" s="184"/>
    </row>
    <row r="78" spans="1:25" ht="59.25" customHeight="1">
      <c r="A78" s="162"/>
      <c r="B78" s="162"/>
      <c r="C78" s="162"/>
      <c r="D78" s="162"/>
      <c r="E78" s="162"/>
      <c r="F78" s="162"/>
      <c r="G78" s="162"/>
      <c r="H78" s="162"/>
      <c r="I78" s="162"/>
      <c r="J78" s="162"/>
      <c r="K78" s="162"/>
      <c r="L78" s="162"/>
      <c r="M78" s="162"/>
      <c r="N78" s="162"/>
      <c r="O78" s="162"/>
      <c r="P78" s="162"/>
      <c r="Q78" s="162"/>
      <c r="R78" s="162"/>
      <c r="S78" s="162"/>
      <c r="T78" s="162"/>
      <c r="U78" s="162"/>
      <c r="V78" s="162"/>
      <c r="W78" s="162"/>
      <c r="X78" s="184"/>
      <c r="Y78" s="184"/>
    </row>
    <row r="79" spans="1:25" ht="59.25" customHeight="1">
      <c r="A79" s="162"/>
      <c r="B79" s="162"/>
      <c r="C79" s="162"/>
      <c r="D79" s="162"/>
      <c r="E79" s="162"/>
      <c r="F79" s="162"/>
      <c r="G79" s="162"/>
      <c r="H79" s="162"/>
      <c r="I79" s="162"/>
      <c r="J79" s="162"/>
      <c r="K79" s="162"/>
      <c r="L79" s="162"/>
      <c r="M79" s="162"/>
      <c r="N79" s="162"/>
      <c r="O79" s="162"/>
      <c r="P79" s="162"/>
      <c r="Q79" s="162"/>
      <c r="R79" s="162"/>
      <c r="S79" s="162"/>
      <c r="T79" s="162"/>
      <c r="U79" s="162"/>
      <c r="V79" s="162"/>
      <c r="W79" s="162"/>
      <c r="X79" s="184"/>
      <c r="Y79" s="184"/>
    </row>
    <row r="80" spans="1:25" ht="59.25" customHeight="1">
      <c r="A80" s="162"/>
      <c r="B80" s="162"/>
      <c r="C80" s="162"/>
      <c r="D80" s="162"/>
      <c r="E80" s="162"/>
      <c r="F80" s="162"/>
      <c r="G80" s="162"/>
      <c r="H80" s="162"/>
      <c r="I80" s="162"/>
      <c r="J80" s="162"/>
      <c r="K80" s="162"/>
      <c r="L80" s="162"/>
      <c r="M80" s="162"/>
      <c r="N80" s="162"/>
      <c r="O80" s="162"/>
      <c r="P80" s="162"/>
      <c r="Q80" s="162"/>
      <c r="R80" s="162"/>
      <c r="S80" s="162"/>
      <c r="T80" s="162"/>
      <c r="U80" s="162"/>
      <c r="V80" s="162"/>
      <c r="W80" s="162"/>
      <c r="X80" s="184"/>
      <c r="Y80" s="184"/>
    </row>
    <row r="81" spans="1:25" ht="59.25" customHeight="1">
      <c r="A81" s="162"/>
      <c r="B81" s="162"/>
      <c r="C81" s="162"/>
      <c r="D81" s="162"/>
      <c r="E81" s="162"/>
      <c r="F81" s="162"/>
      <c r="G81" s="162"/>
      <c r="H81" s="162"/>
      <c r="I81" s="162"/>
      <c r="J81" s="162"/>
      <c r="K81" s="162"/>
      <c r="L81" s="162"/>
      <c r="M81" s="162"/>
      <c r="N81" s="162"/>
      <c r="O81" s="162"/>
      <c r="P81" s="162"/>
      <c r="Q81" s="162"/>
      <c r="R81" s="162"/>
      <c r="S81" s="162"/>
      <c r="T81" s="162"/>
      <c r="U81" s="162"/>
      <c r="V81" s="162"/>
      <c r="W81" s="162"/>
      <c r="X81" s="184"/>
      <c r="Y81" s="184"/>
    </row>
    <row r="82" spans="1:25" ht="59.25" customHeight="1">
      <c r="A82" s="162"/>
      <c r="B82" s="162"/>
      <c r="C82" s="162"/>
      <c r="D82" s="162"/>
      <c r="E82" s="162"/>
      <c r="F82" s="162"/>
      <c r="G82" s="162"/>
      <c r="H82" s="162"/>
      <c r="I82" s="162"/>
      <c r="J82" s="162"/>
      <c r="K82" s="162"/>
      <c r="L82" s="162"/>
      <c r="M82" s="162"/>
      <c r="N82" s="162"/>
      <c r="O82" s="162"/>
      <c r="P82" s="162"/>
      <c r="Q82" s="162"/>
      <c r="R82" s="162"/>
      <c r="S82" s="162"/>
      <c r="T82" s="162"/>
      <c r="U82" s="162"/>
      <c r="V82" s="162"/>
      <c r="W82" s="162"/>
      <c r="X82" s="184"/>
      <c r="Y82" s="184"/>
    </row>
    <row r="83" spans="1:25" ht="59.25" customHeight="1">
      <c r="A83" s="162"/>
      <c r="B83" s="162"/>
      <c r="C83" s="162"/>
      <c r="D83" s="162"/>
      <c r="E83" s="162"/>
      <c r="F83" s="162"/>
      <c r="G83" s="162"/>
      <c r="H83" s="162"/>
      <c r="I83" s="162"/>
      <c r="J83" s="162"/>
      <c r="K83" s="162"/>
      <c r="L83" s="162"/>
      <c r="M83" s="162"/>
      <c r="N83" s="162"/>
      <c r="O83" s="162"/>
      <c r="P83" s="162"/>
      <c r="Q83" s="162"/>
      <c r="R83" s="162"/>
      <c r="S83" s="162"/>
      <c r="T83" s="162"/>
      <c r="U83" s="162"/>
      <c r="V83" s="162"/>
      <c r="W83" s="162"/>
      <c r="X83" s="184"/>
      <c r="Y83" s="184"/>
    </row>
    <row r="84" spans="1:25" ht="59.25" customHeight="1">
      <c r="A84" s="162"/>
      <c r="B84" s="162"/>
      <c r="C84" s="162"/>
      <c r="D84" s="162"/>
      <c r="E84" s="162"/>
      <c r="F84" s="162"/>
      <c r="G84" s="162"/>
      <c r="H84" s="162"/>
      <c r="I84" s="162"/>
      <c r="J84" s="162"/>
      <c r="K84" s="162"/>
      <c r="L84" s="162"/>
      <c r="M84" s="162"/>
      <c r="N84" s="162"/>
      <c r="O84" s="162"/>
      <c r="P84" s="162"/>
      <c r="Q84" s="162"/>
      <c r="R84" s="162"/>
      <c r="S84" s="162"/>
      <c r="T84" s="162"/>
      <c r="U84" s="162"/>
      <c r="V84" s="162"/>
      <c r="W84" s="162"/>
      <c r="X84" s="184"/>
      <c r="Y84" s="184"/>
    </row>
    <row r="85" spans="1:25" ht="59.25" customHeight="1">
      <c r="A85" s="162"/>
      <c r="B85" s="162"/>
      <c r="C85" s="162"/>
      <c r="D85" s="162"/>
      <c r="E85" s="162"/>
      <c r="F85" s="162"/>
      <c r="G85" s="162"/>
      <c r="H85" s="162"/>
      <c r="I85" s="162"/>
      <c r="J85" s="162"/>
      <c r="K85" s="162"/>
      <c r="L85" s="162"/>
      <c r="M85" s="162"/>
      <c r="N85" s="162"/>
      <c r="O85" s="162"/>
      <c r="P85" s="162"/>
      <c r="Q85" s="162"/>
      <c r="R85" s="162"/>
      <c r="S85" s="162"/>
      <c r="T85" s="162"/>
      <c r="U85" s="162"/>
      <c r="V85" s="162"/>
      <c r="W85" s="162"/>
      <c r="X85" s="184"/>
      <c r="Y85" s="184"/>
    </row>
    <row r="86" spans="1:25" ht="59.25" customHeight="1">
      <c r="A86" s="162"/>
      <c r="B86" s="162"/>
      <c r="C86" s="162"/>
      <c r="D86" s="162"/>
      <c r="E86" s="162"/>
      <c r="F86" s="162"/>
      <c r="G86" s="162"/>
      <c r="H86" s="162"/>
      <c r="I86" s="162"/>
      <c r="J86" s="162"/>
      <c r="K86" s="162"/>
      <c r="L86" s="162"/>
      <c r="M86" s="162"/>
      <c r="N86" s="162"/>
      <c r="O86" s="162"/>
      <c r="P86" s="162"/>
      <c r="Q86" s="162"/>
      <c r="R86" s="162"/>
      <c r="S86" s="162"/>
      <c r="T86" s="162"/>
      <c r="U86" s="162"/>
      <c r="V86" s="162"/>
      <c r="W86" s="162"/>
      <c r="X86" s="184"/>
      <c r="Y86" s="184"/>
    </row>
    <row r="87" spans="1:25" ht="59.25" customHeight="1">
      <c r="A87" s="162"/>
      <c r="B87" s="162"/>
      <c r="C87" s="162"/>
      <c r="D87" s="162"/>
      <c r="E87" s="162"/>
      <c r="F87" s="162"/>
      <c r="G87" s="162"/>
      <c r="H87" s="162"/>
      <c r="I87" s="162"/>
      <c r="J87" s="162"/>
      <c r="K87" s="162"/>
      <c r="L87" s="162"/>
      <c r="M87" s="162"/>
      <c r="N87" s="162"/>
      <c r="O87" s="162"/>
      <c r="P87" s="162"/>
      <c r="Q87" s="162"/>
      <c r="R87" s="162"/>
      <c r="S87" s="162"/>
      <c r="T87" s="162"/>
      <c r="U87" s="162"/>
      <c r="V87" s="162"/>
      <c r="W87" s="162"/>
      <c r="X87" s="184"/>
      <c r="Y87" s="184"/>
    </row>
    <row r="88" spans="1:25" ht="59.25" customHeight="1">
      <c r="A88" s="162"/>
      <c r="B88" s="162"/>
      <c r="C88" s="162"/>
      <c r="D88" s="162"/>
      <c r="E88" s="162"/>
      <c r="F88" s="162"/>
      <c r="G88" s="162"/>
      <c r="H88" s="162"/>
      <c r="I88" s="162"/>
      <c r="J88" s="162"/>
      <c r="K88" s="162"/>
      <c r="L88" s="162"/>
      <c r="M88" s="162"/>
      <c r="N88" s="162"/>
      <c r="O88" s="162"/>
      <c r="P88" s="162"/>
      <c r="Q88" s="162"/>
      <c r="R88" s="162"/>
      <c r="S88" s="162"/>
      <c r="T88" s="162"/>
      <c r="U88" s="162"/>
      <c r="V88" s="162"/>
      <c r="W88" s="162"/>
      <c r="X88" s="184"/>
      <c r="Y88" s="184"/>
    </row>
    <row r="89" spans="1:25" ht="59.25" customHeight="1">
      <c r="A89" s="162"/>
      <c r="B89" s="162"/>
      <c r="C89" s="162"/>
      <c r="D89" s="162"/>
      <c r="E89" s="162"/>
      <c r="F89" s="162"/>
      <c r="G89" s="162"/>
      <c r="H89" s="162"/>
      <c r="I89" s="162"/>
      <c r="J89" s="162"/>
      <c r="K89" s="162"/>
      <c r="L89" s="162"/>
      <c r="M89" s="162"/>
      <c r="N89" s="162"/>
      <c r="O89" s="162"/>
      <c r="P89" s="162"/>
      <c r="Q89" s="162"/>
      <c r="R89" s="162"/>
      <c r="S89" s="162"/>
      <c r="T89" s="162"/>
      <c r="U89" s="162"/>
      <c r="V89" s="162"/>
      <c r="W89" s="162"/>
      <c r="X89" s="184"/>
      <c r="Y89" s="184"/>
    </row>
    <row r="90" spans="1:25" ht="59.25" customHeight="1">
      <c r="A90" s="162"/>
      <c r="B90" s="162"/>
      <c r="C90" s="162"/>
      <c r="D90" s="162"/>
      <c r="E90" s="162"/>
      <c r="F90" s="162"/>
      <c r="G90" s="162"/>
      <c r="H90" s="162"/>
      <c r="I90" s="162"/>
      <c r="J90" s="162"/>
      <c r="K90" s="162"/>
      <c r="L90" s="162"/>
      <c r="M90" s="162"/>
      <c r="N90" s="162"/>
      <c r="O90" s="162"/>
      <c r="P90" s="162"/>
      <c r="Q90" s="162"/>
      <c r="R90" s="162"/>
      <c r="S90" s="162"/>
      <c r="T90" s="162"/>
      <c r="U90" s="162"/>
      <c r="V90" s="162"/>
      <c r="W90" s="162"/>
      <c r="X90" s="184"/>
      <c r="Y90" s="184"/>
    </row>
    <row r="91" spans="1:25" ht="59.25" customHeight="1">
      <c r="A91" s="162"/>
      <c r="B91" s="162"/>
      <c r="C91" s="162"/>
      <c r="D91" s="162"/>
      <c r="E91" s="162"/>
      <c r="F91" s="162"/>
      <c r="G91" s="162"/>
      <c r="H91" s="162"/>
      <c r="I91" s="162"/>
      <c r="J91" s="162"/>
      <c r="K91" s="162"/>
      <c r="L91" s="162"/>
      <c r="M91" s="162"/>
      <c r="N91" s="162"/>
      <c r="O91" s="162"/>
      <c r="P91" s="162"/>
      <c r="Q91" s="162"/>
      <c r="R91" s="162"/>
      <c r="S91" s="162"/>
      <c r="T91" s="162"/>
      <c r="U91" s="162"/>
      <c r="V91" s="162"/>
      <c r="W91" s="162"/>
      <c r="X91" s="184"/>
      <c r="Y91" s="184"/>
    </row>
    <row r="92" spans="1:25" ht="59.25" customHeight="1">
      <c r="A92" s="162"/>
      <c r="B92" s="162"/>
      <c r="C92" s="162"/>
      <c r="D92" s="162"/>
      <c r="E92" s="162"/>
      <c r="F92" s="162"/>
      <c r="G92" s="162"/>
      <c r="H92" s="162"/>
      <c r="I92" s="162"/>
      <c r="J92" s="162"/>
      <c r="K92" s="162"/>
      <c r="L92" s="162"/>
      <c r="M92" s="162"/>
      <c r="N92" s="162"/>
      <c r="O92" s="162"/>
      <c r="P92" s="162"/>
      <c r="Q92" s="162"/>
      <c r="R92" s="162"/>
      <c r="S92" s="162"/>
      <c r="T92" s="162"/>
      <c r="U92" s="162"/>
      <c r="V92" s="162"/>
      <c r="W92" s="162"/>
      <c r="X92" s="184"/>
      <c r="Y92" s="184"/>
    </row>
    <row r="93" spans="1:25" ht="59.25" customHeight="1">
      <c r="A93" s="162"/>
      <c r="B93" s="162"/>
      <c r="C93" s="162"/>
      <c r="D93" s="162"/>
      <c r="E93" s="162"/>
      <c r="F93" s="162"/>
      <c r="G93" s="162"/>
      <c r="H93" s="162"/>
      <c r="I93" s="162"/>
      <c r="J93" s="162"/>
      <c r="K93" s="162"/>
      <c r="L93" s="162"/>
      <c r="M93" s="162"/>
      <c r="N93" s="162"/>
      <c r="O93" s="162"/>
      <c r="P93" s="162"/>
      <c r="Q93" s="162"/>
      <c r="R93" s="162"/>
      <c r="S93" s="162"/>
      <c r="T93" s="162"/>
      <c r="U93" s="162"/>
      <c r="V93" s="162"/>
      <c r="W93" s="162"/>
      <c r="X93" s="184"/>
      <c r="Y93" s="184"/>
    </row>
    <row r="94" spans="1:25" ht="59.25" customHeight="1">
      <c r="A94" s="162"/>
      <c r="B94" s="162"/>
      <c r="C94" s="162"/>
      <c r="D94" s="162"/>
      <c r="E94" s="162"/>
      <c r="F94" s="162"/>
      <c r="G94" s="162"/>
      <c r="H94" s="162"/>
      <c r="I94" s="162"/>
      <c r="J94" s="162"/>
      <c r="K94" s="162"/>
      <c r="L94" s="162"/>
      <c r="M94" s="162"/>
      <c r="N94" s="162"/>
      <c r="O94" s="162"/>
      <c r="P94" s="162"/>
      <c r="Q94" s="162"/>
      <c r="R94" s="162"/>
      <c r="S94" s="162"/>
      <c r="T94" s="162"/>
      <c r="U94" s="162"/>
      <c r="V94" s="162"/>
      <c r="W94" s="162"/>
      <c r="X94" s="184"/>
      <c r="Y94" s="184"/>
    </row>
    <row r="95" spans="1:25" ht="59.25" customHeight="1">
      <c r="A95" s="162"/>
      <c r="B95" s="162"/>
      <c r="C95" s="162"/>
      <c r="D95" s="162"/>
      <c r="E95" s="162"/>
      <c r="F95" s="162"/>
      <c r="G95" s="162"/>
      <c r="H95" s="162"/>
      <c r="I95" s="162"/>
      <c r="J95" s="162"/>
      <c r="K95" s="162"/>
      <c r="L95" s="162"/>
      <c r="M95" s="162"/>
      <c r="N95" s="162"/>
      <c r="O95" s="162"/>
      <c r="P95" s="162"/>
      <c r="Q95" s="162"/>
      <c r="R95" s="162"/>
      <c r="S95" s="162"/>
      <c r="T95" s="162"/>
      <c r="U95" s="162"/>
      <c r="V95" s="162"/>
      <c r="W95" s="162"/>
      <c r="X95" s="184"/>
      <c r="Y95" s="184"/>
    </row>
    <row r="96" spans="1:25" ht="59.25" customHeight="1">
      <c r="A96" s="162"/>
      <c r="B96" s="162"/>
      <c r="C96" s="162"/>
      <c r="D96" s="162"/>
      <c r="E96" s="162"/>
      <c r="F96" s="162"/>
      <c r="G96" s="162"/>
      <c r="H96" s="162"/>
      <c r="I96" s="162"/>
      <c r="J96" s="162"/>
      <c r="K96" s="162"/>
      <c r="L96" s="162"/>
      <c r="M96" s="162"/>
      <c r="N96" s="162"/>
      <c r="O96" s="162"/>
      <c r="P96" s="162"/>
      <c r="Q96" s="162"/>
      <c r="R96" s="162"/>
      <c r="S96" s="162"/>
      <c r="T96" s="162"/>
      <c r="U96" s="162"/>
      <c r="V96" s="162"/>
      <c r="W96" s="162"/>
      <c r="X96" s="184"/>
      <c r="Y96" s="184"/>
    </row>
    <row r="97" spans="1:25" ht="59.25" customHeight="1">
      <c r="A97" s="162"/>
      <c r="B97" s="162"/>
      <c r="C97" s="162"/>
      <c r="D97" s="162"/>
      <c r="E97" s="162"/>
      <c r="F97" s="162"/>
      <c r="G97" s="162"/>
      <c r="H97" s="162"/>
      <c r="I97" s="162"/>
      <c r="J97" s="162"/>
      <c r="K97" s="162"/>
      <c r="L97" s="162"/>
      <c r="M97" s="162"/>
      <c r="N97" s="162"/>
      <c r="O97" s="162"/>
      <c r="P97" s="162"/>
      <c r="Q97" s="162"/>
      <c r="R97" s="162"/>
      <c r="S97" s="162"/>
      <c r="T97" s="162"/>
      <c r="U97" s="162"/>
      <c r="V97" s="162"/>
      <c r="W97" s="162"/>
      <c r="X97" s="184"/>
      <c r="Y97" s="184"/>
    </row>
    <row r="98" spans="1:25" ht="59.25" customHeight="1">
      <c r="A98" s="162"/>
      <c r="B98" s="162"/>
      <c r="C98" s="162"/>
      <c r="D98" s="162"/>
      <c r="E98" s="162"/>
      <c r="F98" s="162"/>
      <c r="G98" s="162"/>
      <c r="H98" s="162"/>
      <c r="I98" s="162"/>
      <c r="J98" s="162"/>
      <c r="K98" s="162"/>
      <c r="L98" s="162"/>
      <c r="M98" s="162"/>
      <c r="N98" s="162"/>
      <c r="O98" s="162"/>
      <c r="P98" s="162"/>
      <c r="Q98" s="162"/>
      <c r="R98" s="162"/>
      <c r="S98" s="162"/>
      <c r="T98" s="162"/>
      <c r="U98" s="162"/>
      <c r="V98" s="162"/>
      <c r="W98" s="162"/>
      <c r="X98" s="184"/>
      <c r="Y98" s="184"/>
    </row>
    <row r="99" spans="1:25" ht="59.25" customHeight="1">
      <c r="A99" s="162"/>
      <c r="B99" s="162"/>
      <c r="C99" s="162"/>
      <c r="D99" s="162"/>
      <c r="E99" s="162"/>
      <c r="F99" s="162"/>
      <c r="G99" s="162"/>
      <c r="H99" s="162"/>
      <c r="I99" s="162"/>
      <c r="J99" s="162"/>
      <c r="K99" s="162"/>
      <c r="L99" s="162"/>
      <c r="M99" s="162"/>
      <c r="N99" s="162"/>
      <c r="O99" s="162"/>
      <c r="P99" s="162"/>
      <c r="Q99" s="162"/>
      <c r="R99" s="162"/>
      <c r="S99" s="162"/>
      <c r="T99" s="162"/>
      <c r="U99" s="162"/>
      <c r="V99" s="162"/>
      <c r="W99" s="162"/>
      <c r="X99" s="184"/>
      <c r="Y99" s="184"/>
    </row>
    <row r="100" spans="1:25" ht="59.25" customHeight="1">
      <c r="A100" s="162"/>
      <c r="B100" s="162"/>
      <c r="C100" s="162"/>
      <c r="D100" s="162"/>
      <c r="E100" s="162"/>
      <c r="F100" s="162"/>
      <c r="G100" s="162"/>
      <c r="H100" s="162"/>
      <c r="I100" s="162"/>
      <c r="J100" s="162"/>
      <c r="K100" s="162"/>
      <c r="L100" s="162"/>
      <c r="M100" s="162"/>
      <c r="N100" s="162"/>
      <c r="O100" s="162"/>
      <c r="P100" s="162"/>
      <c r="Q100" s="162"/>
      <c r="R100" s="162"/>
      <c r="S100" s="162"/>
      <c r="T100" s="162"/>
      <c r="U100" s="162"/>
      <c r="V100" s="162"/>
      <c r="W100" s="162"/>
      <c r="X100" s="184"/>
      <c r="Y100" s="184"/>
    </row>
    <row r="101" spans="1:25" ht="59.25" customHeight="1">
      <c r="A101" s="162"/>
      <c r="B101" s="162"/>
      <c r="C101" s="162"/>
      <c r="D101" s="162"/>
      <c r="E101" s="162"/>
      <c r="F101" s="162"/>
      <c r="G101" s="162"/>
      <c r="H101" s="162"/>
      <c r="I101" s="162"/>
      <c r="J101" s="162"/>
      <c r="K101" s="162"/>
      <c r="L101" s="162"/>
      <c r="M101" s="162"/>
      <c r="N101" s="162"/>
      <c r="O101" s="162"/>
      <c r="P101" s="162"/>
      <c r="Q101" s="162"/>
      <c r="R101" s="162"/>
      <c r="S101" s="162"/>
      <c r="T101" s="162"/>
      <c r="U101" s="162"/>
      <c r="V101" s="162"/>
      <c r="W101" s="162"/>
      <c r="X101" s="184"/>
      <c r="Y101" s="184"/>
    </row>
    <row r="102" spans="1:25" ht="59.25" customHeight="1">
      <c r="A102" s="162"/>
      <c r="B102" s="162"/>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84"/>
      <c r="Y102" s="184"/>
    </row>
    <row r="103" spans="1:25" ht="59.25" customHeight="1">
      <c r="A103" s="162"/>
      <c r="B103" s="162"/>
      <c r="C103" s="162"/>
      <c r="D103" s="162"/>
      <c r="E103" s="162"/>
      <c r="F103" s="162"/>
      <c r="G103" s="162"/>
      <c r="H103" s="162"/>
      <c r="I103" s="162"/>
      <c r="J103" s="162"/>
      <c r="K103" s="162"/>
      <c r="L103" s="162"/>
      <c r="M103" s="162"/>
      <c r="N103" s="162"/>
      <c r="O103" s="162"/>
      <c r="P103" s="162"/>
      <c r="Q103" s="162"/>
      <c r="R103" s="162"/>
      <c r="S103" s="162"/>
      <c r="T103" s="162"/>
      <c r="U103" s="162"/>
      <c r="V103" s="162"/>
      <c r="W103" s="162"/>
      <c r="X103" s="184"/>
      <c r="Y103" s="184"/>
    </row>
    <row r="104" spans="1:25" ht="59.25" customHeight="1">
      <c r="A104" s="162"/>
      <c r="B104" s="162"/>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84"/>
      <c r="Y104" s="184"/>
    </row>
    <row r="105" spans="1:25" ht="59.25" customHeight="1">
      <c r="A105" s="162"/>
      <c r="B105" s="162"/>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84"/>
      <c r="Y105" s="184"/>
    </row>
    <row r="106" spans="1:25" ht="59.25" customHeight="1">
      <c r="A106" s="162"/>
      <c r="B106" s="162"/>
      <c r="C106" s="162"/>
      <c r="D106" s="162"/>
      <c r="E106" s="162"/>
      <c r="F106" s="162"/>
      <c r="G106" s="162"/>
      <c r="H106" s="162"/>
      <c r="I106" s="162"/>
      <c r="J106" s="162"/>
      <c r="K106" s="162"/>
      <c r="L106" s="162"/>
      <c r="M106" s="162"/>
      <c r="N106" s="162"/>
      <c r="O106" s="162"/>
      <c r="P106" s="162"/>
      <c r="Q106" s="162"/>
      <c r="R106" s="162"/>
      <c r="S106" s="162"/>
      <c r="T106" s="162"/>
      <c r="U106" s="162"/>
      <c r="V106" s="162"/>
      <c r="W106" s="162"/>
      <c r="X106" s="184"/>
      <c r="Y106" s="184"/>
    </row>
    <row r="107" spans="1:25" ht="59.25" customHeight="1">
      <c r="A107" s="162"/>
      <c r="B107" s="162"/>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84"/>
      <c r="Y107" s="184"/>
    </row>
    <row r="108" spans="1:25" ht="59.25" customHeight="1">
      <c r="A108" s="162"/>
      <c r="B108" s="162"/>
      <c r="C108" s="162"/>
      <c r="D108" s="162"/>
      <c r="E108" s="162"/>
      <c r="F108" s="162"/>
      <c r="G108" s="162"/>
      <c r="H108" s="162"/>
      <c r="I108" s="162"/>
      <c r="J108" s="162"/>
      <c r="K108" s="162"/>
      <c r="L108" s="162"/>
      <c r="M108" s="162"/>
      <c r="N108" s="162"/>
      <c r="O108" s="162"/>
      <c r="P108" s="162"/>
      <c r="Q108" s="162"/>
      <c r="R108" s="162"/>
      <c r="S108" s="162"/>
      <c r="T108" s="162"/>
      <c r="U108" s="162"/>
      <c r="V108" s="162"/>
      <c r="W108" s="162"/>
      <c r="X108" s="184"/>
      <c r="Y108" s="184"/>
    </row>
    <row r="109" spans="1:25" ht="59.25" customHeight="1">
      <c r="A109" s="162"/>
      <c r="B109" s="16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84"/>
      <c r="Y109" s="184"/>
    </row>
    <row r="110" spans="1:25" ht="59.25" customHeight="1">
      <c r="A110" s="162"/>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84"/>
      <c r="Y110" s="184"/>
    </row>
    <row r="111" spans="1:25" ht="59.25" customHeight="1">
      <c r="A111" s="162"/>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84"/>
      <c r="Y111" s="184"/>
    </row>
    <row r="112" spans="1:25" ht="59.25" customHeight="1">
      <c r="A112" s="162"/>
      <c r="B112" s="162"/>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84"/>
      <c r="Y112" s="184"/>
    </row>
    <row r="113" spans="1:25" ht="59.25" customHeight="1">
      <c r="A113" s="162"/>
      <c r="B113" s="162"/>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84"/>
      <c r="Y113" s="184"/>
    </row>
    <row r="114" spans="1:25" ht="59.25" customHeight="1">
      <c r="A114" s="162"/>
      <c r="B114" s="162"/>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84"/>
      <c r="Y114" s="184"/>
    </row>
    <row r="115" spans="1:25" ht="59.25" customHeight="1">
      <c r="A115" s="162"/>
      <c r="B115" s="162"/>
      <c r="C115" s="162"/>
      <c r="D115" s="162"/>
      <c r="E115" s="162"/>
      <c r="F115" s="162"/>
      <c r="G115" s="162"/>
      <c r="H115" s="162"/>
      <c r="I115" s="162"/>
      <c r="J115" s="162"/>
      <c r="K115" s="162"/>
      <c r="L115" s="162"/>
      <c r="M115" s="162"/>
      <c r="N115" s="162"/>
      <c r="O115" s="162"/>
      <c r="P115" s="162"/>
      <c r="Q115" s="162"/>
      <c r="R115" s="162"/>
      <c r="S115" s="162"/>
      <c r="T115" s="162"/>
      <c r="U115" s="162"/>
      <c r="V115" s="162"/>
      <c r="W115" s="162"/>
      <c r="X115" s="184"/>
      <c r="Y115" s="184"/>
    </row>
    <row r="116" spans="1:25" ht="59.25" customHeight="1">
      <c r="A116" s="162"/>
      <c r="B116" s="162"/>
      <c r="C116" s="162"/>
      <c r="D116" s="162"/>
      <c r="E116" s="162"/>
      <c r="F116" s="162"/>
      <c r="G116" s="162"/>
      <c r="H116" s="162"/>
      <c r="I116" s="162"/>
      <c r="J116" s="162"/>
      <c r="K116" s="162"/>
      <c r="L116" s="162"/>
      <c r="M116" s="162"/>
      <c r="N116" s="162"/>
      <c r="O116" s="162"/>
      <c r="P116" s="162"/>
      <c r="Q116" s="162"/>
      <c r="R116" s="162"/>
      <c r="S116" s="162"/>
      <c r="T116" s="162"/>
      <c r="U116" s="162"/>
      <c r="V116" s="162"/>
      <c r="W116" s="162"/>
      <c r="X116" s="184"/>
      <c r="Y116" s="184"/>
    </row>
    <row r="117" spans="1:25" ht="59.25" customHeight="1">
      <c r="A117" s="162"/>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84"/>
      <c r="Y117" s="184"/>
    </row>
    <row r="118" spans="1:25" ht="59.25" customHeight="1">
      <c r="A118" s="162"/>
      <c r="B118" s="162"/>
      <c r="C118" s="162"/>
      <c r="D118" s="162"/>
      <c r="E118" s="162"/>
      <c r="F118" s="162"/>
      <c r="G118" s="162"/>
      <c r="H118" s="162"/>
      <c r="I118" s="162"/>
      <c r="J118" s="162"/>
      <c r="K118" s="162"/>
      <c r="L118" s="162"/>
      <c r="M118" s="162"/>
      <c r="N118" s="162"/>
      <c r="O118" s="162"/>
      <c r="P118" s="162"/>
      <c r="Q118" s="162"/>
      <c r="R118" s="162"/>
      <c r="S118" s="162"/>
      <c r="T118" s="162"/>
      <c r="U118" s="162"/>
      <c r="V118" s="162"/>
      <c r="W118" s="162"/>
      <c r="X118" s="184"/>
      <c r="Y118" s="184"/>
    </row>
    <row r="119" spans="1:25" ht="59.25" customHeight="1">
      <c r="A119" s="162"/>
      <c r="B119" s="162"/>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84"/>
      <c r="Y119" s="184"/>
    </row>
    <row r="120" spans="1:25" ht="59.25" customHeight="1">
      <c r="A120" s="162"/>
      <c r="B120" s="162"/>
      <c r="C120" s="162"/>
      <c r="D120" s="162"/>
      <c r="E120" s="162"/>
      <c r="F120" s="162"/>
      <c r="G120" s="162"/>
      <c r="H120" s="162"/>
      <c r="I120" s="162"/>
      <c r="J120" s="162"/>
      <c r="K120" s="162"/>
      <c r="L120" s="162"/>
      <c r="M120" s="162"/>
      <c r="N120" s="162"/>
      <c r="O120" s="162"/>
      <c r="P120" s="162"/>
      <c r="Q120" s="162"/>
      <c r="R120" s="162"/>
      <c r="S120" s="162"/>
      <c r="T120" s="162"/>
      <c r="U120" s="162"/>
      <c r="V120" s="162"/>
      <c r="W120" s="162"/>
      <c r="X120" s="184"/>
      <c r="Y120" s="184"/>
    </row>
    <row r="121" spans="1:25" ht="59.25" customHeight="1">
      <c r="A121" s="162"/>
      <c r="B121" s="162"/>
      <c r="C121" s="162"/>
      <c r="D121" s="162"/>
      <c r="E121" s="162"/>
      <c r="F121" s="162"/>
      <c r="G121" s="162"/>
      <c r="H121" s="162"/>
      <c r="I121" s="162"/>
      <c r="J121" s="162"/>
      <c r="K121" s="162"/>
      <c r="L121" s="162"/>
      <c r="M121" s="162"/>
      <c r="N121" s="162"/>
      <c r="O121" s="162"/>
      <c r="P121" s="162"/>
      <c r="Q121" s="162"/>
      <c r="R121" s="162"/>
      <c r="S121" s="162"/>
      <c r="T121" s="162"/>
      <c r="U121" s="162"/>
      <c r="V121" s="162"/>
      <c r="W121" s="162"/>
      <c r="X121" s="184"/>
      <c r="Y121" s="184"/>
    </row>
    <row r="122" spans="1:25" ht="59.25" customHeight="1">
      <c r="A122" s="162"/>
      <c r="B122" s="162"/>
      <c r="C122" s="162"/>
      <c r="D122" s="162"/>
      <c r="E122" s="162"/>
      <c r="F122" s="162"/>
      <c r="G122" s="162"/>
      <c r="H122" s="162"/>
      <c r="I122" s="162"/>
      <c r="J122" s="162"/>
      <c r="K122" s="162"/>
      <c r="L122" s="162"/>
      <c r="M122" s="162"/>
      <c r="N122" s="162"/>
      <c r="O122" s="162"/>
      <c r="P122" s="162"/>
      <c r="Q122" s="162"/>
      <c r="R122" s="162"/>
      <c r="S122" s="162"/>
      <c r="T122" s="162"/>
      <c r="U122" s="162"/>
      <c r="V122" s="162"/>
      <c r="W122" s="162"/>
      <c r="X122" s="184"/>
      <c r="Y122" s="184"/>
    </row>
    <row r="123" spans="1:25" ht="59.25" customHeight="1">
      <c r="A123" s="162"/>
      <c r="B123" s="162"/>
      <c r="C123" s="162"/>
      <c r="D123" s="162"/>
      <c r="E123" s="162"/>
      <c r="F123" s="162"/>
      <c r="G123" s="162"/>
      <c r="H123" s="162"/>
      <c r="I123" s="162"/>
      <c r="J123" s="162"/>
      <c r="K123" s="162"/>
      <c r="L123" s="162"/>
      <c r="M123" s="162"/>
      <c r="N123" s="162"/>
      <c r="O123" s="162"/>
      <c r="P123" s="162"/>
      <c r="Q123" s="162"/>
      <c r="R123" s="162"/>
      <c r="S123" s="162"/>
      <c r="T123" s="162"/>
      <c r="U123" s="162"/>
      <c r="V123" s="162"/>
      <c r="W123" s="162"/>
      <c r="X123" s="184"/>
      <c r="Y123" s="184"/>
    </row>
    <row r="124" spans="1:25" ht="59.25" customHeight="1">
      <c r="A124" s="162"/>
      <c r="B124" s="162"/>
      <c r="C124" s="162"/>
      <c r="D124" s="162"/>
      <c r="E124" s="162"/>
      <c r="F124" s="162"/>
      <c r="G124" s="162"/>
      <c r="H124" s="162"/>
      <c r="I124" s="162"/>
      <c r="J124" s="162"/>
      <c r="K124" s="162"/>
      <c r="L124" s="162"/>
      <c r="M124" s="162"/>
      <c r="N124" s="162"/>
      <c r="O124" s="162"/>
      <c r="P124" s="162"/>
      <c r="Q124" s="162"/>
      <c r="R124" s="162"/>
      <c r="S124" s="162"/>
      <c r="T124" s="162"/>
      <c r="U124" s="162"/>
      <c r="V124" s="162"/>
      <c r="W124" s="162"/>
      <c r="X124" s="184"/>
      <c r="Y124" s="184"/>
    </row>
    <row r="125" spans="1:25" ht="59.25" customHeight="1">
      <c r="A125" s="162"/>
      <c r="B125" s="162"/>
      <c r="C125" s="162"/>
      <c r="D125" s="162"/>
      <c r="E125" s="162"/>
      <c r="F125" s="162"/>
      <c r="G125" s="162"/>
      <c r="H125" s="162"/>
      <c r="I125" s="162"/>
      <c r="J125" s="162"/>
      <c r="K125" s="162"/>
      <c r="L125" s="162"/>
      <c r="M125" s="162"/>
      <c r="N125" s="162"/>
      <c r="O125" s="162"/>
      <c r="P125" s="162"/>
      <c r="Q125" s="162"/>
      <c r="R125" s="162"/>
      <c r="S125" s="162"/>
      <c r="T125" s="162"/>
      <c r="U125" s="162"/>
      <c r="V125" s="162"/>
      <c r="W125" s="162"/>
      <c r="X125" s="184"/>
      <c r="Y125" s="184"/>
    </row>
    <row r="126" spans="1:25" ht="59.25" customHeight="1">
      <c r="A126" s="162"/>
      <c r="B126" s="162"/>
      <c r="C126" s="162"/>
      <c r="D126" s="162"/>
      <c r="E126" s="162"/>
      <c r="F126" s="162"/>
      <c r="G126" s="162"/>
      <c r="H126" s="162"/>
      <c r="I126" s="162"/>
      <c r="J126" s="162"/>
      <c r="K126" s="162"/>
      <c r="L126" s="162"/>
      <c r="M126" s="162"/>
      <c r="N126" s="162"/>
      <c r="O126" s="162"/>
      <c r="P126" s="162"/>
      <c r="Q126" s="162"/>
      <c r="R126" s="162"/>
      <c r="S126" s="162"/>
      <c r="T126" s="162"/>
      <c r="U126" s="162"/>
      <c r="V126" s="162"/>
      <c r="W126" s="162"/>
      <c r="X126" s="184"/>
      <c r="Y126" s="184"/>
    </row>
    <row r="127" spans="1:25" ht="59.25" customHeight="1">
      <c r="A127" s="162"/>
      <c r="B127" s="162"/>
      <c r="C127" s="162"/>
      <c r="D127" s="162"/>
      <c r="E127" s="162"/>
      <c r="F127" s="162"/>
      <c r="G127" s="162"/>
      <c r="H127" s="162"/>
      <c r="I127" s="162"/>
      <c r="J127" s="162"/>
      <c r="K127" s="162"/>
      <c r="L127" s="162"/>
      <c r="M127" s="162"/>
      <c r="N127" s="162"/>
      <c r="O127" s="162"/>
      <c r="P127" s="162"/>
      <c r="Q127" s="162"/>
      <c r="R127" s="162"/>
      <c r="S127" s="162"/>
      <c r="T127" s="162"/>
      <c r="U127" s="162"/>
      <c r="V127" s="162"/>
      <c r="W127" s="162"/>
      <c r="X127" s="184"/>
      <c r="Y127" s="184"/>
    </row>
    <row r="128" spans="1:25" ht="59.25" customHeight="1">
      <c r="A128" s="162"/>
      <c r="B128" s="162"/>
      <c r="C128" s="162"/>
      <c r="D128" s="162"/>
      <c r="E128" s="162"/>
      <c r="F128" s="162"/>
      <c r="G128" s="162"/>
      <c r="H128" s="162"/>
      <c r="I128" s="162"/>
      <c r="J128" s="162"/>
      <c r="K128" s="162"/>
      <c r="L128" s="162"/>
      <c r="M128" s="162"/>
      <c r="N128" s="162"/>
      <c r="O128" s="162"/>
      <c r="P128" s="162"/>
      <c r="Q128" s="162"/>
      <c r="R128" s="162"/>
      <c r="S128" s="162"/>
      <c r="T128" s="162"/>
      <c r="U128" s="162"/>
      <c r="V128" s="162"/>
      <c r="W128" s="162"/>
      <c r="X128" s="184"/>
      <c r="Y128" s="184"/>
    </row>
    <row r="129" spans="1:25" ht="59.25" customHeight="1">
      <c r="A129" s="162"/>
      <c r="B129" s="162"/>
      <c r="C129" s="162"/>
      <c r="D129" s="162"/>
      <c r="E129" s="162"/>
      <c r="F129" s="162"/>
      <c r="G129" s="162"/>
      <c r="H129" s="162"/>
      <c r="I129" s="162"/>
      <c r="J129" s="162"/>
      <c r="K129" s="162"/>
      <c r="L129" s="162"/>
      <c r="M129" s="162"/>
      <c r="N129" s="162"/>
      <c r="O129" s="162"/>
      <c r="P129" s="162"/>
      <c r="Q129" s="162"/>
      <c r="R129" s="162"/>
      <c r="S129" s="162"/>
      <c r="T129" s="162"/>
      <c r="U129" s="162"/>
      <c r="V129" s="162"/>
      <c r="W129" s="162"/>
      <c r="X129" s="184"/>
      <c r="Y129" s="184"/>
    </row>
    <row r="130" spans="1:25" ht="59.25" customHeight="1">
      <c r="A130" s="162"/>
      <c r="B130" s="162"/>
      <c r="C130" s="162"/>
      <c r="D130" s="162"/>
      <c r="E130" s="162"/>
      <c r="F130" s="162"/>
      <c r="G130" s="162"/>
      <c r="H130" s="162"/>
      <c r="I130" s="162"/>
      <c r="J130" s="162"/>
      <c r="K130" s="162"/>
      <c r="L130" s="162"/>
      <c r="M130" s="162"/>
      <c r="N130" s="162"/>
      <c r="O130" s="162"/>
      <c r="P130" s="162"/>
      <c r="Q130" s="162"/>
      <c r="R130" s="162"/>
      <c r="S130" s="162"/>
      <c r="T130" s="162"/>
      <c r="U130" s="162"/>
      <c r="V130" s="162"/>
      <c r="W130" s="162"/>
      <c r="X130" s="184"/>
      <c r="Y130" s="184"/>
    </row>
    <row r="131" spans="1:25" ht="59.25" customHeight="1">
      <c r="A131" s="162"/>
      <c r="B131" s="162"/>
      <c r="C131" s="162"/>
      <c r="D131" s="162"/>
      <c r="E131" s="162"/>
      <c r="F131" s="162"/>
      <c r="G131" s="162"/>
      <c r="H131" s="162"/>
      <c r="I131" s="162"/>
      <c r="J131" s="162"/>
      <c r="K131" s="162"/>
      <c r="L131" s="162"/>
      <c r="M131" s="162"/>
      <c r="N131" s="162"/>
      <c r="O131" s="162"/>
      <c r="P131" s="162"/>
      <c r="Q131" s="162"/>
      <c r="R131" s="162"/>
      <c r="S131" s="162"/>
      <c r="T131" s="162"/>
      <c r="U131" s="162"/>
      <c r="V131" s="162"/>
      <c r="W131" s="162"/>
      <c r="X131" s="184"/>
      <c r="Y131" s="184"/>
    </row>
    <row r="132" spans="1:25" ht="59.25" customHeight="1">
      <c r="A132" s="162"/>
      <c r="B132" s="162"/>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84"/>
      <c r="Y132" s="184"/>
    </row>
    <row r="133" spans="1:25" ht="59.25" customHeight="1">
      <c r="A133" s="162"/>
      <c r="B133" s="162"/>
      <c r="C133" s="162"/>
      <c r="D133" s="162"/>
      <c r="E133" s="162"/>
      <c r="F133" s="162"/>
      <c r="G133" s="162"/>
      <c r="H133" s="162"/>
      <c r="I133" s="162"/>
      <c r="J133" s="162"/>
      <c r="K133" s="162"/>
      <c r="L133" s="162"/>
      <c r="M133" s="162"/>
      <c r="N133" s="162"/>
      <c r="O133" s="162"/>
      <c r="P133" s="162"/>
      <c r="Q133" s="162"/>
      <c r="R133" s="162"/>
      <c r="S133" s="162"/>
      <c r="T133" s="162"/>
      <c r="U133" s="162"/>
      <c r="V133" s="162"/>
      <c r="W133" s="162"/>
      <c r="X133" s="184"/>
      <c r="Y133" s="184"/>
    </row>
    <row r="134" spans="1:25" ht="59.25" customHeight="1">
      <c r="A134" s="162"/>
      <c r="B134" s="162"/>
      <c r="C134" s="162"/>
      <c r="D134" s="162"/>
      <c r="E134" s="162"/>
      <c r="F134" s="162"/>
      <c r="G134" s="162"/>
      <c r="H134" s="162"/>
      <c r="I134" s="162"/>
      <c r="J134" s="162"/>
      <c r="K134" s="162"/>
      <c r="L134" s="162"/>
      <c r="M134" s="162"/>
      <c r="N134" s="162"/>
      <c r="O134" s="162"/>
      <c r="P134" s="162"/>
      <c r="Q134" s="162"/>
      <c r="R134" s="162"/>
      <c r="S134" s="162"/>
      <c r="T134" s="162"/>
      <c r="U134" s="162"/>
      <c r="V134" s="162"/>
      <c r="W134" s="162"/>
      <c r="X134" s="184"/>
      <c r="Y134" s="184"/>
    </row>
    <row r="135" spans="1:25" ht="59.25" customHeight="1">
      <c r="A135" s="162"/>
      <c r="B135" s="162"/>
      <c r="C135" s="162"/>
      <c r="D135" s="162"/>
      <c r="E135" s="162"/>
      <c r="F135" s="162"/>
      <c r="G135" s="162"/>
      <c r="H135" s="162"/>
      <c r="I135" s="162"/>
      <c r="J135" s="162"/>
      <c r="K135" s="162"/>
      <c r="L135" s="162"/>
      <c r="M135" s="162"/>
      <c r="N135" s="162"/>
      <c r="O135" s="162"/>
      <c r="P135" s="162"/>
      <c r="Q135" s="162"/>
      <c r="R135" s="162"/>
      <c r="S135" s="162"/>
      <c r="T135" s="162"/>
      <c r="U135" s="162"/>
      <c r="V135" s="162"/>
      <c r="W135" s="162"/>
      <c r="X135" s="184"/>
      <c r="Y135" s="184"/>
    </row>
    <row r="136" spans="1:25" ht="59.25" customHeight="1">
      <c r="A136" s="162"/>
      <c r="B136" s="162"/>
      <c r="C136" s="162"/>
      <c r="D136" s="162"/>
      <c r="E136" s="162"/>
      <c r="F136" s="162"/>
      <c r="G136" s="162"/>
      <c r="H136" s="162"/>
      <c r="I136" s="162"/>
      <c r="J136" s="162"/>
      <c r="K136" s="162"/>
      <c r="L136" s="162"/>
      <c r="M136" s="162"/>
      <c r="N136" s="162"/>
      <c r="O136" s="162"/>
      <c r="P136" s="162"/>
      <c r="Q136" s="162"/>
      <c r="R136" s="162"/>
      <c r="S136" s="162"/>
      <c r="T136" s="162"/>
      <c r="U136" s="162"/>
      <c r="V136" s="162"/>
      <c r="W136" s="162"/>
      <c r="X136" s="184"/>
      <c r="Y136" s="184"/>
    </row>
    <row r="137" spans="1:25" ht="59.25" customHeight="1">
      <c r="A137" s="162"/>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84"/>
      <c r="Y137" s="184"/>
    </row>
    <row r="138" spans="1:25" ht="59.25" customHeight="1">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84"/>
      <c r="Y138" s="184"/>
    </row>
    <row r="139" spans="1:25" ht="59.25" customHeight="1">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84"/>
      <c r="Y139" s="184"/>
    </row>
    <row r="140" spans="1:25" ht="59.25" customHeight="1">
      <c r="A140" s="162"/>
      <c r="B140" s="162"/>
      <c r="C140" s="162"/>
      <c r="D140" s="162"/>
      <c r="E140" s="162"/>
      <c r="F140" s="162"/>
      <c r="G140" s="162"/>
      <c r="H140" s="162"/>
      <c r="I140" s="162"/>
      <c r="J140" s="162"/>
      <c r="K140" s="162"/>
      <c r="L140" s="162"/>
      <c r="M140" s="162"/>
      <c r="N140" s="162"/>
      <c r="O140" s="162"/>
      <c r="P140" s="162"/>
      <c r="Q140" s="162"/>
      <c r="R140" s="162"/>
      <c r="S140" s="162"/>
      <c r="T140" s="162"/>
      <c r="U140" s="162"/>
      <c r="V140" s="162"/>
      <c r="W140" s="162"/>
      <c r="X140" s="184"/>
      <c r="Y140" s="184"/>
    </row>
    <row r="141" spans="1:25" ht="59.25" customHeight="1">
      <c r="A141" s="162"/>
      <c r="B141" s="162"/>
      <c r="C141" s="162"/>
      <c r="D141" s="162"/>
      <c r="E141" s="162"/>
      <c r="F141" s="162"/>
      <c r="G141" s="162"/>
      <c r="H141" s="162"/>
      <c r="I141" s="162"/>
      <c r="J141" s="162"/>
      <c r="K141" s="162"/>
      <c r="L141" s="162"/>
      <c r="M141" s="162"/>
      <c r="N141" s="162"/>
      <c r="O141" s="162"/>
      <c r="P141" s="162"/>
      <c r="Q141" s="162"/>
      <c r="R141" s="162"/>
      <c r="S141" s="162"/>
      <c r="T141" s="162"/>
      <c r="U141" s="162"/>
      <c r="V141" s="162"/>
      <c r="W141" s="162"/>
      <c r="X141" s="184"/>
      <c r="Y141" s="184"/>
    </row>
    <row r="142" spans="1:25" ht="59.25" customHeight="1">
      <c r="A142" s="162"/>
      <c r="B142" s="162"/>
      <c r="C142" s="162"/>
      <c r="D142" s="162"/>
      <c r="E142" s="162"/>
      <c r="F142" s="162"/>
      <c r="G142" s="162"/>
      <c r="H142" s="162"/>
      <c r="I142" s="162"/>
      <c r="J142" s="162"/>
      <c r="K142" s="162"/>
      <c r="L142" s="162"/>
      <c r="M142" s="162"/>
      <c r="N142" s="162"/>
      <c r="O142" s="162"/>
      <c r="P142" s="162"/>
      <c r="Q142" s="162"/>
      <c r="R142" s="162"/>
      <c r="S142" s="162"/>
      <c r="T142" s="162"/>
      <c r="U142" s="162"/>
      <c r="V142" s="162"/>
      <c r="W142" s="162"/>
      <c r="X142" s="184"/>
      <c r="Y142" s="184"/>
    </row>
    <row r="143" spans="1:25" ht="59.25" customHeight="1">
      <c r="A143" s="162"/>
      <c r="B143" s="162"/>
      <c r="C143" s="162"/>
      <c r="D143" s="162"/>
      <c r="E143" s="162"/>
      <c r="F143" s="162"/>
      <c r="G143" s="162"/>
      <c r="H143" s="162"/>
      <c r="I143" s="162"/>
      <c r="J143" s="162"/>
      <c r="K143" s="162"/>
      <c r="L143" s="162"/>
      <c r="M143" s="162"/>
      <c r="N143" s="162"/>
      <c r="O143" s="162"/>
      <c r="P143" s="162"/>
      <c r="Q143" s="162"/>
      <c r="R143" s="162"/>
      <c r="S143" s="162"/>
      <c r="T143" s="162"/>
      <c r="U143" s="162"/>
      <c r="V143" s="162"/>
      <c r="W143" s="162"/>
      <c r="X143" s="184"/>
      <c r="Y143" s="184"/>
    </row>
    <row r="144" spans="1:25" ht="59.25" customHeight="1">
      <c r="A144" s="162"/>
      <c r="B144" s="162"/>
      <c r="C144" s="162"/>
      <c r="D144" s="162"/>
      <c r="E144" s="162"/>
      <c r="F144" s="162"/>
      <c r="G144" s="162"/>
      <c r="H144" s="162"/>
      <c r="I144" s="162"/>
      <c r="J144" s="162"/>
      <c r="K144" s="162"/>
      <c r="L144" s="162"/>
      <c r="M144" s="162"/>
      <c r="N144" s="162"/>
      <c r="O144" s="162"/>
      <c r="P144" s="162"/>
      <c r="Q144" s="162"/>
      <c r="R144" s="162"/>
      <c r="S144" s="162"/>
      <c r="T144" s="162"/>
      <c r="U144" s="162"/>
      <c r="V144" s="162"/>
      <c r="W144" s="162"/>
      <c r="X144" s="184"/>
      <c r="Y144" s="184"/>
    </row>
    <row r="145" spans="1:25" ht="59.25" customHeight="1">
      <c r="A145" s="162"/>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84"/>
      <c r="Y145" s="184"/>
    </row>
    <row r="146" spans="1:25" ht="59.25" customHeight="1">
      <c r="A146" s="162"/>
      <c r="B146" s="162"/>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84"/>
      <c r="Y146" s="184"/>
    </row>
    <row r="147" spans="1:25" ht="59.25" customHeight="1">
      <c r="A147" s="162"/>
      <c r="B147" s="162"/>
      <c r="C147" s="162"/>
      <c r="D147" s="162"/>
      <c r="E147" s="162"/>
      <c r="F147" s="162"/>
      <c r="G147" s="162"/>
      <c r="H147" s="162"/>
      <c r="I147" s="162"/>
      <c r="J147" s="162"/>
      <c r="K147" s="162"/>
      <c r="L147" s="162"/>
      <c r="M147" s="162"/>
      <c r="N147" s="162"/>
      <c r="O147" s="162"/>
      <c r="P147" s="162"/>
      <c r="Q147" s="162"/>
      <c r="R147" s="162"/>
      <c r="S147" s="162"/>
      <c r="T147" s="162"/>
      <c r="U147" s="162"/>
      <c r="V147" s="162"/>
      <c r="W147" s="162"/>
      <c r="X147" s="184"/>
      <c r="Y147" s="184"/>
    </row>
    <row r="148" spans="1:25" ht="59.25" customHeight="1">
      <c r="A148" s="162"/>
      <c r="B148" s="162"/>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84"/>
      <c r="Y148" s="184"/>
    </row>
    <row r="149" spans="1:25" ht="59.25" customHeight="1">
      <c r="A149" s="162"/>
      <c r="B149" s="162"/>
      <c r="C149" s="162"/>
      <c r="D149" s="162"/>
      <c r="E149" s="162"/>
      <c r="F149" s="162"/>
      <c r="G149" s="162"/>
      <c r="H149" s="162"/>
      <c r="I149" s="162"/>
      <c r="J149" s="162"/>
      <c r="K149" s="162"/>
      <c r="L149" s="162"/>
      <c r="M149" s="162"/>
      <c r="N149" s="162"/>
      <c r="O149" s="162"/>
      <c r="P149" s="162"/>
      <c r="Q149" s="162"/>
      <c r="R149" s="162"/>
      <c r="S149" s="162"/>
      <c r="T149" s="162"/>
      <c r="U149" s="162"/>
      <c r="V149" s="162"/>
      <c r="W149" s="162"/>
      <c r="X149" s="184"/>
      <c r="Y149" s="184"/>
    </row>
    <row r="150" spans="1:25" ht="59.25" customHeight="1">
      <c r="A150" s="162"/>
      <c r="B150" s="162"/>
      <c r="C150" s="162"/>
      <c r="D150" s="162"/>
      <c r="E150" s="162"/>
      <c r="F150" s="162"/>
      <c r="G150" s="162"/>
      <c r="H150" s="162"/>
      <c r="I150" s="162"/>
      <c r="J150" s="162"/>
      <c r="K150" s="162"/>
      <c r="L150" s="162"/>
      <c r="M150" s="162"/>
      <c r="N150" s="162"/>
      <c r="O150" s="162"/>
      <c r="P150" s="162"/>
      <c r="Q150" s="162"/>
      <c r="R150" s="162"/>
      <c r="S150" s="162"/>
      <c r="T150" s="162"/>
      <c r="U150" s="162"/>
      <c r="V150" s="162"/>
      <c r="W150" s="162"/>
      <c r="X150" s="184"/>
      <c r="Y150" s="184"/>
    </row>
    <row r="151" spans="1:25" ht="59.25" customHeight="1">
      <c r="A151" s="162"/>
      <c r="B151" s="162"/>
      <c r="C151" s="162"/>
      <c r="D151" s="162"/>
      <c r="E151" s="162"/>
      <c r="F151" s="162"/>
      <c r="G151" s="162"/>
      <c r="H151" s="162"/>
      <c r="I151" s="162"/>
      <c r="J151" s="162"/>
      <c r="K151" s="162"/>
      <c r="L151" s="162"/>
      <c r="M151" s="162"/>
      <c r="N151" s="162"/>
      <c r="O151" s="162"/>
      <c r="P151" s="162"/>
      <c r="Q151" s="162"/>
      <c r="R151" s="162"/>
      <c r="S151" s="162"/>
      <c r="T151" s="162"/>
      <c r="U151" s="162"/>
      <c r="V151" s="162"/>
      <c r="W151" s="162"/>
      <c r="X151" s="184"/>
      <c r="Y151" s="184"/>
    </row>
    <row r="152" spans="1:25" ht="59.25" customHeight="1">
      <c r="A152" s="162"/>
      <c r="B152" s="162"/>
      <c r="C152" s="162"/>
      <c r="D152" s="162"/>
      <c r="E152" s="162"/>
      <c r="F152" s="162"/>
      <c r="G152" s="162"/>
      <c r="H152" s="162"/>
      <c r="I152" s="162"/>
      <c r="J152" s="162"/>
      <c r="K152" s="162"/>
      <c r="L152" s="162"/>
      <c r="M152" s="162"/>
      <c r="N152" s="162"/>
      <c r="O152" s="162"/>
      <c r="P152" s="162"/>
      <c r="Q152" s="162"/>
      <c r="R152" s="162"/>
      <c r="S152" s="162"/>
      <c r="T152" s="162"/>
      <c r="U152" s="162"/>
      <c r="V152" s="162"/>
      <c r="W152" s="162"/>
      <c r="X152" s="184"/>
      <c r="Y152" s="184"/>
    </row>
    <row r="153" spans="1:25" ht="59.25" customHeight="1">
      <c r="A153" s="162"/>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84"/>
      <c r="Y153" s="184"/>
    </row>
    <row r="154" spans="1:25" ht="59.25" customHeight="1">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84"/>
      <c r="Y154" s="184"/>
    </row>
    <row r="155" spans="1:25" ht="59.25" customHeight="1">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84"/>
      <c r="Y155" s="184"/>
    </row>
    <row r="156" spans="1:25" ht="59.25" customHeight="1">
      <c r="A156" s="162"/>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84"/>
      <c r="Y156" s="184"/>
    </row>
    <row r="157" spans="1:25" ht="59.25" customHeight="1">
      <c r="A157" s="162"/>
      <c r="B157" s="162"/>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84"/>
      <c r="Y157" s="184"/>
    </row>
    <row r="158" spans="1:25" ht="59.25" customHeight="1">
      <c r="A158" s="162"/>
      <c r="B158" s="162"/>
      <c r="C158" s="162"/>
      <c r="D158" s="162"/>
      <c r="E158" s="162"/>
      <c r="F158" s="162"/>
      <c r="G158" s="162"/>
      <c r="H158" s="162"/>
      <c r="I158" s="162"/>
      <c r="J158" s="162"/>
      <c r="K158" s="162"/>
      <c r="L158" s="162"/>
      <c r="M158" s="162"/>
      <c r="N158" s="162"/>
      <c r="O158" s="162"/>
      <c r="P158" s="162"/>
      <c r="Q158" s="162"/>
      <c r="R158" s="162"/>
      <c r="S158" s="162"/>
      <c r="T158" s="162"/>
      <c r="U158" s="162"/>
      <c r="V158" s="162"/>
      <c r="W158" s="162"/>
      <c r="X158" s="184"/>
      <c r="Y158" s="184"/>
    </row>
    <row r="159" spans="1:25" ht="59.25" customHeight="1">
      <c r="A159" s="162"/>
      <c r="B159" s="162"/>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84"/>
      <c r="Y159" s="184"/>
    </row>
    <row r="160" spans="1:25" ht="59.25" customHeight="1">
      <c r="A160" s="162"/>
      <c r="B160" s="162"/>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84"/>
      <c r="Y160" s="184"/>
    </row>
    <row r="161" spans="1:25" ht="59.25" customHeight="1">
      <c r="A161" s="162"/>
      <c r="B161" s="162"/>
      <c r="C161" s="162"/>
      <c r="D161" s="162"/>
      <c r="E161" s="162"/>
      <c r="F161" s="162"/>
      <c r="G161" s="162"/>
      <c r="H161" s="162"/>
      <c r="I161" s="162"/>
      <c r="J161" s="162"/>
      <c r="K161" s="162"/>
      <c r="L161" s="162"/>
      <c r="M161" s="162"/>
      <c r="N161" s="162"/>
      <c r="O161" s="162"/>
      <c r="P161" s="162"/>
      <c r="Q161" s="162"/>
      <c r="R161" s="162"/>
      <c r="S161" s="162"/>
      <c r="T161" s="162"/>
      <c r="U161" s="162"/>
      <c r="V161" s="162"/>
      <c r="W161" s="162"/>
      <c r="X161" s="184"/>
      <c r="Y161" s="184"/>
    </row>
    <row r="162" spans="1:25" ht="59.25" customHeight="1">
      <c r="A162" s="162"/>
      <c r="B162" s="162"/>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84"/>
      <c r="Y162" s="184"/>
    </row>
    <row r="163" spans="1:25" ht="59.25" customHeight="1">
      <c r="A163" s="162"/>
      <c r="B163" s="162"/>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84"/>
      <c r="Y163" s="184"/>
    </row>
    <row r="164" spans="1:25" ht="59.25" customHeight="1">
      <c r="A164" s="162"/>
      <c r="B164" s="162"/>
      <c r="C164" s="162"/>
      <c r="D164" s="162"/>
      <c r="E164" s="162"/>
      <c r="F164" s="162"/>
      <c r="G164" s="162"/>
      <c r="H164" s="162"/>
      <c r="I164" s="162"/>
      <c r="J164" s="162"/>
      <c r="K164" s="162"/>
      <c r="L164" s="162"/>
      <c r="M164" s="162"/>
      <c r="N164" s="162"/>
      <c r="O164" s="162"/>
      <c r="P164" s="162"/>
      <c r="Q164" s="162"/>
      <c r="R164" s="162"/>
      <c r="S164" s="162"/>
      <c r="T164" s="162"/>
      <c r="U164" s="162"/>
      <c r="V164" s="162"/>
      <c r="W164" s="162"/>
      <c r="X164" s="184"/>
      <c r="Y164" s="184"/>
    </row>
    <row r="165" spans="1:25" ht="59.25" customHeight="1">
      <c r="A165" s="162"/>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84"/>
      <c r="Y165" s="184"/>
    </row>
    <row r="166" spans="1:25" ht="59.25" customHeight="1">
      <c r="A166" s="162"/>
      <c r="B166" s="162"/>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84"/>
      <c r="Y166" s="184"/>
    </row>
    <row r="167" spans="1:25" ht="59.25" customHeight="1">
      <c r="A167" s="162"/>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84"/>
      <c r="Y167" s="184"/>
    </row>
    <row r="168" spans="1:25" ht="59.25" customHeight="1">
      <c r="A168" s="162"/>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84"/>
      <c r="Y168" s="184"/>
    </row>
    <row r="169" spans="1:25" ht="59.25" customHeight="1">
      <c r="A169" s="162"/>
      <c r="B169" s="162"/>
      <c r="C169" s="162"/>
      <c r="D169" s="162"/>
      <c r="E169" s="162"/>
      <c r="F169" s="162"/>
      <c r="G169" s="162"/>
      <c r="H169" s="162"/>
      <c r="I169" s="162"/>
      <c r="J169" s="162"/>
      <c r="K169" s="162"/>
      <c r="L169" s="162"/>
      <c r="M169" s="162"/>
      <c r="N169" s="162"/>
      <c r="O169" s="162"/>
      <c r="P169" s="162"/>
      <c r="Q169" s="162"/>
      <c r="R169" s="162"/>
      <c r="S169" s="162"/>
      <c r="T169" s="162"/>
      <c r="U169" s="162"/>
      <c r="V169" s="162"/>
      <c r="W169" s="162"/>
      <c r="X169" s="184"/>
      <c r="Y169" s="184"/>
    </row>
    <row r="170" spans="1:25" ht="59.25" customHeight="1">
      <c r="A170" s="162"/>
      <c r="B170" s="162"/>
      <c r="C170" s="162"/>
      <c r="D170" s="162"/>
      <c r="E170" s="162"/>
      <c r="F170" s="162"/>
      <c r="G170" s="162"/>
      <c r="H170" s="162"/>
      <c r="I170" s="162"/>
      <c r="J170" s="162"/>
      <c r="K170" s="162"/>
      <c r="L170" s="162"/>
      <c r="M170" s="162"/>
      <c r="N170" s="162"/>
      <c r="O170" s="162"/>
      <c r="P170" s="162"/>
      <c r="Q170" s="162"/>
      <c r="R170" s="162"/>
      <c r="S170" s="162"/>
      <c r="T170" s="162"/>
      <c r="U170" s="162"/>
      <c r="V170" s="162"/>
      <c r="W170" s="162"/>
      <c r="X170" s="184"/>
      <c r="Y170" s="184"/>
    </row>
    <row r="171" spans="1:25" ht="59.25" customHeight="1">
      <c r="A171" s="162"/>
      <c r="B171" s="162"/>
      <c r="C171" s="162"/>
      <c r="D171" s="162"/>
      <c r="E171" s="162"/>
      <c r="F171" s="162"/>
      <c r="G171" s="162"/>
      <c r="H171" s="162"/>
      <c r="I171" s="162"/>
      <c r="J171" s="162"/>
      <c r="K171" s="162"/>
      <c r="L171" s="162"/>
      <c r="M171" s="162"/>
      <c r="N171" s="162"/>
      <c r="O171" s="162"/>
      <c r="P171" s="162"/>
      <c r="Q171" s="162"/>
      <c r="R171" s="162"/>
      <c r="S171" s="162"/>
      <c r="T171" s="162"/>
      <c r="U171" s="162"/>
      <c r="V171" s="162"/>
      <c r="W171" s="162"/>
      <c r="X171" s="184"/>
      <c r="Y171" s="184"/>
    </row>
    <row r="172" spans="1:25" ht="59.25" customHeight="1">
      <c r="A172" s="162"/>
      <c r="B172" s="162"/>
      <c r="C172" s="162"/>
      <c r="D172" s="162"/>
      <c r="E172" s="162"/>
      <c r="F172" s="162"/>
      <c r="G172" s="162"/>
      <c r="H172" s="162"/>
      <c r="I172" s="162"/>
      <c r="J172" s="162"/>
      <c r="K172" s="162"/>
      <c r="L172" s="162"/>
      <c r="M172" s="162"/>
      <c r="N172" s="162"/>
      <c r="O172" s="162"/>
      <c r="P172" s="162"/>
      <c r="Q172" s="162"/>
      <c r="R172" s="162"/>
      <c r="S172" s="162"/>
      <c r="T172" s="162"/>
      <c r="U172" s="162"/>
      <c r="V172" s="162"/>
      <c r="W172" s="162"/>
      <c r="X172" s="184"/>
      <c r="Y172" s="184"/>
    </row>
    <row r="173" spans="1:25" ht="59.25" customHeight="1">
      <c r="A173" s="162"/>
      <c r="B173" s="162"/>
      <c r="C173" s="162"/>
      <c r="D173" s="162"/>
      <c r="E173" s="162"/>
      <c r="F173" s="162"/>
      <c r="G173" s="162"/>
      <c r="H173" s="162"/>
      <c r="I173" s="162"/>
      <c r="J173" s="162"/>
      <c r="K173" s="162"/>
      <c r="L173" s="162"/>
      <c r="M173" s="162"/>
      <c r="N173" s="162"/>
      <c r="O173" s="162"/>
      <c r="P173" s="162"/>
      <c r="Q173" s="162"/>
      <c r="R173" s="162"/>
      <c r="S173" s="162"/>
      <c r="T173" s="162"/>
      <c r="U173" s="162"/>
      <c r="V173" s="162"/>
      <c r="W173" s="162"/>
      <c r="X173" s="184"/>
      <c r="Y173" s="184"/>
    </row>
    <row r="174" spans="1:25" ht="59.25" customHeight="1">
      <c r="A174" s="162"/>
      <c r="B174" s="162"/>
      <c r="C174" s="162"/>
      <c r="D174" s="162"/>
      <c r="E174" s="162"/>
      <c r="F174" s="162"/>
      <c r="G174" s="162"/>
      <c r="H174" s="162"/>
      <c r="I174" s="162"/>
      <c r="J174" s="162"/>
      <c r="K174" s="162"/>
      <c r="L174" s="162"/>
      <c r="M174" s="162"/>
      <c r="N174" s="162"/>
      <c r="O174" s="162"/>
      <c r="P174" s="162"/>
      <c r="Q174" s="162"/>
      <c r="R174" s="162"/>
      <c r="S174" s="162"/>
      <c r="T174" s="162"/>
      <c r="U174" s="162"/>
      <c r="V174" s="162"/>
      <c r="W174" s="162"/>
      <c r="X174" s="184"/>
      <c r="Y174" s="184"/>
    </row>
    <row r="175" spans="1:25" ht="59.25" customHeight="1">
      <c r="A175" s="162"/>
      <c r="B175" s="162"/>
      <c r="C175" s="162"/>
      <c r="D175" s="162"/>
      <c r="E175" s="162"/>
      <c r="F175" s="162"/>
      <c r="G175" s="162"/>
      <c r="H175" s="162"/>
      <c r="I175" s="162"/>
      <c r="J175" s="162"/>
      <c r="K175" s="162"/>
      <c r="L175" s="162"/>
      <c r="M175" s="162"/>
      <c r="N175" s="162"/>
      <c r="O175" s="162"/>
      <c r="P175" s="162"/>
      <c r="Q175" s="162"/>
      <c r="R175" s="162"/>
      <c r="S175" s="162"/>
      <c r="T175" s="162"/>
      <c r="U175" s="162"/>
      <c r="V175" s="162"/>
      <c r="W175" s="162"/>
      <c r="X175" s="184"/>
      <c r="Y175" s="184"/>
    </row>
    <row r="176" spans="1:25" ht="59.25" customHeight="1">
      <c r="A176" s="162"/>
      <c r="B176" s="162"/>
      <c r="C176" s="162"/>
      <c r="D176" s="162"/>
      <c r="E176" s="162"/>
      <c r="F176" s="162"/>
      <c r="G176" s="162"/>
      <c r="H176" s="162"/>
      <c r="I176" s="162"/>
      <c r="J176" s="162"/>
      <c r="K176" s="162"/>
      <c r="L176" s="162"/>
      <c r="M176" s="162"/>
      <c r="N176" s="162"/>
      <c r="O176" s="162"/>
      <c r="P176" s="162"/>
      <c r="Q176" s="162"/>
      <c r="R176" s="162"/>
      <c r="S176" s="162"/>
      <c r="T176" s="162"/>
      <c r="U176" s="162"/>
      <c r="V176" s="162"/>
      <c r="W176" s="162"/>
      <c r="X176" s="184"/>
      <c r="Y176" s="184"/>
    </row>
    <row r="177" spans="1:25" ht="59.25" customHeight="1">
      <c r="A177" s="162"/>
      <c r="B177" s="162"/>
      <c r="C177" s="162"/>
      <c r="D177" s="162"/>
      <c r="E177" s="162"/>
      <c r="F177" s="162"/>
      <c r="G177" s="162"/>
      <c r="H177" s="162"/>
      <c r="I177" s="162"/>
      <c r="J177" s="162"/>
      <c r="K177" s="162"/>
      <c r="L177" s="162"/>
      <c r="M177" s="162"/>
      <c r="N177" s="162"/>
      <c r="O177" s="162"/>
      <c r="P177" s="162"/>
      <c r="Q177" s="162"/>
      <c r="R177" s="162"/>
      <c r="S177" s="162"/>
      <c r="T177" s="162"/>
      <c r="U177" s="162"/>
      <c r="V177" s="162"/>
      <c r="W177" s="162"/>
      <c r="X177" s="184"/>
      <c r="Y177" s="184"/>
    </row>
    <row r="178" spans="1:25" ht="59.25" customHeight="1">
      <c r="A178" s="162"/>
      <c r="B178" s="162"/>
      <c r="C178" s="162"/>
      <c r="D178" s="162"/>
      <c r="E178" s="162"/>
      <c r="F178" s="162"/>
      <c r="G178" s="162"/>
      <c r="H178" s="162"/>
      <c r="I178" s="162"/>
      <c r="J178" s="162"/>
      <c r="K178" s="162"/>
      <c r="L178" s="162"/>
      <c r="M178" s="162"/>
      <c r="N178" s="162"/>
      <c r="O178" s="162"/>
      <c r="P178" s="162"/>
      <c r="Q178" s="162"/>
      <c r="R178" s="162"/>
      <c r="S178" s="162"/>
      <c r="T178" s="162"/>
      <c r="U178" s="162"/>
      <c r="V178" s="162"/>
      <c r="W178" s="162"/>
      <c r="X178" s="184"/>
      <c r="Y178" s="184"/>
    </row>
    <row r="179" spans="1:25" ht="59.25" customHeight="1">
      <c r="A179" s="162"/>
      <c r="B179" s="162"/>
      <c r="C179" s="162"/>
      <c r="D179" s="162"/>
      <c r="E179" s="162"/>
      <c r="F179" s="162"/>
      <c r="G179" s="162"/>
      <c r="H179" s="162"/>
      <c r="I179" s="162"/>
      <c r="J179" s="162"/>
      <c r="K179" s="162"/>
      <c r="L179" s="162"/>
      <c r="M179" s="162"/>
      <c r="N179" s="162"/>
      <c r="O179" s="162"/>
      <c r="P179" s="162"/>
      <c r="Q179" s="162"/>
      <c r="R179" s="162"/>
      <c r="S179" s="162"/>
      <c r="T179" s="162"/>
      <c r="U179" s="162"/>
      <c r="V179" s="162"/>
      <c r="W179" s="162"/>
      <c r="X179" s="184"/>
      <c r="Y179" s="184"/>
    </row>
    <row r="180" spans="1:25" ht="59.25" customHeight="1">
      <c r="A180" s="162"/>
      <c r="B180" s="162"/>
      <c r="C180" s="162"/>
      <c r="D180" s="162"/>
      <c r="E180" s="162"/>
      <c r="F180" s="162"/>
      <c r="G180" s="162"/>
      <c r="H180" s="162"/>
      <c r="I180" s="162"/>
      <c r="J180" s="162"/>
      <c r="K180" s="162"/>
      <c r="L180" s="162"/>
      <c r="M180" s="162"/>
      <c r="N180" s="162"/>
      <c r="O180" s="162"/>
      <c r="P180" s="162"/>
      <c r="Q180" s="162"/>
      <c r="R180" s="162"/>
      <c r="S180" s="162"/>
      <c r="T180" s="162"/>
      <c r="U180" s="162"/>
      <c r="V180" s="162"/>
      <c r="W180" s="162"/>
      <c r="X180" s="184"/>
      <c r="Y180" s="184"/>
    </row>
    <row r="181" spans="1:25" ht="59.25" customHeight="1">
      <c r="A181" s="162"/>
      <c r="B181" s="162"/>
      <c r="C181" s="162"/>
      <c r="D181" s="162"/>
      <c r="E181" s="162"/>
      <c r="F181" s="162"/>
      <c r="G181" s="162"/>
      <c r="H181" s="162"/>
      <c r="I181" s="162"/>
      <c r="J181" s="162"/>
      <c r="K181" s="162"/>
      <c r="L181" s="162"/>
      <c r="M181" s="162"/>
      <c r="N181" s="162"/>
      <c r="O181" s="162"/>
      <c r="P181" s="162"/>
      <c r="Q181" s="162"/>
      <c r="R181" s="162"/>
      <c r="S181" s="162"/>
      <c r="T181" s="162"/>
      <c r="U181" s="162"/>
      <c r="V181" s="162"/>
      <c r="W181" s="162"/>
      <c r="X181" s="184"/>
      <c r="Y181" s="184"/>
    </row>
    <row r="182" spans="1:25" ht="59.25" customHeight="1">
      <c r="A182" s="162"/>
      <c r="B182" s="162"/>
      <c r="C182" s="162"/>
      <c r="D182" s="162"/>
      <c r="E182" s="162"/>
      <c r="F182" s="162"/>
      <c r="G182" s="162"/>
      <c r="H182" s="162"/>
      <c r="I182" s="162"/>
      <c r="J182" s="162"/>
      <c r="K182" s="162"/>
      <c r="L182" s="162"/>
      <c r="M182" s="162"/>
      <c r="N182" s="162"/>
      <c r="O182" s="162"/>
      <c r="P182" s="162"/>
      <c r="Q182" s="162"/>
      <c r="R182" s="162"/>
      <c r="S182" s="162"/>
      <c r="T182" s="162"/>
      <c r="U182" s="162"/>
      <c r="V182" s="162"/>
      <c r="W182" s="162"/>
      <c r="X182" s="184"/>
      <c r="Y182" s="184"/>
    </row>
    <row r="183" spans="1:25" ht="59.25" customHeight="1">
      <c r="A183" s="162"/>
      <c r="B183" s="162"/>
      <c r="C183" s="162"/>
      <c r="D183" s="162"/>
      <c r="E183" s="162"/>
      <c r="F183" s="162"/>
      <c r="G183" s="162"/>
      <c r="H183" s="162"/>
      <c r="I183" s="162"/>
      <c r="J183" s="162"/>
      <c r="K183" s="162"/>
      <c r="L183" s="162"/>
      <c r="M183" s="162"/>
      <c r="N183" s="162"/>
      <c r="O183" s="162"/>
      <c r="P183" s="162"/>
      <c r="Q183" s="162"/>
      <c r="R183" s="162"/>
      <c r="S183" s="162"/>
      <c r="T183" s="162"/>
      <c r="U183" s="162"/>
      <c r="V183" s="162"/>
      <c r="W183" s="162"/>
      <c r="X183" s="184"/>
      <c r="Y183" s="184"/>
    </row>
    <row r="184" spans="1:25" ht="59.25" customHeight="1">
      <c r="A184" s="162"/>
      <c r="B184" s="162"/>
      <c r="C184" s="162"/>
      <c r="D184" s="162"/>
      <c r="E184" s="162"/>
      <c r="F184" s="162"/>
      <c r="G184" s="162"/>
      <c r="H184" s="162"/>
      <c r="I184" s="162"/>
      <c r="J184" s="162"/>
      <c r="K184" s="162"/>
      <c r="L184" s="162"/>
      <c r="M184" s="162"/>
      <c r="N184" s="162"/>
      <c r="O184" s="162"/>
      <c r="P184" s="162"/>
      <c r="Q184" s="162"/>
      <c r="R184" s="162"/>
      <c r="S184" s="162"/>
      <c r="T184" s="162"/>
      <c r="U184" s="162"/>
      <c r="V184" s="162"/>
      <c r="W184" s="162"/>
      <c r="X184" s="184"/>
      <c r="Y184" s="184"/>
    </row>
    <row r="185" spans="1:25" ht="59.25" customHeight="1">
      <c r="A185" s="162"/>
      <c r="B185" s="162"/>
      <c r="C185" s="162"/>
      <c r="D185" s="162"/>
      <c r="E185" s="162"/>
      <c r="F185" s="162"/>
      <c r="G185" s="162"/>
      <c r="H185" s="162"/>
      <c r="I185" s="162"/>
      <c r="J185" s="162"/>
      <c r="K185" s="162"/>
      <c r="L185" s="162"/>
      <c r="M185" s="162"/>
      <c r="N185" s="162"/>
      <c r="O185" s="162"/>
      <c r="P185" s="162"/>
      <c r="Q185" s="162"/>
      <c r="R185" s="162"/>
      <c r="S185" s="162"/>
      <c r="T185" s="162"/>
      <c r="U185" s="162"/>
      <c r="V185" s="162"/>
      <c r="W185" s="162"/>
      <c r="X185" s="184"/>
      <c r="Y185" s="184"/>
    </row>
    <row r="186" spans="1:25" ht="59.25" customHeight="1">
      <c r="A186" s="162"/>
      <c r="B186" s="162"/>
      <c r="C186" s="162"/>
      <c r="D186" s="162"/>
      <c r="E186" s="162"/>
      <c r="F186" s="162"/>
      <c r="G186" s="162"/>
      <c r="H186" s="162"/>
      <c r="I186" s="162"/>
      <c r="J186" s="162"/>
      <c r="K186" s="162"/>
      <c r="L186" s="162"/>
      <c r="M186" s="162"/>
      <c r="N186" s="162"/>
      <c r="O186" s="162"/>
      <c r="P186" s="162"/>
      <c r="Q186" s="162"/>
      <c r="R186" s="162"/>
      <c r="S186" s="162"/>
      <c r="T186" s="162"/>
      <c r="U186" s="162"/>
      <c r="V186" s="162"/>
      <c r="W186" s="162"/>
      <c r="X186" s="184"/>
      <c r="Y186" s="184"/>
    </row>
    <row r="187" spans="1:25" ht="59.25" customHeight="1">
      <c r="A187" s="162"/>
      <c r="B187" s="162"/>
      <c r="C187" s="162"/>
      <c r="D187" s="162"/>
      <c r="E187" s="162"/>
      <c r="F187" s="162"/>
      <c r="G187" s="162"/>
      <c r="H187" s="162"/>
      <c r="I187" s="162"/>
      <c r="J187" s="162"/>
      <c r="K187" s="162"/>
      <c r="L187" s="162"/>
      <c r="M187" s="162"/>
      <c r="N187" s="162"/>
      <c r="O187" s="162"/>
      <c r="P187" s="162"/>
      <c r="Q187" s="162"/>
      <c r="R187" s="162"/>
      <c r="S187" s="162"/>
      <c r="T187" s="162"/>
      <c r="U187" s="162"/>
      <c r="V187" s="162"/>
      <c r="W187" s="162"/>
      <c r="X187" s="184"/>
      <c r="Y187" s="184"/>
    </row>
    <row r="188" spans="1:25" ht="59.25" customHeight="1">
      <c r="A188" s="162"/>
      <c r="B188" s="162"/>
      <c r="C188" s="162"/>
      <c r="D188" s="162"/>
      <c r="E188" s="162"/>
      <c r="F188" s="162"/>
      <c r="G188" s="162"/>
      <c r="H188" s="162"/>
      <c r="I188" s="162"/>
      <c r="J188" s="162"/>
      <c r="K188" s="162"/>
      <c r="L188" s="162"/>
      <c r="M188" s="162"/>
      <c r="N188" s="162"/>
      <c r="O188" s="162"/>
      <c r="P188" s="162"/>
      <c r="Q188" s="162"/>
      <c r="R188" s="162"/>
      <c r="S188" s="162"/>
      <c r="T188" s="162"/>
      <c r="U188" s="162"/>
      <c r="V188" s="162"/>
      <c r="W188" s="162"/>
      <c r="X188" s="184"/>
      <c r="Y188" s="184"/>
    </row>
    <row r="189" spans="1:25" ht="59.25" customHeight="1">
      <c r="A189" s="162"/>
      <c r="B189" s="162"/>
      <c r="C189" s="162"/>
      <c r="D189" s="162"/>
      <c r="E189" s="162"/>
      <c r="F189" s="162"/>
      <c r="G189" s="162"/>
      <c r="H189" s="162"/>
      <c r="I189" s="162"/>
      <c r="J189" s="162"/>
      <c r="K189" s="162"/>
      <c r="L189" s="162"/>
      <c r="M189" s="162"/>
      <c r="N189" s="162"/>
      <c r="O189" s="162"/>
      <c r="P189" s="162"/>
      <c r="Q189" s="162"/>
      <c r="R189" s="162"/>
      <c r="S189" s="162"/>
      <c r="T189" s="162"/>
      <c r="U189" s="162"/>
      <c r="V189" s="162"/>
      <c r="W189" s="162"/>
      <c r="X189" s="184"/>
      <c r="Y189" s="184"/>
    </row>
    <row r="190" spans="1:25" ht="59.25" customHeight="1">
      <c r="A190" s="162"/>
      <c r="B190" s="162"/>
      <c r="C190" s="162"/>
      <c r="D190" s="162"/>
      <c r="E190" s="162"/>
      <c r="F190" s="162"/>
      <c r="G190" s="162"/>
      <c r="H190" s="162"/>
      <c r="I190" s="162"/>
      <c r="J190" s="162"/>
      <c r="K190" s="162"/>
      <c r="L190" s="162"/>
      <c r="M190" s="162"/>
      <c r="N190" s="162"/>
      <c r="O190" s="162"/>
      <c r="P190" s="162"/>
      <c r="Q190" s="162"/>
      <c r="R190" s="162"/>
      <c r="S190" s="162"/>
      <c r="T190" s="162"/>
      <c r="U190" s="162"/>
      <c r="V190" s="162"/>
      <c r="W190" s="162"/>
      <c r="X190" s="184"/>
      <c r="Y190" s="184"/>
    </row>
    <row r="191" spans="1:25" ht="59.25" customHeight="1">
      <c r="A191" s="162"/>
      <c r="B191" s="162"/>
      <c r="C191" s="162"/>
      <c r="D191" s="162"/>
      <c r="E191" s="162"/>
      <c r="F191" s="162"/>
      <c r="G191" s="162"/>
      <c r="H191" s="162"/>
      <c r="I191" s="162"/>
      <c r="J191" s="162"/>
      <c r="K191" s="162"/>
      <c r="L191" s="162"/>
      <c r="M191" s="162"/>
      <c r="N191" s="162"/>
      <c r="O191" s="162"/>
      <c r="P191" s="162"/>
      <c r="Q191" s="162"/>
      <c r="R191" s="162"/>
      <c r="S191" s="162"/>
      <c r="T191" s="162"/>
      <c r="U191" s="162"/>
      <c r="V191" s="162"/>
      <c r="W191" s="162"/>
      <c r="X191" s="184"/>
      <c r="Y191" s="184"/>
    </row>
    <row r="192" spans="1:25" ht="59.25" customHeight="1">
      <c r="A192" s="162"/>
      <c r="B192" s="162"/>
      <c r="C192" s="162"/>
      <c r="D192" s="162"/>
      <c r="E192" s="162"/>
      <c r="F192" s="162"/>
      <c r="G192" s="162"/>
      <c r="H192" s="162"/>
      <c r="I192" s="162"/>
      <c r="J192" s="162"/>
      <c r="K192" s="162"/>
      <c r="L192" s="162"/>
      <c r="M192" s="162"/>
      <c r="N192" s="162"/>
      <c r="O192" s="162"/>
      <c r="P192" s="162"/>
      <c r="Q192" s="162"/>
      <c r="R192" s="162"/>
      <c r="S192" s="162"/>
      <c r="T192" s="162"/>
      <c r="U192" s="162"/>
      <c r="V192" s="162"/>
      <c r="W192" s="162"/>
      <c r="X192" s="184"/>
      <c r="Y192" s="184"/>
    </row>
    <row r="193" spans="1:25" ht="59.25" customHeight="1">
      <c r="A193" s="162"/>
      <c r="B193" s="162"/>
      <c r="C193" s="162"/>
      <c r="D193" s="162"/>
      <c r="E193" s="162"/>
      <c r="F193" s="162"/>
      <c r="G193" s="162"/>
      <c r="H193" s="162"/>
      <c r="I193" s="162"/>
      <c r="J193" s="162"/>
      <c r="K193" s="162"/>
      <c r="L193" s="162"/>
      <c r="M193" s="162"/>
      <c r="N193" s="162"/>
      <c r="O193" s="162"/>
      <c r="P193" s="162"/>
      <c r="Q193" s="162"/>
      <c r="R193" s="162"/>
      <c r="S193" s="162"/>
      <c r="T193" s="162"/>
      <c r="U193" s="162"/>
      <c r="V193" s="162"/>
      <c r="W193" s="162"/>
      <c r="X193" s="184"/>
      <c r="Y193" s="184"/>
    </row>
    <row r="194" spans="1:25" ht="59.25" customHeight="1">
      <c r="A194" s="162"/>
      <c r="B194" s="162"/>
      <c r="C194" s="162"/>
      <c r="D194" s="162"/>
      <c r="E194" s="162"/>
      <c r="F194" s="162"/>
      <c r="G194" s="162"/>
      <c r="H194" s="162"/>
      <c r="I194" s="162"/>
      <c r="J194" s="162"/>
      <c r="K194" s="162"/>
      <c r="L194" s="162"/>
      <c r="M194" s="162"/>
      <c r="N194" s="162"/>
      <c r="O194" s="162"/>
      <c r="P194" s="162"/>
      <c r="Q194" s="162"/>
      <c r="R194" s="162"/>
      <c r="S194" s="162"/>
      <c r="T194" s="162"/>
      <c r="U194" s="162"/>
      <c r="V194" s="162"/>
      <c r="W194" s="162"/>
      <c r="X194" s="184"/>
      <c r="Y194" s="184"/>
    </row>
    <row r="195" spans="1:25" ht="59.25" customHeight="1">
      <c r="A195" s="162"/>
      <c r="B195" s="162"/>
      <c r="C195" s="162"/>
      <c r="D195" s="162"/>
      <c r="E195" s="162"/>
      <c r="F195" s="162"/>
      <c r="G195" s="162"/>
      <c r="H195" s="162"/>
      <c r="I195" s="162"/>
      <c r="J195" s="162"/>
      <c r="K195" s="162"/>
      <c r="L195" s="162"/>
      <c r="M195" s="162"/>
      <c r="N195" s="162"/>
      <c r="O195" s="162"/>
      <c r="P195" s="162"/>
      <c r="Q195" s="162"/>
      <c r="R195" s="162"/>
      <c r="S195" s="162"/>
      <c r="T195" s="162"/>
      <c r="U195" s="162"/>
      <c r="V195" s="162"/>
      <c r="W195" s="162"/>
      <c r="X195" s="184"/>
      <c r="Y195" s="184"/>
    </row>
    <row r="196" spans="1:25" ht="59.25" customHeight="1">
      <c r="A196" s="162"/>
      <c r="B196" s="162"/>
      <c r="C196" s="162"/>
      <c r="D196" s="162"/>
      <c r="E196" s="162"/>
      <c r="F196" s="162"/>
      <c r="G196" s="162"/>
      <c r="H196" s="162"/>
      <c r="I196" s="162"/>
      <c r="J196" s="162"/>
      <c r="K196" s="162"/>
      <c r="L196" s="162"/>
      <c r="M196" s="162"/>
      <c r="N196" s="162"/>
      <c r="O196" s="162"/>
      <c r="P196" s="162"/>
      <c r="Q196" s="162"/>
      <c r="R196" s="162"/>
      <c r="S196" s="162"/>
      <c r="T196" s="162"/>
      <c r="U196" s="162"/>
      <c r="V196" s="162"/>
      <c r="W196" s="162"/>
      <c r="X196" s="184"/>
      <c r="Y196" s="184"/>
    </row>
    <row r="197" spans="1:25" ht="59.25" customHeight="1">
      <c r="A197" s="162"/>
      <c r="B197" s="162"/>
      <c r="C197" s="162"/>
      <c r="D197" s="162"/>
      <c r="E197" s="162"/>
      <c r="F197" s="162"/>
      <c r="G197" s="162"/>
      <c r="H197" s="162"/>
      <c r="I197" s="162"/>
      <c r="J197" s="162"/>
      <c r="K197" s="162"/>
      <c r="L197" s="162"/>
      <c r="M197" s="162"/>
      <c r="N197" s="162"/>
      <c r="O197" s="162"/>
      <c r="P197" s="162"/>
      <c r="Q197" s="162"/>
      <c r="R197" s="162"/>
      <c r="S197" s="162"/>
      <c r="T197" s="162"/>
      <c r="U197" s="162"/>
      <c r="V197" s="162"/>
      <c r="W197" s="162"/>
      <c r="X197" s="184"/>
      <c r="Y197" s="184"/>
    </row>
    <row r="198" spans="1:25" ht="59.25" customHeight="1">
      <c r="A198" s="162"/>
      <c r="B198" s="162"/>
      <c r="C198" s="162"/>
      <c r="D198" s="162"/>
      <c r="E198" s="162"/>
      <c r="F198" s="162"/>
      <c r="G198" s="162"/>
      <c r="H198" s="162"/>
      <c r="I198" s="162"/>
      <c r="J198" s="162"/>
      <c r="K198" s="162"/>
      <c r="L198" s="162"/>
      <c r="M198" s="162"/>
      <c r="N198" s="162"/>
      <c r="O198" s="162"/>
      <c r="P198" s="162"/>
      <c r="Q198" s="162"/>
      <c r="R198" s="162"/>
      <c r="S198" s="162"/>
      <c r="T198" s="162"/>
      <c r="U198" s="162"/>
      <c r="V198" s="162"/>
      <c r="W198" s="162"/>
      <c r="X198" s="184"/>
      <c r="Y198" s="184"/>
    </row>
    <row r="199" spans="1:25" ht="59.25" customHeight="1">
      <c r="A199" s="162"/>
      <c r="B199" s="162"/>
      <c r="C199" s="162"/>
      <c r="D199" s="162"/>
      <c r="E199" s="162"/>
      <c r="F199" s="162"/>
      <c r="G199" s="162"/>
      <c r="H199" s="162"/>
      <c r="I199" s="162"/>
      <c r="J199" s="162"/>
      <c r="K199" s="162"/>
      <c r="L199" s="162"/>
      <c r="M199" s="162"/>
      <c r="N199" s="162"/>
      <c r="O199" s="162"/>
      <c r="P199" s="162"/>
      <c r="Q199" s="162"/>
      <c r="R199" s="162"/>
      <c r="S199" s="162"/>
      <c r="T199" s="162"/>
      <c r="U199" s="162"/>
      <c r="V199" s="162"/>
      <c r="W199" s="162"/>
      <c r="X199" s="184"/>
      <c r="Y199" s="184"/>
    </row>
    <row r="200" spans="1:25" ht="59.25" customHeight="1">
      <c r="A200" s="162"/>
      <c r="B200" s="162"/>
      <c r="C200" s="162"/>
      <c r="D200" s="162"/>
      <c r="E200" s="162"/>
      <c r="F200" s="162"/>
      <c r="G200" s="162"/>
      <c r="H200" s="162"/>
      <c r="I200" s="162"/>
      <c r="J200" s="162"/>
      <c r="K200" s="162"/>
      <c r="L200" s="162"/>
      <c r="M200" s="162"/>
      <c r="N200" s="162"/>
      <c r="O200" s="162"/>
      <c r="P200" s="162"/>
      <c r="Q200" s="162"/>
      <c r="R200" s="162"/>
      <c r="S200" s="162"/>
      <c r="T200" s="162"/>
      <c r="U200" s="162"/>
      <c r="V200" s="162"/>
      <c r="W200" s="162"/>
      <c r="X200" s="184"/>
      <c r="Y200" s="184"/>
    </row>
    <row r="201" spans="1:25" ht="59.25" customHeight="1">
      <c r="A201" s="162"/>
      <c r="B201" s="162"/>
      <c r="C201" s="162"/>
      <c r="D201" s="162"/>
      <c r="E201" s="162"/>
      <c r="F201" s="162"/>
      <c r="G201" s="162"/>
      <c r="H201" s="162"/>
      <c r="I201" s="162"/>
      <c r="J201" s="162"/>
      <c r="K201" s="162"/>
      <c r="L201" s="162"/>
      <c r="M201" s="162"/>
      <c r="N201" s="162"/>
      <c r="O201" s="162"/>
      <c r="P201" s="162"/>
      <c r="Q201" s="162"/>
      <c r="R201" s="162"/>
      <c r="S201" s="162"/>
      <c r="T201" s="162"/>
      <c r="U201" s="162"/>
      <c r="V201" s="162"/>
      <c r="W201" s="162"/>
      <c r="X201" s="184"/>
      <c r="Y201" s="184"/>
    </row>
    <row r="202" spans="1:25" ht="59.25" customHeight="1">
      <c r="A202" s="162"/>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84"/>
      <c r="Y202" s="184"/>
    </row>
    <row r="203" spans="1:25" ht="59.25" customHeight="1">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84"/>
      <c r="Y203" s="184"/>
    </row>
    <row r="204" spans="1:25" ht="59.25" customHeight="1">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84"/>
      <c r="Y204" s="184"/>
    </row>
    <row r="205" spans="1:25" ht="59.25" customHeight="1">
      <c r="A205" s="162"/>
      <c r="B205" s="162"/>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84"/>
      <c r="Y205" s="184"/>
    </row>
    <row r="206" spans="1:25" ht="59.25" customHeight="1">
      <c r="A206" s="162"/>
      <c r="B206" s="162"/>
      <c r="C206" s="162"/>
      <c r="D206" s="162"/>
      <c r="E206" s="162"/>
      <c r="F206" s="162"/>
      <c r="G206" s="162"/>
      <c r="H206" s="162"/>
      <c r="I206" s="162"/>
      <c r="J206" s="162"/>
      <c r="K206" s="162"/>
      <c r="L206" s="162"/>
      <c r="M206" s="162"/>
      <c r="N206" s="162"/>
      <c r="O206" s="162"/>
      <c r="P206" s="162"/>
      <c r="Q206" s="162"/>
      <c r="R206" s="162"/>
      <c r="S206" s="162"/>
      <c r="T206" s="162"/>
      <c r="U206" s="162"/>
      <c r="V206" s="162"/>
      <c r="W206" s="162"/>
      <c r="X206" s="184"/>
      <c r="Y206" s="184"/>
    </row>
    <row r="207" spans="1:25" ht="59.25" customHeight="1">
      <c r="A207" s="162"/>
      <c r="B207" s="162"/>
      <c r="C207" s="162"/>
      <c r="D207" s="162"/>
      <c r="E207" s="162"/>
      <c r="F207" s="162"/>
      <c r="G207" s="162"/>
      <c r="H207" s="162"/>
      <c r="I207" s="162"/>
      <c r="J207" s="162"/>
      <c r="K207" s="162"/>
      <c r="L207" s="162"/>
      <c r="M207" s="162"/>
      <c r="N207" s="162"/>
      <c r="O207" s="162"/>
      <c r="P207" s="162"/>
      <c r="Q207" s="162"/>
      <c r="R207" s="162"/>
      <c r="S207" s="162"/>
      <c r="T207" s="162"/>
      <c r="U207" s="162"/>
      <c r="V207" s="162"/>
      <c r="W207" s="162"/>
      <c r="X207" s="184"/>
      <c r="Y207" s="184"/>
    </row>
    <row r="208" spans="1:25" ht="59.25" customHeight="1">
      <c r="A208" s="162"/>
      <c r="B208" s="162"/>
      <c r="C208" s="162"/>
      <c r="D208" s="162"/>
      <c r="E208" s="162"/>
      <c r="F208" s="162"/>
      <c r="G208" s="162"/>
      <c r="H208" s="162"/>
      <c r="I208" s="162"/>
      <c r="J208" s="162"/>
      <c r="K208" s="162"/>
      <c r="L208" s="162"/>
      <c r="M208" s="162"/>
      <c r="N208" s="162"/>
      <c r="O208" s="162"/>
      <c r="P208" s="162"/>
      <c r="Q208" s="162"/>
      <c r="R208" s="162"/>
      <c r="S208" s="162"/>
      <c r="T208" s="162"/>
      <c r="U208" s="162"/>
      <c r="V208" s="162"/>
      <c r="W208" s="162"/>
      <c r="X208" s="184"/>
      <c r="Y208" s="184"/>
    </row>
    <row r="209" spans="1:25" ht="59.25" customHeight="1">
      <c r="A209" s="162"/>
      <c r="B209" s="162"/>
      <c r="C209" s="162"/>
      <c r="D209" s="162"/>
      <c r="E209" s="162"/>
      <c r="F209" s="162"/>
      <c r="G209" s="162"/>
      <c r="H209" s="162"/>
      <c r="I209" s="162"/>
      <c r="J209" s="162"/>
      <c r="K209" s="162"/>
      <c r="L209" s="162"/>
      <c r="M209" s="162"/>
      <c r="N209" s="162"/>
      <c r="O209" s="162"/>
      <c r="P209" s="162"/>
      <c r="Q209" s="162"/>
      <c r="R209" s="162"/>
      <c r="S209" s="162"/>
      <c r="T209" s="162"/>
      <c r="U209" s="162"/>
      <c r="V209" s="162"/>
      <c r="W209" s="162"/>
      <c r="X209" s="184"/>
      <c r="Y209" s="184"/>
    </row>
    <row r="210" spans="1:25" ht="59.25" customHeight="1">
      <c r="A210" s="162"/>
      <c r="B210" s="162"/>
      <c r="C210" s="162"/>
      <c r="D210" s="162"/>
      <c r="E210" s="162"/>
      <c r="F210" s="162"/>
      <c r="G210" s="162"/>
      <c r="H210" s="162"/>
      <c r="I210" s="162"/>
      <c r="J210" s="162"/>
      <c r="K210" s="162"/>
      <c r="L210" s="162"/>
      <c r="M210" s="162"/>
      <c r="N210" s="162"/>
      <c r="O210" s="162"/>
      <c r="P210" s="162"/>
      <c r="Q210" s="162"/>
      <c r="R210" s="162"/>
      <c r="S210" s="162"/>
      <c r="T210" s="162"/>
      <c r="U210" s="162"/>
      <c r="V210" s="162"/>
      <c r="W210" s="162"/>
      <c r="X210" s="184"/>
      <c r="Y210" s="184"/>
    </row>
    <row r="211" spans="1:25" ht="59.25" customHeight="1">
      <c r="A211" s="162"/>
      <c r="B211" s="162"/>
      <c r="C211" s="162"/>
      <c r="D211" s="162"/>
      <c r="E211" s="162"/>
      <c r="F211" s="162"/>
      <c r="G211" s="162"/>
      <c r="H211" s="162"/>
      <c r="I211" s="162"/>
      <c r="J211" s="162"/>
      <c r="K211" s="162"/>
      <c r="L211" s="162"/>
      <c r="M211" s="162"/>
      <c r="N211" s="162"/>
      <c r="O211" s="162"/>
      <c r="P211" s="162"/>
      <c r="Q211" s="162"/>
      <c r="R211" s="162"/>
      <c r="S211" s="162"/>
      <c r="T211" s="162"/>
      <c r="U211" s="162"/>
      <c r="V211" s="162"/>
      <c r="W211" s="162"/>
      <c r="X211" s="184"/>
      <c r="Y211" s="184"/>
    </row>
    <row r="212" spans="1:25" ht="59.25" customHeight="1">
      <c r="A212" s="162"/>
      <c r="B212" s="162"/>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84"/>
      <c r="Y212" s="184"/>
    </row>
    <row r="213" spans="1:25" ht="59.25" customHeight="1">
      <c r="A213" s="162"/>
      <c r="B213" s="162"/>
      <c r="C213" s="162"/>
      <c r="D213" s="162"/>
      <c r="E213" s="162"/>
      <c r="F213" s="162"/>
      <c r="G213" s="162"/>
      <c r="H213" s="162"/>
      <c r="I213" s="162"/>
      <c r="J213" s="162"/>
      <c r="K213" s="162"/>
      <c r="L213" s="162"/>
      <c r="M213" s="162"/>
      <c r="N213" s="162"/>
      <c r="O213" s="162"/>
      <c r="P213" s="162"/>
      <c r="Q213" s="162"/>
      <c r="R213" s="162"/>
      <c r="S213" s="162"/>
      <c r="T213" s="162"/>
      <c r="U213" s="162"/>
      <c r="V213" s="162"/>
      <c r="W213" s="162"/>
      <c r="X213" s="184"/>
      <c r="Y213" s="184"/>
    </row>
    <row r="214" spans="1:25" ht="59.25" customHeight="1">
      <c r="A214" s="162"/>
      <c r="B214" s="162"/>
      <c r="C214" s="162"/>
      <c r="D214" s="162"/>
      <c r="E214" s="162"/>
      <c r="F214" s="162"/>
      <c r="G214" s="162"/>
      <c r="H214" s="162"/>
      <c r="I214" s="162"/>
      <c r="J214" s="162"/>
      <c r="K214" s="162"/>
      <c r="L214" s="162"/>
      <c r="M214" s="162"/>
      <c r="N214" s="162"/>
      <c r="O214" s="162"/>
      <c r="P214" s="162"/>
      <c r="Q214" s="162"/>
      <c r="R214" s="162"/>
      <c r="S214" s="162"/>
      <c r="T214" s="162"/>
      <c r="U214" s="162"/>
      <c r="V214" s="162"/>
      <c r="W214" s="162"/>
      <c r="X214" s="184"/>
      <c r="Y214" s="184"/>
    </row>
    <row r="215" spans="1:25" ht="59.25" customHeight="1">
      <c r="A215" s="162"/>
      <c r="B215" s="162"/>
      <c r="C215" s="162"/>
      <c r="D215" s="162"/>
      <c r="E215" s="162"/>
      <c r="F215" s="162"/>
      <c r="G215" s="162"/>
      <c r="H215" s="162"/>
      <c r="I215" s="162"/>
      <c r="J215" s="162"/>
      <c r="K215" s="162"/>
      <c r="L215" s="162"/>
      <c r="M215" s="162"/>
      <c r="N215" s="162"/>
      <c r="O215" s="162"/>
      <c r="P215" s="162"/>
      <c r="Q215" s="162"/>
      <c r="R215" s="162"/>
      <c r="S215" s="162"/>
      <c r="T215" s="162"/>
      <c r="U215" s="162"/>
      <c r="V215" s="162"/>
      <c r="W215" s="162"/>
      <c r="X215" s="184"/>
      <c r="Y215" s="184"/>
    </row>
    <row r="216" spans="1:25" ht="59.25" customHeight="1">
      <c r="A216" s="162"/>
      <c r="B216" s="162"/>
      <c r="C216" s="162"/>
      <c r="D216" s="162"/>
      <c r="E216" s="162"/>
      <c r="F216" s="162"/>
      <c r="G216" s="162"/>
      <c r="H216" s="162"/>
      <c r="I216" s="162"/>
      <c r="J216" s="162"/>
      <c r="K216" s="162"/>
      <c r="L216" s="162"/>
      <c r="M216" s="162"/>
      <c r="N216" s="162"/>
      <c r="O216" s="162"/>
      <c r="P216" s="162"/>
      <c r="Q216" s="162"/>
      <c r="R216" s="162"/>
      <c r="S216" s="162"/>
      <c r="T216" s="162"/>
      <c r="U216" s="162"/>
      <c r="V216" s="162"/>
      <c r="W216" s="162"/>
      <c r="X216" s="184"/>
      <c r="Y216" s="184"/>
    </row>
    <row r="217" spans="1:25" ht="59.25" customHeight="1">
      <c r="A217" s="162"/>
      <c r="B217" s="162"/>
      <c r="C217" s="162"/>
      <c r="D217" s="162"/>
      <c r="E217" s="162"/>
      <c r="F217" s="162"/>
      <c r="G217" s="162"/>
      <c r="H217" s="162"/>
      <c r="I217" s="162"/>
      <c r="J217" s="162"/>
      <c r="K217" s="162"/>
      <c r="L217" s="162"/>
      <c r="M217" s="162"/>
      <c r="N217" s="162"/>
      <c r="O217" s="162"/>
      <c r="P217" s="162"/>
      <c r="Q217" s="162"/>
      <c r="R217" s="162"/>
      <c r="S217" s="162"/>
      <c r="T217" s="162"/>
      <c r="U217" s="162"/>
      <c r="V217" s="162"/>
      <c r="W217" s="162"/>
      <c r="X217" s="184"/>
      <c r="Y217" s="184"/>
    </row>
    <row r="218" spans="1:25" ht="59.25" customHeight="1">
      <c r="A218" s="162"/>
      <c r="B218" s="162"/>
      <c r="C218" s="162"/>
      <c r="D218" s="162"/>
      <c r="E218" s="162"/>
      <c r="F218" s="162"/>
      <c r="G218" s="162"/>
      <c r="H218" s="162"/>
      <c r="I218" s="162"/>
      <c r="J218" s="162"/>
      <c r="K218" s="162"/>
      <c r="L218" s="162"/>
      <c r="M218" s="162"/>
      <c r="N218" s="162"/>
      <c r="O218" s="162"/>
      <c r="P218" s="162"/>
      <c r="Q218" s="162"/>
      <c r="R218" s="162"/>
      <c r="S218" s="162"/>
      <c r="T218" s="162"/>
      <c r="U218" s="162"/>
      <c r="V218" s="162"/>
      <c r="W218" s="162"/>
      <c r="X218" s="184"/>
      <c r="Y218" s="184"/>
    </row>
    <row r="219" spans="1:25" ht="59.25" customHeight="1">
      <c r="A219" s="162"/>
      <c r="B219" s="162"/>
      <c r="C219" s="162"/>
      <c r="D219" s="162"/>
      <c r="E219" s="162"/>
      <c r="F219" s="162"/>
      <c r="G219" s="162"/>
      <c r="H219" s="162"/>
      <c r="I219" s="162"/>
      <c r="J219" s="162"/>
      <c r="K219" s="162"/>
      <c r="L219" s="162"/>
      <c r="M219" s="162"/>
      <c r="N219" s="162"/>
      <c r="O219" s="162"/>
      <c r="P219" s="162"/>
      <c r="Q219" s="162"/>
      <c r="R219" s="162"/>
      <c r="S219" s="162"/>
      <c r="T219" s="162"/>
      <c r="U219" s="162"/>
      <c r="V219" s="162"/>
      <c r="W219" s="162"/>
      <c r="X219" s="184"/>
      <c r="Y219" s="184"/>
    </row>
    <row r="220" spans="1:25" ht="59.25" customHeight="1">
      <c r="A220" s="162"/>
      <c r="B220" s="162"/>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84"/>
      <c r="Y220" s="184"/>
    </row>
    <row r="221" spans="1:25" ht="59.25" customHeight="1">
      <c r="A221" s="162"/>
      <c r="B221" s="162"/>
      <c r="C221" s="162"/>
      <c r="D221" s="162"/>
      <c r="E221" s="162"/>
      <c r="F221" s="162"/>
      <c r="G221" s="162"/>
      <c r="H221" s="162"/>
      <c r="I221" s="162"/>
      <c r="J221" s="162"/>
      <c r="K221" s="162"/>
      <c r="L221" s="162"/>
      <c r="M221" s="162"/>
      <c r="N221" s="162"/>
      <c r="O221" s="162"/>
      <c r="P221" s="162"/>
      <c r="Q221" s="162"/>
      <c r="R221" s="162"/>
      <c r="S221" s="162"/>
      <c r="T221" s="162"/>
      <c r="U221" s="162"/>
      <c r="V221" s="162"/>
      <c r="W221" s="162"/>
      <c r="X221" s="184"/>
      <c r="Y221" s="184"/>
    </row>
    <row r="222" spans="1:25" ht="59.25" customHeight="1">
      <c r="A222" s="162"/>
      <c r="B222" s="162"/>
      <c r="C222" s="162"/>
      <c r="D222" s="162"/>
      <c r="E222" s="162"/>
      <c r="F222" s="162"/>
      <c r="G222" s="162"/>
      <c r="H222" s="162"/>
      <c r="I222" s="162"/>
      <c r="J222" s="162"/>
      <c r="K222" s="162"/>
      <c r="L222" s="162"/>
      <c r="M222" s="162"/>
      <c r="N222" s="162"/>
      <c r="O222" s="162"/>
      <c r="P222" s="162"/>
      <c r="Q222" s="162"/>
      <c r="R222" s="162"/>
      <c r="S222" s="162"/>
      <c r="T222" s="162"/>
      <c r="U222" s="162"/>
      <c r="V222" s="162"/>
      <c r="W222" s="162"/>
      <c r="X222" s="184"/>
      <c r="Y222" s="184"/>
    </row>
    <row r="223" spans="1:25" ht="59.25" customHeight="1">
      <c r="A223" s="162"/>
      <c r="B223" s="162"/>
      <c r="C223" s="162"/>
      <c r="D223" s="162"/>
      <c r="E223" s="162"/>
      <c r="F223" s="162"/>
      <c r="G223" s="162"/>
      <c r="H223" s="162"/>
      <c r="I223" s="162"/>
      <c r="J223" s="162"/>
      <c r="K223" s="162"/>
      <c r="L223" s="162"/>
      <c r="M223" s="162"/>
      <c r="N223" s="162"/>
      <c r="O223" s="162"/>
      <c r="P223" s="162"/>
      <c r="Q223" s="162"/>
      <c r="R223" s="162"/>
      <c r="S223" s="162"/>
      <c r="T223" s="162"/>
      <c r="U223" s="162"/>
      <c r="V223" s="162"/>
      <c r="W223" s="162"/>
      <c r="X223" s="184"/>
      <c r="Y223" s="184"/>
    </row>
    <row r="224" spans="1:25" ht="59.25" customHeight="1">
      <c r="A224" s="162"/>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84"/>
      <c r="Y224" s="184"/>
    </row>
    <row r="225" spans="1:25" ht="59.25" customHeight="1">
      <c r="A225" s="162"/>
      <c r="B225" s="162"/>
      <c r="C225" s="162"/>
      <c r="D225" s="162"/>
      <c r="E225" s="162"/>
      <c r="F225" s="162"/>
      <c r="G225" s="162"/>
      <c r="H225" s="162"/>
      <c r="I225" s="162"/>
      <c r="J225" s="162"/>
      <c r="K225" s="162"/>
      <c r="L225" s="162"/>
      <c r="M225" s="162"/>
      <c r="N225" s="162"/>
      <c r="O225" s="162"/>
      <c r="P225" s="162"/>
      <c r="Q225" s="162"/>
      <c r="R225" s="162"/>
      <c r="S225" s="162"/>
      <c r="T225" s="162"/>
      <c r="U225" s="162"/>
      <c r="V225" s="162"/>
      <c r="W225" s="162"/>
      <c r="X225" s="184"/>
      <c r="Y225" s="184"/>
    </row>
    <row r="226" spans="1:25" ht="59.25" customHeight="1">
      <c r="A226" s="162"/>
      <c r="B226" s="162"/>
      <c r="C226" s="162"/>
      <c r="D226" s="162"/>
      <c r="E226" s="162"/>
      <c r="F226" s="162"/>
      <c r="G226" s="162"/>
      <c r="H226" s="162"/>
      <c r="I226" s="162"/>
      <c r="J226" s="162"/>
      <c r="K226" s="162"/>
      <c r="L226" s="162"/>
      <c r="M226" s="162"/>
      <c r="N226" s="162"/>
      <c r="O226" s="162"/>
      <c r="P226" s="162"/>
      <c r="Q226" s="162"/>
      <c r="R226" s="162"/>
      <c r="S226" s="162"/>
      <c r="T226" s="162"/>
      <c r="U226" s="162"/>
      <c r="V226" s="162"/>
      <c r="W226" s="162"/>
      <c r="X226" s="184"/>
      <c r="Y226" s="184"/>
    </row>
    <row r="227" spans="1:25" ht="59.25" customHeight="1">
      <c r="A227" s="162"/>
      <c r="B227" s="162"/>
      <c r="C227" s="162"/>
      <c r="D227" s="162"/>
      <c r="E227" s="162"/>
      <c r="F227" s="162"/>
      <c r="G227" s="162"/>
      <c r="H227" s="162"/>
      <c r="I227" s="162"/>
      <c r="J227" s="162"/>
      <c r="K227" s="162"/>
      <c r="L227" s="162"/>
      <c r="M227" s="162"/>
      <c r="N227" s="162"/>
      <c r="O227" s="162"/>
      <c r="P227" s="162"/>
      <c r="Q227" s="162"/>
      <c r="R227" s="162"/>
      <c r="S227" s="162"/>
      <c r="T227" s="162"/>
      <c r="U227" s="162"/>
      <c r="V227" s="162"/>
      <c r="W227" s="162"/>
      <c r="X227" s="184"/>
      <c r="Y227" s="184"/>
    </row>
    <row r="228" spans="1:25" ht="59.25" customHeight="1">
      <c r="A228" s="162"/>
      <c r="B228" s="162"/>
      <c r="C228" s="162"/>
      <c r="D228" s="162"/>
      <c r="E228" s="162"/>
      <c r="F228" s="162"/>
      <c r="G228" s="162"/>
      <c r="H228" s="162"/>
      <c r="I228" s="162"/>
      <c r="J228" s="162"/>
      <c r="K228" s="162"/>
      <c r="L228" s="162"/>
      <c r="M228" s="162"/>
      <c r="N228" s="162"/>
      <c r="O228" s="162"/>
      <c r="P228" s="162"/>
      <c r="Q228" s="162"/>
      <c r="R228" s="162"/>
      <c r="S228" s="162"/>
      <c r="T228" s="162"/>
      <c r="U228" s="162"/>
      <c r="V228" s="162"/>
      <c r="W228" s="162"/>
      <c r="X228" s="184"/>
      <c r="Y228" s="184"/>
    </row>
    <row r="229" spans="1:25" ht="59.25" customHeight="1">
      <c r="A229" s="162"/>
      <c r="B229" s="162"/>
      <c r="C229" s="162"/>
      <c r="D229" s="162"/>
      <c r="E229" s="162"/>
      <c r="F229" s="162"/>
      <c r="G229" s="162"/>
      <c r="H229" s="162"/>
      <c r="I229" s="162"/>
      <c r="J229" s="162"/>
      <c r="K229" s="162"/>
      <c r="L229" s="162"/>
      <c r="M229" s="162"/>
      <c r="N229" s="162"/>
      <c r="O229" s="162"/>
      <c r="P229" s="162"/>
      <c r="Q229" s="162"/>
      <c r="R229" s="162"/>
      <c r="S229" s="162"/>
      <c r="T229" s="162"/>
      <c r="U229" s="162"/>
      <c r="V229" s="162"/>
      <c r="W229" s="162"/>
      <c r="X229" s="184"/>
      <c r="Y229" s="184"/>
    </row>
    <row r="230" spans="1:25" ht="59.25" customHeight="1">
      <c r="A230" s="162"/>
      <c r="B230" s="162"/>
      <c r="C230" s="162"/>
      <c r="D230" s="162"/>
      <c r="E230" s="162"/>
      <c r="F230" s="162"/>
      <c r="G230" s="162"/>
      <c r="H230" s="162"/>
      <c r="I230" s="162"/>
      <c r="J230" s="162"/>
      <c r="K230" s="162"/>
      <c r="L230" s="162"/>
      <c r="M230" s="162"/>
      <c r="N230" s="162"/>
      <c r="O230" s="162"/>
      <c r="P230" s="162"/>
      <c r="Q230" s="162"/>
      <c r="R230" s="162"/>
      <c r="S230" s="162"/>
      <c r="T230" s="162"/>
      <c r="U230" s="162"/>
      <c r="V230" s="162"/>
      <c r="W230" s="162"/>
      <c r="X230" s="184"/>
      <c r="Y230" s="184"/>
    </row>
    <row r="231" spans="1:25" ht="59.25" customHeight="1">
      <c r="A231" s="162"/>
      <c r="B231" s="162"/>
      <c r="C231" s="162"/>
      <c r="D231" s="162"/>
      <c r="E231" s="162"/>
      <c r="F231" s="162"/>
      <c r="G231" s="162"/>
      <c r="H231" s="162"/>
      <c r="I231" s="162"/>
      <c r="J231" s="162"/>
      <c r="K231" s="162"/>
      <c r="L231" s="162"/>
      <c r="M231" s="162"/>
      <c r="N231" s="162"/>
      <c r="O231" s="162"/>
      <c r="P231" s="162"/>
      <c r="Q231" s="162"/>
      <c r="R231" s="162"/>
      <c r="S231" s="162"/>
      <c r="T231" s="162"/>
      <c r="U231" s="162"/>
      <c r="V231" s="162"/>
      <c r="W231" s="162"/>
      <c r="X231" s="184"/>
      <c r="Y231" s="184"/>
    </row>
    <row r="232" spans="1:25" ht="59.25" customHeight="1">
      <c r="A232" s="162"/>
      <c r="B232" s="162"/>
      <c r="C232" s="162"/>
      <c r="D232" s="162"/>
      <c r="E232" s="162"/>
      <c r="F232" s="162"/>
      <c r="G232" s="162"/>
      <c r="H232" s="162"/>
      <c r="I232" s="162"/>
      <c r="J232" s="162"/>
      <c r="K232" s="162"/>
      <c r="L232" s="162"/>
      <c r="M232" s="162"/>
      <c r="N232" s="162"/>
      <c r="O232" s="162"/>
      <c r="P232" s="162"/>
      <c r="Q232" s="162"/>
      <c r="R232" s="162"/>
      <c r="S232" s="162"/>
      <c r="T232" s="162"/>
      <c r="U232" s="162"/>
      <c r="V232" s="162"/>
      <c r="W232" s="162"/>
      <c r="X232" s="184"/>
      <c r="Y232" s="184"/>
    </row>
    <row r="233" spans="1:25" ht="59.25" customHeight="1">
      <c r="A233" s="162"/>
      <c r="B233" s="162"/>
      <c r="C233" s="162"/>
      <c r="D233" s="162"/>
      <c r="E233" s="162"/>
      <c r="F233" s="162"/>
      <c r="G233" s="162"/>
      <c r="H233" s="162"/>
      <c r="I233" s="162"/>
      <c r="J233" s="162"/>
      <c r="K233" s="162"/>
      <c r="L233" s="162"/>
      <c r="M233" s="162"/>
      <c r="N233" s="162"/>
      <c r="O233" s="162"/>
      <c r="P233" s="162"/>
      <c r="Q233" s="162"/>
      <c r="R233" s="162"/>
      <c r="S233" s="162"/>
      <c r="T233" s="162"/>
      <c r="U233" s="162"/>
      <c r="V233" s="162"/>
      <c r="W233" s="162"/>
      <c r="X233" s="184"/>
      <c r="Y233" s="184"/>
    </row>
    <row r="234" spans="1:25" ht="59.25" customHeight="1">
      <c r="A234" s="162"/>
      <c r="B234" s="162"/>
      <c r="C234" s="162"/>
      <c r="D234" s="162"/>
      <c r="E234" s="162"/>
      <c r="F234" s="162"/>
      <c r="G234" s="162"/>
      <c r="H234" s="162"/>
      <c r="I234" s="162"/>
      <c r="J234" s="162"/>
      <c r="K234" s="162"/>
      <c r="L234" s="162"/>
      <c r="M234" s="162"/>
      <c r="N234" s="162"/>
      <c r="O234" s="162"/>
      <c r="P234" s="162"/>
      <c r="Q234" s="162"/>
      <c r="R234" s="162"/>
      <c r="S234" s="162"/>
      <c r="T234" s="162"/>
      <c r="U234" s="162"/>
      <c r="V234" s="162"/>
      <c r="W234" s="162"/>
      <c r="X234" s="184"/>
      <c r="Y234" s="184"/>
    </row>
    <row r="235" spans="1:25" ht="59.25" customHeight="1">
      <c r="A235" s="162"/>
      <c r="B235" s="162"/>
      <c r="C235" s="162"/>
      <c r="D235" s="162"/>
      <c r="E235" s="162"/>
      <c r="F235" s="162"/>
      <c r="G235" s="162"/>
      <c r="H235" s="162"/>
      <c r="I235" s="162"/>
      <c r="J235" s="162"/>
      <c r="K235" s="162"/>
      <c r="L235" s="162"/>
      <c r="M235" s="162"/>
      <c r="N235" s="162"/>
      <c r="O235" s="162"/>
      <c r="P235" s="162"/>
      <c r="Q235" s="162"/>
      <c r="R235" s="162"/>
      <c r="S235" s="162"/>
      <c r="T235" s="162"/>
      <c r="U235" s="162"/>
      <c r="V235" s="162"/>
      <c r="W235" s="162"/>
      <c r="X235" s="184"/>
      <c r="Y235" s="184"/>
    </row>
    <row r="236" spans="1:25" ht="59.25" customHeight="1">
      <c r="A236" s="162"/>
      <c r="B236" s="162"/>
      <c r="C236" s="162"/>
      <c r="D236" s="162"/>
      <c r="E236" s="162"/>
      <c r="F236" s="162"/>
      <c r="G236" s="162"/>
      <c r="H236" s="162"/>
      <c r="I236" s="162"/>
      <c r="J236" s="162"/>
      <c r="K236" s="162"/>
      <c r="L236" s="162"/>
      <c r="M236" s="162"/>
      <c r="N236" s="162"/>
      <c r="O236" s="162"/>
      <c r="P236" s="162"/>
      <c r="Q236" s="162"/>
      <c r="R236" s="162"/>
      <c r="S236" s="162"/>
      <c r="T236" s="162"/>
      <c r="U236" s="162"/>
      <c r="V236" s="162"/>
      <c r="W236" s="162"/>
      <c r="X236" s="184"/>
      <c r="Y236" s="184"/>
    </row>
    <row r="237" spans="1:25" ht="59.25" customHeight="1">
      <c r="A237" s="162"/>
      <c r="B237" s="162"/>
      <c r="C237" s="162"/>
      <c r="D237" s="162"/>
      <c r="E237" s="162"/>
      <c r="F237" s="162"/>
      <c r="G237" s="162"/>
      <c r="H237" s="162"/>
      <c r="I237" s="162"/>
      <c r="J237" s="162"/>
      <c r="K237" s="162"/>
      <c r="L237" s="162"/>
      <c r="M237" s="162"/>
      <c r="N237" s="162"/>
      <c r="O237" s="162"/>
      <c r="P237" s="162"/>
      <c r="Q237" s="162"/>
      <c r="R237" s="162"/>
      <c r="S237" s="162"/>
      <c r="T237" s="162"/>
      <c r="U237" s="162"/>
      <c r="V237" s="162"/>
      <c r="W237" s="162"/>
      <c r="X237" s="184"/>
      <c r="Y237" s="184"/>
    </row>
    <row r="238" spans="1:25" ht="59.25" customHeight="1">
      <c r="A238" s="162"/>
      <c r="B238" s="162"/>
      <c r="C238" s="162"/>
      <c r="D238" s="162"/>
      <c r="E238" s="162"/>
      <c r="F238" s="162"/>
      <c r="G238" s="162"/>
      <c r="H238" s="162"/>
      <c r="I238" s="162"/>
      <c r="J238" s="162"/>
      <c r="K238" s="162"/>
      <c r="L238" s="162"/>
      <c r="M238" s="162"/>
      <c r="N238" s="162"/>
      <c r="O238" s="162"/>
      <c r="P238" s="162"/>
      <c r="Q238" s="162"/>
      <c r="R238" s="162"/>
      <c r="S238" s="162"/>
      <c r="T238" s="162"/>
      <c r="U238" s="162"/>
      <c r="V238" s="162"/>
      <c r="W238" s="162"/>
      <c r="X238" s="184"/>
      <c r="Y238" s="184"/>
    </row>
    <row r="239" spans="1:25" ht="59.25" customHeight="1">
      <c r="A239" s="162"/>
      <c r="B239" s="162"/>
      <c r="C239" s="162"/>
      <c r="D239" s="162"/>
      <c r="E239" s="162"/>
      <c r="F239" s="162"/>
      <c r="G239" s="162"/>
      <c r="H239" s="162"/>
      <c r="I239" s="162"/>
      <c r="J239" s="162"/>
      <c r="K239" s="162"/>
      <c r="L239" s="162"/>
      <c r="M239" s="162"/>
      <c r="N239" s="162"/>
      <c r="O239" s="162"/>
      <c r="P239" s="162"/>
      <c r="Q239" s="162"/>
      <c r="R239" s="162"/>
      <c r="S239" s="162"/>
      <c r="T239" s="162"/>
      <c r="U239" s="162"/>
      <c r="V239" s="162"/>
      <c r="W239" s="162"/>
      <c r="X239" s="184"/>
      <c r="Y239" s="184"/>
    </row>
    <row r="240" spans="1:25" ht="59.25" customHeight="1">
      <c r="A240" s="162"/>
      <c r="B240" s="162"/>
      <c r="C240" s="162"/>
      <c r="D240" s="162"/>
      <c r="E240" s="162"/>
      <c r="F240" s="162"/>
      <c r="G240" s="162"/>
      <c r="H240" s="162"/>
      <c r="I240" s="162"/>
      <c r="J240" s="162"/>
      <c r="K240" s="162"/>
      <c r="L240" s="162"/>
      <c r="M240" s="162"/>
      <c r="N240" s="162"/>
      <c r="O240" s="162"/>
      <c r="P240" s="162"/>
      <c r="Q240" s="162"/>
      <c r="R240" s="162"/>
      <c r="S240" s="162"/>
      <c r="T240" s="162"/>
      <c r="U240" s="162"/>
      <c r="V240" s="162"/>
      <c r="W240" s="162"/>
      <c r="X240" s="184"/>
      <c r="Y240" s="184"/>
    </row>
    <row r="241" spans="1:25" ht="59.25" customHeight="1">
      <c r="A241" s="162"/>
      <c r="B241" s="162"/>
      <c r="C241" s="162"/>
      <c r="D241" s="162"/>
      <c r="E241" s="162"/>
      <c r="F241" s="162"/>
      <c r="G241" s="162"/>
      <c r="H241" s="162"/>
      <c r="I241" s="162"/>
      <c r="J241" s="162"/>
      <c r="K241" s="162"/>
      <c r="L241" s="162"/>
      <c r="M241" s="162"/>
      <c r="N241" s="162"/>
      <c r="O241" s="162"/>
      <c r="P241" s="162"/>
      <c r="Q241" s="162"/>
      <c r="R241" s="162"/>
      <c r="S241" s="162"/>
      <c r="T241" s="162"/>
      <c r="U241" s="162"/>
      <c r="V241" s="162"/>
      <c r="W241" s="162"/>
      <c r="X241" s="184"/>
      <c r="Y241" s="184"/>
    </row>
    <row r="242" spans="1:25" ht="59.25" customHeight="1">
      <c r="A242" s="162"/>
      <c r="B242" s="162"/>
      <c r="C242" s="162"/>
      <c r="D242" s="162"/>
      <c r="E242" s="162"/>
      <c r="F242" s="162"/>
      <c r="G242" s="162"/>
      <c r="H242" s="162"/>
      <c r="I242" s="162"/>
      <c r="J242" s="162"/>
      <c r="K242" s="162"/>
      <c r="L242" s="162"/>
      <c r="M242" s="162"/>
      <c r="N242" s="162"/>
      <c r="O242" s="162"/>
      <c r="P242" s="162"/>
      <c r="Q242" s="162"/>
      <c r="R242" s="162"/>
      <c r="S242" s="162"/>
      <c r="T242" s="162"/>
      <c r="U242" s="162"/>
      <c r="V242" s="162"/>
      <c r="W242" s="162"/>
      <c r="X242" s="184"/>
      <c r="Y242" s="184"/>
    </row>
    <row r="243" spans="1:25" ht="59.25" customHeight="1">
      <c r="A243" s="162"/>
      <c r="B243" s="162"/>
      <c r="C243" s="162"/>
      <c r="D243" s="162"/>
      <c r="E243" s="162"/>
      <c r="F243" s="162"/>
      <c r="G243" s="162"/>
      <c r="H243" s="162"/>
      <c r="I243" s="162"/>
      <c r="J243" s="162"/>
      <c r="K243" s="162"/>
      <c r="L243" s="162"/>
      <c r="M243" s="162"/>
      <c r="N243" s="162"/>
      <c r="O243" s="162"/>
      <c r="P243" s="162"/>
      <c r="Q243" s="162"/>
      <c r="R243" s="162"/>
      <c r="S243" s="162"/>
      <c r="T243" s="162"/>
      <c r="U243" s="162"/>
      <c r="V243" s="162"/>
      <c r="W243" s="162"/>
      <c r="X243" s="184"/>
      <c r="Y243" s="184"/>
    </row>
    <row r="244" spans="1:25" ht="59.25" customHeight="1">
      <c r="A244" s="162"/>
      <c r="B244" s="162"/>
      <c r="C244" s="162"/>
      <c r="D244" s="162"/>
      <c r="E244" s="162"/>
      <c r="F244" s="162"/>
      <c r="G244" s="162"/>
      <c r="H244" s="162"/>
      <c r="I244" s="162"/>
      <c r="J244" s="162"/>
      <c r="K244" s="162"/>
      <c r="L244" s="162"/>
      <c r="M244" s="162"/>
      <c r="N244" s="162"/>
      <c r="O244" s="162"/>
      <c r="P244" s="162"/>
      <c r="Q244" s="162"/>
      <c r="R244" s="162"/>
      <c r="S244" s="162"/>
      <c r="T244" s="162"/>
      <c r="U244" s="162"/>
      <c r="V244" s="162"/>
      <c r="W244" s="162"/>
      <c r="X244" s="184"/>
      <c r="Y244" s="184"/>
    </row>
    <row r="245" spans="1:25" ht="59.25" customHeight="1">
      <c r="A245" s="162"/>
      <c r="B245" s="162"/>
      <c r="C245" s="162"/>
      <c r="D245" s="162"/>
      <c r="E245" s="162"/>
      <c r="F245" s="162"/>
      <c r="G245" s="162"/>
      <c r="H245" s="162"/>
      <c r="I245" s="162"/>
      <c r="J245" s="162"/>
      <c r="K245" s="162"/>
      <c r="L245" s="162"/>
      <c r="M245" s="162"/>
      <c r="N245" s="162"/>
      <c r="O245" s="162"/>
      <c r="P245" s="162"/>
      <c r="Q245" s="162"/>
      <c r="R245" s="162"/>
      <c r="S245" s="162"/>
      <c r="T245" s="162"/>
      <c r="U245" s="162"/>
      <c r="V245" s="162"/>
      <c r="W245" s="162"/>
      <c r="X245" s="184"/>
      <c r="Y245" s="184"/>
    </row>
    <row r="246" spans="1:25" ht="59.25" customHeight="1">
      <c r="A246" s="162"/>
      <c r="B246" s="162"/>
      <c r="C246" s="162"/>
      <c r="D246" s="162"/>
      <c r="E246" s="162"/>
      <c r="F246" s="162"/>
      <c r="G246" s="162"/>
      <c r="H246" s="162"/>
      <c r="I246" s="162"/>
      <c r="J246" s="162"/>
      <c r="K246" s="162"/>
      <c r="L246" s="162"/>
      <c r="M246" s="162"/>
      <c r="N246" s="162"/>
      <c r="O246" s="162"/>
      <c r="P246" s="162"/>
      <c r="Q246" s="162"/>
      <c r="R246" s="162"/>
      <c r="S246" s="162"/>
      <c r="T246" s="162"/>
      <c r="U246" s="162"/>
      <c r="V246" s="162"/>
      <c r="W246" s="162"/>
      <c r="X246" s="184"/>
      <c r="Y246" s="184"/>
    </row>
    <row r="247" spans="1:25" ht="59.25" customHeight="1">
      <c r="A247" s="162"/>
      <c r="B247" s="162"/>
      <c r="C247" s="162"/>
      <c r="D247" s="162"/>
      <c r="E247" s="162"/>
      <c r="F247" s="162"/>
      <c r="G247" s="162"/>
      <c r="H247" s="162"/>
      <c r="I247" s="162"/>
      <c r="J247" s="162"/>
      <c r="K247" s="162"/>
      <c r="L247" s="162"/>
      <c r="M247" s="162"/>
      <c r="N247" s="162"/>
      <c r="O247" s="162"/>
      <c r="P247" s="162"/>
      <c r="Q247" s="162"/>
      <c r="R247" s="162"/>
      <c r="S247" s="162"/>
      <c r="T247" s="162"/>
      <c r="U247" s="162"/>
      <c r="V247" s="162"/>
      <c r="W247" s="162"/>
      <c r="X247" s="184"/>
      <c r="Y247" s="184"/>
    </row>
    <row r="248" spans="1:25" ht="59.25" customHeight="1">
      <c r="A248" s="162"/>
      <c r="B248" s="162"/>
      <c r="C248" s="162"/>
      <c r="D248" s="162"/>
      <c r="E248" s="162"/>
      <c r="F248" s="162"/>
      <c r="G248" s="162"/>
      <c r="H248" s="162"/>
      <c r="I248" s="162"/>
      <c r="J248" s="162"/>
      <c r="K248" s="162"/>
      <c r="L248" s="162"/>
      <c r="M248" s="162"/>
      <c r="N248" s="162"/>
      <c r="O248" s="162"/>
      <c r="P248" s="162"/>
      <c r="Q248" s="162"/>
      <c r="R248" s="162"/>
      <c r="S248" s="162"/>
      <c r="T248" s="162"/>
      <c r="U248" s="162"/>
      <c r="V248" s="162"/>
      <c r="W248" s="162"/>
      <c r="X248" s="184"/>
      <c r="Y248" s="184"/>
    </row>
    <row r="249" spans="1:25" ht="59.25" customHeight="1">
      <c r="A249" s="162"/>
      <c r="B249" s="162"/>
      <c r="C249" s="162"/>
      <c r="D249" s="162"/>
      <c r="E249" s="162"/>
      <c r="F249" s="162"/>
      <c r="G249" s="162"/>
      <c r="H249" s="162"/>
      <c r="I249" s="162"/>
      <c r="J249" s="162"/>
      <c r="K249" s="162"/>
      <c r="L249" s="162"/>
      <c r="M249" s="162"/>
      <c r="N249" s="162"/>
      <c r="O249" s="162"/>
      <c r="P249" s="162"/>
      <c r="Q249" s="162"/>
      <c r="R249" s="162"/>
      <c r="S249" s="162"/>
      <c r="T249" s="162"/>
      <c r="U249" s="162"/>
      <c r="V249" s="162"/>
      <c r="W249" s="162"/>
      <c r="X249" s="184"/>
      <c r="Y249" s="184"/>
    </row>
    <row r="250" spans="1:25" ht="59.25" customHeight="1">
      <c r="A250" s="162"/>
      <c r="B250" s="162"/>
      <c r="C250" s="162"/>
      <c r="D250" s="162"/>
      <c r="E250" s="162"/>
      <c r="F250" s="162"/>
      <c r="G250" s="162"/>
      <c r="H250" s="162"/>
      <c r="I250" s="162"/>
      <c r="J250" s="162"/>
      <c r="K250" s="162"/>
      <c r="L250" s="162"/>
      <c r="M250" s="162"/>
      <c r="N250" s="162"/>
      <c r="O250" s="162"/>
      <c r="P250" s="162"/>
      <c r="Q250" s="162"/>
      <c r="R250" s="162"/>
      <c r="S250" s="162"/>
      <c r="T250" s="162"/>
      <c r="U250" s="162"/>
      <c r="V250" s="162"/>
      <c r="W250" s="162"/>
      <c r="X250" s="184"/>
      <c r="Y250" s="184"/>
    </row>
    <row r="251" spans="1:25" ht="59.25" customHeight="1">
      <c r="A251" s="162"/>
      <c r="B251" s="162"/>
      <c r="C251" s="162"/>
      <c r="D251" s="162"/>
      <c r="E251" s="162"/>
      <c r="F251" s="162"/>
      <c r="G251" s="162"/>
      <c r="H251" s="162"/>
      <c r="I251" s="162"/>
      <c r="J251" s="162"/>
      <c r="K251" s="162"/>
      <c r="L251" s="162"/>
      <c r="M251" s="162"/>
      <c r="N251" s="162"/>
      <c r="O251" s="162"/>
      <c r="P251" s="162"/>
      <c r="Q251" s="162"/>
      <c r="R251" s="162"/>
      <c r="S251" s="162"/>
      <c r="T251" s="162"/>
      <c r="U251" s="162"/>
      <c r="V251" s="162"/>
      <c r="W251" s="162"/>
      <c r="X251" s="184"/>
      <c r="Y251" s="184"/>
    </row>
    <row r="252" spans="1:25" ht="59.25" customHeight="1">
      <c r="A252" s="162"/>
      <c r="B252" s="162"/>
      <c r="C252" s="162"/>
      <c r="D252" s="162"/>
      <c r="E252" s="162"/>
      <c r="F252" s="162"/>
      <c r="G252" s="162"/>
      <c r="H252" s="162"/>
      <c r="I252" s="162"/>
      <c r="J252" s="162"/>
      <c r="K252" s="162"/>
      <c r="L252" s="162"/>
      <c r="M252" s="162"/>
      <c r="N252" s="162"/>
      <c r="O252" s="162"/>
      <c r="P252" s="162"/>
      <c r="Q252" s="162"/>
      <c r="R252" s="162"/>
      <c r="S252" s="162"/>
      <c r="T252" s="162"/>
      <c r="U252" s="162"/>
      <c r="V252" s="162"/>
      <c r="W252" s="162"/>
      <c r="X252" s="184"/>
      <c r="Y252" s="184"/>
    </row>
    <row r="253" spans="1:25" ht="59.25" customHeight="1">
      <c r="A253" s="162"/>
      <c r="B253" s="162"/>
      <c r="C253" s="162"/>
      <c r="D253" s="162"/>
      <c r="E253" s="162"/>
      <c r="F253" s="162"/>
      <c r="G253" s="162"/>
      <c r="H253" s="162"/>
      <c r="I253" s="162"/>
      <c r="J253" s="162"/>
      <c r="K253" s="162"/>
      <c r="L253" s="162"/>
      <c r="M253" s="162"/>
      <c r="N253" s="162"/>
      <c r="O253" s="162"/>
      <c r="P253" s="162"/>
      <c r="Q253" s="162"/>
      <c r="R253" s="162"/>
      <c r="S253" s="162"/>
      <c r="T253" s="162"/>
      <c r="U253" s="162"/>
      <c r="V253" s="162"/>
      <c r="W253" s="162"/>
      <c r="X253" s="184"/>
      <c r="Y253" s="184"/>
    </row>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 Status Tracker</vt:lpstr>
      <vt:lpstr>Local Mandates</vt:lpstr>
      <vt:lpstr>REOPEN PLANS</vt:lpstr>
      <vt:lpstr>PPE MasksGloves</vt:lpstr>
      <vt:lpstr>BestPracticesANDGuidelines</vt:lpstr>
      <vt:lpstr>LEGISLATURE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Wesley</dc:creator>
  <cp:lastModifiedBy>Scott, Lauren</cp:lastModifiedBy>
  <dcterms:created xsi:type="dcterms:W3CDTF">2020-04-09T12:52:42Z</dcterms:created>
  <dcterms:modified xsi:type="dcterms:W3CDTF">2020-08-04T20:23:10Z</dcterms:modified>
</cp:coreProperties>
</file>