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ID Status Tracker" sheetId="1" r:id="rId4"/>
    <sheet state="hidden" name="(OLD) COVID Status Tracker" sheetId="2" r:id="rId5"/>
    <sheet state="visible" name="State Vaccine Plans" sheetId="3" r:id="rId6"/>
    <sheet state="visible" name="BestPractices.Guidelines" sheetId="4" r:id="rId7"/>
    <sheet state="visible" name="Liability" sheetId="5" r:id="rId8"/>
    <sheet state="hidden" name="Copy of State Vaccine Plans" sheetId="6" r:id="rId9"/>
    <sheet state="hidden" name="REOPEN PLANS" sheetId="7" r:id="rId10"/>
    <sheet state="hidden" name="PPE MasksGloves" sheetId="8" r:id="rId11"/>
    <sheet state="hidden" name="LEGISLATURE" sheetId="9" r:id="rId12"/>
  </sheets>
  <definedNames>
    <definedName hidden="1" localSheetId="0" name="_xlnm._FilterDatabase">'COVID Status Tracker'!$A$3:$A$55</definedName>
    <definedName hidden="1" localSheetId="1" name="_xlnm._FilterDatabase">'(OLD) COVID Status Tracker'!$A$1:$K$53</definedName>
    <definedName hidden="1" localSheetId="2" name="_xlnm._FilterDatabase">'State Vaccine Plans'!$A$3:$A$55</definedName>
    <definedName hidden="1" localSheetId="3" name="_xlnm._FilterDatabase">BestPractices.Guidelines!$A$3:$A$69</definedName>
    <definedName hidden="1" localSheetId="4" name="_xlnm._FilterDatabase">Liability!$A$3:$Z$189</definedName>
    <definedName hidden="1" localSheetId="7" name="_xlnm._FilterDatabase">'PPE MasksGloves'!$A$1:$F$126</definedName>
    <definedName hidden="1" localSheetId="0" name="Z_0093A623_C788_4030_90D0_0BBD024D1D40_.wvu.FilterData">'COVID Status Tracker'!$A$3:$F$55</definedName>
    <definedName hidden="1" localSheetId="1" name="Z_889D3F6D_0081_4560_9782_0533394A624C_.wvu.FilterData">'(OLD) COVID Status Tracker'!$A$1:$K$53</definedName>
    <definedName hidden="1" localSheetId="1" name="Z_58FFD0E9_E83F_4C7B_A8A9_9A869C043A02_.wvu.FilterData">'(OLD) COVID Status Tracker'!$A$1:$K$53</definedName>
    <definedName hidden="1" localSheetId="2" name="Z_58FFD0E9_E83F_4C7B_A8A9_9A869C043A02_.wvu.FilterData">'State Vaccine Plans'!$A$3:$I$55</definedName>
    <definedName hidden="1" localSheetId="5" name="Z_58FFD0E9_E83F_4C7B_A8A9_9A869C043A02_.wvu.FilterData">'Copy of State Vaccine Plans'!$A$1:$F$53</definedName>
    <definedName hidden="1" localSheetId="7" name="Z_58FFD0E9_E83F_4C7B_A8A9_9A869C043A02_.wvu.FilterData">'PPE MasksGloves'!$A$1:$F$287</definedName>
    <definedName hidden="1" localSheetId="7" name="Z_43BFF4A1_6F77_49BA_8279_EC88563CCB98_.wvu.FilterData">'PPE MasksGloves'!$A$1:$Z$87</definedName>
  </definedNames>
  <calcPr/>
  <customWorkbookViews>
    <customWorkbookView activeSheetId="0" maximized="1" tabRatio="600" windowHeight="0" windowWidth="0" guid="{43BFF4A1-6F77-49BA-8279-EC88563CCB98}" name="Filter 2"/>
    <customWorkbookView activeSheetId="0" maximized="1" tabRatio="600" windowHeight="0" windowWidth="0" guid="{58FFD0E9-E83F-4C7B-A8A9-9A869C043A02}" name="Filter 1"/>
    <customWorkbookView activeSheetId="0" maximized="1" tabRatio="600" windowHeight="0" windowWidth="0" guid="{889D3F6D-0081-4560-9782-0533394A624C}" name="western region states"/>
    <customWorkbookView activeSheetId="0" maximized="1" tabRatio="600" windowHeight="0" windowWidth="0" guid="{0093A623-C788-4030-90D0-0BBD024D1D40}" name="westview"/>
  </customWorkbookViews>
  <pivotCaches>
    <pivotCache cacheId="0" r:id="rId13"/>
  </pivotCaches>
  <extLst>
    <ext uri="GoogleSheetsCustomDataVersion1">
      <go:sheetsCustomData xmlns:go="http://customooxmlschemas.google.com/" r:id="rId14" roundtripDataSignature="AMtx7mgkNXjHgT0gNqmZOvCgQWsSbmnZfg=="/>
    </ext>
  </extLst>
</workbook>
</file>

<file path=xl/sharedStrings.xml><?xml version="1.0" encoding="utf-8"?>
<sst xmlns="http://schemas.openxmlformats.org/spreadsheetml/2006/main" count="3341" uniqueCount="1679">
  <si>
    <t>COVID-19 State Status Tracker</t>
  </si>
  <si>
    <t xml:space="preserve">State-by-state COVID-19 restrictions and guidance. </t>
  </si>
  <si>
    <t>State</t>
  </si>
  <si>
    <t>COVID-19 Operating Status</t>
  </si>
  <si>
    <t>Regional vs. Statewide Approach</t>
  </si>
  <si>
    <t xml:space="preserve">Travel Quarantine Requirement </t>
  </si>
  <si>
    <t>Statewide Mask Policy Type</t>
  </si>
  <si>
    <t xml:space="preserve">Statewide Mask Policy Detail </t>
  </si>
  <si>
    <t>Alabama</t>
  </si>
  <si>
    <t>Under "Safer Apart" Order</t>
  </si>
  <si>
    <t>Localities may implement stricter measures</t>
  </si>
  <si>
    <t xml:space="preserve">No statewide travel restrictions in place. </t>
  </si>
  <si>
    <t>None</t>
  </si>
  <si>
    <t>Mask mandate lifted as of 04/09/21</t>
  </si>
  <si>
    <t>Alaska</t>
  </si>
  <si>
    <t xml:space="preserve">Stay at home lifted; most businesses allowed to reopen 5/8 emergency order no longer in effect as of 2/14/21 (AK appears to be the only state not under a current state of emergency) </t>
  </si>
  <si>
    <t>Localities may implement stricter measures (as of Health Order 8)</t>
  </si>
  <si>
    <t>Voluntary as of lapse in emergency order on 2/14- travel restrictions in place; including inter-state and intrastate as of Health Order 8 effective 11/16</t>
  </si>
  <si>
    <t>Recommendation</t>
  </si>
  <si>
    <t xml:space="preserve">Face covering recommendation policy </t>
  </si>
  <si>
    <t>Arizona</t>
  </si>
  <si>
    <t>Paused as of EO on June 29th</t>
  </si>
  <si>
    <t>No- rescinded</t>
  </si>
  <si>
    <t xml:space="preserve">Recommendation- authority to localities to impose mandates </t>
  </si>
  <si>
    <t xml:space="preserve">Local government authority to implement mask mandate </t>
  </si>
  <si>
    <t>Arkansas</t>
  </si>
  <si>
    <r>
      <rPr>
        <color rgb="FF000000"/>
      </rPr>
      <t>All restrictions converted to "guidance" (via</t>
    </r>
    <r>
      <rPr>
        <color rgb="FF1155CC"/>
        <u/>
      </rPr>
      <t xml:space="preserve"> EO 21-03</t>
    </r>
    <r>
      <rPr>
        <color rgb="FF000000"/>
      </rPr>
      <t>)</t>
    </r>
  </si>
  <si>
    <t>Localities may implement stricter measures, though not on travel/commerce</t>
  </si>
  <si>
    <t xml:space="preserve">Statewide mandate lifted. Businesses may still require them. </t>
  </si>
  <si>
    <t>California</t>
  </si>
  <si>
    <t>Regional Stay Home Order lifted effective January 25</t>
  </si>
  <si>
    <t>Regional</t>
  </si>
  <si>
    <t>Mandate</t>
  </si>
  <si>
    <t>Mandates that face coverings  be worn statewide</t>
  </si>
  <si>
    <t>Colorado</t>
  </si>
  <si>
    <t>Latest public health order clarifies that religious services are exempt from the gathering restrictions</t>
  </si>
  <si>
    <t>Statewide</t>
  </si>
  <si>
    <t xml:space="preserve">No </t>
  </si>
  <si>
    <t>Requires masks for critical workers and government officials</t>
  </si>
  <si>
    <t>Connecticut</t>
  </si>
  <si>
    <t>Latest Guidance</t>
  </si>
  <si>
    <t>14 Day for those coming from states with high cases</t>
  </si>
  <si>
    <t>Mandatory or face fines</t>
  </si>
  <si>
    <t>Delaware</t>
  </si>
  <si>
    <t>Governor Carney Updates Omnibus COVID-19 Emergency Order - Lifts certain restrictions</t>
  </si>
  <si>
    <t>N/A</t>
  </si>
  <si>
    <t>Universal Masking Mandate</t>
  </si>
  <si>
    <t>DC</t>
  </si>
  <si>
    <t xml:space="preserve">Adjustments to Phase 2 Reopening - effective Nov. 25th </t>
  </si>
  <si>
    <t>Districtwide</t>
  </si>
  <si>
    <t>14-day quarantine or negative COVID test within 72-hours of arriving in DC from a high-risk state(VA/MD excluded, exempts essential activities)</t>
  </si>
  <si>
    <t xml:space="preserve">Mandated face coverings when ever you leave your residence </t>
  </si>
  <si>
    <t>Florida</t>
  </si>
  <si>
    <r>
      <rPr>
        <color rgb="FF000000"/>
        <sz val="11.0"/>
      </rPr>
      <t xml:space="preserve">In </t>
    </r>
    <r>
      <rPr>
        <color rgb="FF1155CC"/>
        <sz val="11.0"/>
        <u/>
      </rPr>
      <t>Phase 3</t>
    </r>
    <r>
      <rPr>
        <color rgb="FF000000"/>
        <sz val="11.0"/>
      </rPr>
      <t xml:space="preserve"> statewide. All COVID-19 restrictions lifted. Gov. DeSantis has stated that FL will not undergo any further lockdowns.</t>
    </r>
  </si>
  <si>
    <t>Statewide, but localities may implement stricter restrictions on restaurant/bar capacity with justification.</t>
  </si>
  <si>
    <t>None.</t>
  </si>
  <si>
    <t xml:space="preserve">Was previously required in some industries, but Phase 3 lifted all restrictions. </t>
  </si>
  <si>
    <t>Georgia</t>
  </si>
  <si>
    <r>
      <rPr>
        <color rgb="FF000000"/>
        <sz val="11.0"/>
      </rPr>
      <t xml:space="preserve">Open - additional restrictions lifted via </t>
    </r>
    <r>
      <rPr>
        <color rgb="FF1155CC"/>
        <sz val="11.0"/>
        <u/>
      </rPr>
      <t>EO 03.31.21.03</t>
    </r>
  </si>
  <si>
    <t>Statewide; Localities may implement stricter restrictions if they meet certain criteria.</t>
  </si>
  <si>
    <r>
      <rPr>
        <rFont val="Calibri"/>
        <color rgb="FF000000"/>
      </rPr>
      <t xml:space="preserve">Mandate (not for general public). </t>
    </r>
    <r>
      <rPr>
        <rFont val="Calibri"/>
        <color rgb="FF000000"/>
      </rPr>
      <t>Localities may institute limited mask mandates.</t>
    </r>
  </si>
  <si>
    <t>Mandatory for employees and patrons at certain businesses</t>
  </si>
  <si>
    <t>Hawaii</t>
  </si>
  <si>
    <t xml:space="preserve">Pause on reopening </t>
  </si>
  <si>
    <r>
      <rPr>
        <color rgb="FF1155CC"/>
        <u/>
      </rPr>
      <t>Mandatory- All Air Travelers (extended)</t>
    </r>
    <r>
      <rPr>
        <color rgb="FF000000"/>
        <u/>
      </rPr>
      <t xml:space="preserve"> 10 days </t>
    </r>
  </si>
  <si>
    <t>Mandatory for employees in public facing  business settings; recommendation for all citizens in public places</t>
  </si>
  <si>
    <t>Idaho</t>
  </si>
  <si>
    <t xml:space="preserve">Emergency order reestablished on November 4th due to case rise and state returned to Stage 2; In Feb. 21, state returned to State 3 </t>
  </si>
  <si>
    <t>Recommendation, Stay Healthy Order - Some Nonresident Travelers</t>
  </si>
  <si>
    <t xml:space="preserve">In certain circumstances </t>
  </si>
  <si>
    <t>Employers required to implement policies for face coverings and other protocol; public encouraged to wear</t>
  </si>
  <si>
    <t>Illinois</t>
  </si>
  <si>
    <r>
      <rPr>
        <sz val="11.0"/>
      </rPr>
      <t xml:space="preserve">Bridge to Phase 5 </t>
    </r>
    <r>
      <rPr>
        <color rgb="FF1155CC"/>
        <sz val="11.0"/>
        <u/>
      </rPr>
      <t>plans</t>
    </r>
    <r>
      <rPr>
        <sz val="11.0"/>
      </rPr>
      <t xml:space="preserve"> announced 3/18/21; All Regions under Mitigation Order: </t>
    </r>
    <r>
      <rPr>
        <color rgb="FF1155CC"/>
        <sz val="11.0"/>
        <u/>
      </rPr>
      <t>EO 2021-2</t>
    </r>
    <r>
      <rPr>
        <sz val="11.0"/>
      </rPr>
      <t xml:space="preserve"> 1/15/21; </t>
    </r>
    <r>
      <rPr>
        <color rgb="FF1155CC"/>
        <sz val="11.0"/>
        <u/>
      </rPr>
      <t>EO 2020-73</t>
    </r>
    <r>
      <rPr>
        <sz val="11.0"/>
      </rPr>
      <t xml:space="preserve"> 11/20/20 and </t>
    </r>
    <r>
      <rPr>
        <color rgb="FF1155CC"/>
        <sz val="11.0"/>
        <u/>
      </rPr>
      <t>Tier 3 Resurgence</t>
    </r>
    <r>
      <rPr>
        <sz val="11.0"/>
      </rPr>
      <t xml:space="preserve"> 11/17/20; </t>
    </r>
    <r>
      <rPr>
        <color rgb="FF1155CC"/>
        <sz val="11.0"/>
        <u/>
      </rPr>
      <t>Mitigation EO 60</t>
    </r>
    <r>
      <rPr>
        <sz val="11.0"/>
      </rPr>
      <t xml:space="preserve"> Region 5 -10/21/20; </t>
    </r>
    <r>
      <rPr>
        <color rgb="FF1155CC"/>
        <sz val="11.0"/>
        <u/>
      </rPr>
      <t>Mitigation EO 61</t>
    </r>
    <r>
      <rPr>
        <sz val="11.0"/>
      </rPr>
      <t xml:space="preserve"> Region 7 - 10/21/20;  </t>
    </r>
    <r>
      <rPr>
        <color rgb="FF1155CC"/>
        <sz val="11.0"/>
        <u/>
      </rPr>
      <t>Mitigation EO 56</t>
    </r>
    <r>
      <rPr>
        <sz val="11.0"/>
      </rPr>
      <t xml:space="preserve"> Region 1 - 10/2; </t>
    </r>
    <r>
      <rPr>
        <color rgb="FF1155CC"/>
        <sz val="11.0"/>
        <u/>
      </rPr>
      <t>Mitigation EO 54</t>
    </r>
    <r>
      <rPr>
        <sz val="11.0"/>
      </rPr>
      <t xml:space="preserve">  Region 4 - 9/2; </t>
    </r>
    <r>
      <rPr>
        <color rgb="FF1155CC"/>
        <sz val="11.0"/>
        <u/>
      </rPr>
      <t>Mitigation EO 53</t>
    </r>
    <r>
      <rPr>
        <sz val="11.0"/>
      </rPr>
      <t xml:space="preserve"> 8/26; </t>
    </r>
    <r>
      <rPr>
        <color rgb="FF1155CC"/>
        <sz val="11.0"/>
        <u/>
      </rPr>
      <t>Mitigation EO 51</t>
    </r>
    <r>
      <rPr>
        <sz val="11.0"/>
      </rPr>
      <t xml:space="preserve"> 8/18;  Phase 4 and </t>
    </r>
    <r>
      <rPr>
        <color rgb="FF1155CC"/>
        <sz val="11.0"/>
        <u/>
      </rPr>
      <t>Mitigation Plan</t>
    </r>
    <r>
      <rPr>
        <sz val="11.0"/>
      </rPr>
      <t xml:space="preserve"> to combat Resurgence,</t>
    </r>
    <r>
      <rPr>
        <color rgb="FF1155CC"/>
        <sz val="11.0"/>
        <u/>
      </rPr>
      <t xml:space="preserve"> Disaster Proclamation</t>
    </r>
    <r>
      <rPr>
        <sz val="11.0"/>
      </rPr>
      <t xml:space="preserve"> 7/24/20; </t>
    </r>
    <r>
      <rPr>
        <color rgb="FF1155CC"/>
        <sz val="11.0"/>
        <u/>
      </rPr>
      <t>Exec.Order</t>
    </r>
    <r>
      <rPr>
        <sz val="11.0"/>
      </rPr>
      <t xml:space="preserve"> 7/24/20</t>
    </r>
  </si>
  <si>
    <r>
      <rPr>
        <color rgb="FF000000"/>
        <u/>
      </rPr>
      <t xml:space="preserve">CDC guidance; and </t>
    </r>
    <r>
      <rPr>
        <color rgb="FF1155CC"/>
        <u/>
      </rPr>
      <t>Chicago 14-day</t>
    </r>
  </si>
  <si>
    <r>
      <rPr>
        <color rgb="FF1155CC"/>
        <u/>
      </rPr>
      <t>Mask Guide Restaurants</t>
    </r>
    <r>
      <rPr>
        <color rgb="FF000000"/>
      </rPr>
      <t xml:space="preserve"> 8/25/20; </t>
    </r>
    <r>
      <rPr>
        <color rgb="FF1155CC"/>
        <u/>
      </rPr>
      <t>Mask Order</t>
    </r>
    <r>
      <rPr>
        <color rgb="FF000000"/>
      </rPr>
      <t xml:space="preserve"> 5/29/20</t>
    </r>
  </si>
  <si>
    <r>
      <rPr>
        <color rgb="FF1155CC"/>
        <u/>
      </rPr>
      <t>E.O. 2021-3</t>
    </r>
    <r>
      <rPr>
        <color rgb="FF000000"/>
      </rPr>
      <t>, issued 1/19/21, sets new guidelines for all Illinois regions to move to less restrictive mitigation measures.</t>
    </r>
  </si>
  <si>
    <t>Indiana</t>
  </si>
  <si>
    <r>
      <rPr>
        <color rgb="FF000000"/>
        <sz val="11.0"/>
      </rPr>
      <t xml:space="preserve">Indiana </t>
    </r>
    <r>
      <rPr>
        <color rgb="FF1155CC"/>
        <sz val="11.0"/>
        <u/>
      </rPr>
      <t>county guide</t>
    </r>
    <r>
      <rPr>
        <color rgb="FF000000"/>
        <sz val="11.0"/>
      </rPr>
      <t xml:space="preserve"> March 1 to March 31. Mitigation </t>
    </r>
    <r>
      <rPr>
        <color rgb="FF1155CC"/>
        <sz val="11.0"/>
        <u/>
      </rPr>
      <t>Executive Order 11/13/20</t>
    </r>
    <r>
      <rPr>
        <color rgb="FF000000"/>
        <sz val="11.0"/>
      </rPr>
      <t xml:space="preserve">; Governor rescinds </t>
    </r>
    <r>
      <rPr>
        <color rgb="FF1155CC"/>
        <sz val="11.0"/>
        <u/>
      </rPr>
      <t>Phase 5</t>
    </r>
    <r>
      <rPr>
        <color rgb="FF000000"/>
        <sz val="11.0"/>
      </rPr>
      <t xml:space="preserve"> </t>
    </r>
  </si>
  <si>
    <t>Refers to CDC guidance; cruise and international travel</t>
  </si>
  <si>
    <r>
      <rPr>
        <color rgb="FF000000"/>
      </rPr>
      <t xml:space="preserve">Section 3e (page 4 ) of </t>
    </r>
    <r>
      <rPr>
        <color rgb="FF1155CC"/>
        <u/>
      </rPr>
      <t>Executive Order 11/13/20</t>
    </r>
  </si>
  <si>
    <t>Iowa</t>
  </si>
  <si>
    <r>
      <rPr>
        <sz val="11.0"/>
      </rPr>
      <t xml:space="preserve">2/5/21 </t>
    </r>
    <r>
      <rPr>
        <color rgb="FF1155CC"/>
        <sz val="11.0"/>
        <u/>
      </rPr>
      <t>Proclamation</t>
    </r>
    <r>
      <rPr>
        <sz val="11.0"/>
      </rPr>
      <t xml:space="preserve"> relaxed public health measures. Mitigation Proclamation 12/9/20; Proclamation 11/18/20; Proclamation 11/16/20; Mitigation Proclamation 8/27/20</t>
    </r>
  </si>
  <si>
    <t>Recommendation - All Travelers</t>
  </si>
  <si>
    <r>
      <rPr>
        <color rgb="FF000000"/>
      </rPr>
      <t xml:space="preserve">Iowa refers to OSHA </t>
    </r>
    <r>
      <rPr>
        <color rgb="FF1155CC"/>
        <u/>
      </rPr>
      <t>standards,</t>
    </r>
    <r>
      <rPr>
        <color rgb="FF000000"/>
      </rPr>
      <t xml:space="preserve"> see </t>
    </r>
    <r>
      <rPr>
        <color rgb="FF1155CC"/>
        <u/>
      </rPr>
      <t>FAQ</t>
    </r>
    <r>
      <rPr>
        <color rgb="FF000000"/>
      </rPr>
      <t xml:space="preserve">; Section 4 and 5 of </t>
    </r>
    <r>
      <rPr>
        <color rgb="FF1155CC"/>
        <u/>
      </rPr>
      <t>11/16/20 Proclamation</t>
    </r>
  </si>
  <si>
    <t>Kansas</t>
  </si>
  <si>
    <r>
      <rPr>
        <sz val="11.0"/>
      </rPr>
      <t xml:space="preserve">Local rules apply; 12/8/20 </t>
    </r>
    <r>
      <rPr>
        <color rgb="FF1155CC"/>
        <sz val="11.0"/>
        <u/>
      </rPr>
      <t>guidance</t>
    </r>
    <r>
      <rPr>
        <sz val="11.0"/>
      </rPr>
      <t xml:space="preserve"> for business  </t>
    </r>
  </si>
  <si>
    <t>Localities may implement less restrictive standards</t>
  </si>
  <si>
    <r>
      <rPr>
        <color rgb="FF1155CC"/>
        <u/>
      </rPr>
      <t>Travel quarantine list</t>
    </r>
    <r>
      <rPr>
        <color rgb="FF1155CC"/>
      </rPr>
      <t xml:space="preserve">; </t>
    </r>
  </si>
  <si>
    <t>Mandate - counties may opt out of Gov. mandate</t>
  </si>
  <si>
    <r>
      <rPr>
        <color rgb="FF1155CC"/>
        <u/>
      </rPr>
      <t>E.O. 20-68</t>
    </r>
    <r>
      <rPr>
        <color rgb="FF000000"/>
      </rPr>
      <t xml:space="preserve"> issued 11/18/20; E.O. 20-52 issued July 2020</t>
    </r>
  </si>
  <si>
    <t>Kentucky</t>
  </si>
  <si>
    <r>
      <rPr>
        <color rgb="FF000000"/>
        <sz val="11.0"/>
      </rPr>
      <t xml:space="preserve">Under guidance from </t>
    </r>
    <r>
      <rPr>
        <color rgb="FF1155CC"/>
        <sz val="11.0"/>
        <u/>
      </rPr>
      <t>Healthy at Work</t>
    </r>
    <r>
      <rPr>
        <color rgb="FF000000"/>
        <sz val="11.0"/>
      </rPr>
      <t xml:space="preserve">, most businesses are open with capacity limit at 60% and a statewide mask mandate. </t>
    </r>
  </si>
  <si>
    <r>
      <rPr>
        <color rgb="FF1155CC"/>
        <u/>
      </rPr>
      <t xml:space="preserve">Recommendation </t>
    </r>
    <r>
      <rPr/>
      <t>- all out of state leisure travel is discouraged. Travelers are urged to voluntarily self-quarantine for 14 days when they return to Kentucky or follow CDC guidance for alternate options.</t>
    </r>
  </si>
  <si>
    <t>Mandate (Statewide)</t>
  </si>
  <si>
    <r>
      <rPr>
        <color rgb="FF1155CC"/>
        <u/>
      </rPr>
      <t xml:space="preserve">Mandatory </t>
    </r>
    <r>
      <rPr>
        <color rgb="FF000000"/>
      </rPr>
      <t>statewide for all residents while in public areas.</t>
    </r>
  </si>
  <si>
    <t>Louisiana</t>
  </si>
  <si>
    <r>
      <rPr>
        <color rgb="FF000000"/>
        <sz val="11.0"/>
      </rPr>
      <t xml:space="preserve">Additional restrictions lifted on 3/30. </t>
    </r>
    <r>
      <rPr>
        <color rgb="FF1155CC"/>
        <sz val="11.0"/>
        <u/>
      </rPr>
      <t xml:space="preserve">EO 66-JBE-2021 </t>
    </r>
    <r>
      <rPr>
        <color rgb="FF000000"/>
        <sz val="11.0"/>
      </rPr>
      <t>in effect through 04/28/2021.</t>
    </r>
  </si>
  <si>
    <t>No statewide travel restrictions in place.</t>
  </si>
  <si>
    <t xml:space="preserve">Masks required statewide for all residents when in public areas. </t>
  </si>
  <si>
    <t>Maine</t>
  </si>
  <si>
    <t>Phase IV</t>
  </si>
  <si>
    <t>March 5th guidelines</t>
  </si>
  <si>
    <t>Required- 12.11.2020</t>
  </si>
  <si>
    <t>Individuals must wear cloth faces in public.</t>
  </si>
  <si>
    <t>Maryland</t>
  </si>
  <si>
    <t xml:space="preserve">Governor Hogan Lifts COVID-19 Capacity Limits, Other Restrictions
</t>
  </si>
  <si>
    <t>Travel restrictions lifted effective March 12th</t>
  </si>
  <si>
    <t>Masks required in all public areas of buildings and businesses and in outoor public areas where distancing cannot be maintained</t>
  </si>
  <si>
    <t>Massachusetts</t>
  </si>
  <si>
    <t>Phase IV, Step 1</t>
  </si>
  <si>
    <t>Travel restrictions</t>
  </si>
  <si>
    <t>Required</t>
  </si>
  <si>
    <t>Mask mandate- Fines up to $300</t>
  </si>
  <si>
    <t>Michigan</t>
  </si>
  <si>
    <r>
      <rPr>
        <sz val="11.0"/>
      </rPr>
      <t xml:space="preserve">Epidemic Order amended </t>
    </r>
    <r>
      <rPr>
        <color rgb="FF1155CC"/>
        <sz val="11.0"/>
        <u/>
      </rPr>
      <t>3/18/21</t>
    </r>
    <r>
      <rPr>
        <sz val="11.0"/>
      </rPr>
      <t>;  Epidemic Order renewed</t>
    </r>
    <r>
      <rPr>
        <color rgb="FF1155CC"/>
        <sz val="11.0"/>
        <u/>
      </rPr>
      <t>12/7/20</t>
    </r>
    <r>
      <rPr>
        <sz val="11.0"/>
      </rPr>
      <t xml:space="preserve">; Phase 4  - Tightened restrictions on </t>
    </r>
    <r>
      <rPr>
        <color rgb="FF1155CC"/>
        <sz val="11.0"/>
        <u/>
      </rPr>
      <t>11/15/20</t>
    </r>
    <r>
      <rPr>
        <sz val="11.0"/>
      </rPr>
      <t xml:space="preserve">; and </t>
    </r>
    <r>
      <rPr>
        <color rgb="FF1155CC"/>
        <sz val="11.0"/>
        <u/>
      </rPr>
      <t>10/9/20 Region 8</t>
    </r>
  </si>
  <si>
    <t>8 Regions</t>
  </si>
  <si>
    <t>14-day International Travel</t>
  </si>
  <si>
    <r>
      <rPr>
        <color rgb="FF000000"/>
      </rPr>
      <t xml:space="preserve">Statewide 11/15/20 mask </t>
    </r>
    <r>
      <rPr>
        <color rgb="FF1155CC"/>
        <u/>
      </rPr>
      <t>order</t>
    </r>
    <r>
      <rPr>
        <color rgb="FF000000"/>
      </rPr>
      <t xml:space="preserve"> for gatherings; 7/17/20 </t>
    </r>
    <r>
      <rPr>
        <color rgb="FF1155CC"/>
        <u/>
      </rPr>
      <t>order</t>
    </r>
    <r>
      <rPr>
        <color rgb="FF000000"/>
      </rPr>
      <t xml:space="preserve"> for public</t>
    </r>
  </si>
  <si>
    <t>Minnesota</t>
  </si>
  <si>
    <r>
      <rPr>
        <sz val="11.0"/>
      </rPr>
      <t xml:space="preserve">New guidelines issued </t>
    </r>
    <r>
      <rPr>
        <color rgb="FF1155CC"/>
        <sz val="11.0"/>
        <u/>
      </rPr>
      <t>3/12/21</t>
    </r>
    <r>
      <rPr>
        <sz val="11.0"/>
      </rPr>
      <t xml:space="preserve">; New </t>
    </r>
    <r>
      <rPr>
        <color rgb="FF1155CC"/>
        <sz val="11.0"/>
        <u/>
      </rPr>
      <t>dial-back rules</t>
    </r>
    <r>
      <rPr>
        <sz val="11.0"/>
      </rPr>
      <t xml:space="preserve"> issued 11/19; Phase 3 of Stay Safe Plan; new </t>
    </r>
    <r>
      <rPr>
        <color rgb="FF1155CC"/>
        <sz val="11.0"/>
        <u/>
      </rPr>
      <t>rules</t>
    </r>
    <r>
      <rPr>
        <sz val="11.0"/>
      </rPr>
      <t xml:space="preserve"> began 11/13/20</t>
    </r>
  </si>
  <si>
    <t>None for intra-state travel; refers to CDC guides for international</t>
  </si>
  <si>
    <r>
      <rPr>
        <color rgb="FF000000"/>
      </rPr>
      <t xml:space="preserve">MN 7/22/20 </t>
    </r>
    <r>
      <rPr>
        <color rgb="FF1155CC"/>
        <u/>
      </rPr>
      <t>EO 20-81</t>
    </r>
  </si>
  <si>
    <t>Mississippi</t>
  </si>
  <si>
    <r>
      <rPr>
        <color rgb="FF1155CC"/>
        <sz val="11.0"/>
        <u/>
      </rPr>
      <t>Restrictions lifted statewide</t>
    </r>
    <r>
      <rPr>
        <color rgb="FF000000"/>
        <sz val="11.0"/>
      </rPr>
      <t xml:space="preserve"> with the exception of capacity limits on some indoor event arenas and K-12 indoor events.</t>
    </r>
  </si>
  <si>
    <t xml:space="preserve">Statewide mask mandate lifted as of 03/03/2021, though mask use is still encouraged. </t>
  </si>
  <si>
    <t>Missouri</t>
  </si>
  <si>
    <t>Open</t>
  </si>
  <si>
    <t xml:space="preserve">Recommendation
</t>
  </si>
  <si>
    <t>Montana</t>
  </si>
  <si>
    <t xml:space="preserve">The newly elected Governor Gianforte issued a repeal of the business restrictions imposed by his predecessor in early January </t>
  </si>
  <si>
    <t xml:space="preserve">In-state arrivals required to self-quarantine for 14 days; remains in effect until end of emergency declaration </t>
  </si>
  <si>
    <t xml:space="preserve">Mandate </t>
  </si>
  <si>
    <t>Nebraska</t>
  </si>
  <si>
    <r>
      <rPr>
        <sz val="11.0"/>
      </rPr>
      <t xml:space="preserve">Tightened </t>
    </r>
    <r>
      <rPr>
        <color rgb="FF1155CC"/>
        <sz val="11.0"/>
        <u/>
      </rPr>
      <t>rules</t>
    </r>
    <r>
      <rPr>
        <sz val="11.0"/>
      </rPr>
      <t xml:space="preserve"> on 11/16/20; and </t>
    </r>
    <r>
      <rPr>
        <color rgb="FF1155CC"/>
        <sz val="11.0"/>
        <u/>
      </rPr>
      <t>11/11/20</t>
    </r>
  </si>
  <si>
    <t>International Travel</t>
  </si>
  <si>
    <t>NE - Requires the use of mask for some activities</t>
  </si>
  <si>
    <t>Nevada</t>
  </si>
  <si>
    <t>As of 2/14, reversing restrictions (https://gov.nv.gov/News/Emergency_Orders/2021/2021-02-14_-_COVID-19_Emergency_Declaration_Directive_037_(Attachments)/)</t>
  </si>
  <si>
    <t>State is operating under a strongly encouraged travel ban and self-quarantine policy now that it is in Phase 2</t>
  </si>
  <si>
    <t>NV - Mandatory for employees and patrons at certain businesses</t>
  </si>
  <si>
    <t>New Hampshire</t>
  </si>
  <si>
    <t>Safer at Home 2.0</t>
  </si>
  <si>
    <t>Guidence</t>
  </si>
  <si>
    <t>Required- until March 26th</t>
  </si>
  <si>
    <t>New Jersey</t>
  </si>
  <si>
    <t>Reopen NJ</t>
  </si>
  <si>
    <t>NJ - Requires workers and patrons at some businesses &amp; outside</t>
  </si>
  <si>
    <t>New Mexico</t>
  </si>
  <si>
    <t>Business closures reinstated in the state; stay-at-home in effect through August 30</t>
  </si>
  <si>
    <t>Mandatory - All Travelers</t>
  </si>
  <si>
    <t xml:space="preserve">All members of public to wear face coverings </t>
  </si>
  <si>
    <t>New York</t>
  </si>
  <si>
    <t>NY Forward</t>
  </si>
  <si>
    <t>Cluster</t>
  </si>
  <si>
    <t>People coming to the Empire State must take a coronavirus test before starting travel and again four days after entering the state,</t>
  </si>
  <si>
    <t xml:space="preserve">NY - Mandatory face covering policy for public; allows businesses to turn away patrons not wearing face coverings </t>
  </si>
  <si>
    <t>North Carolina</t>
  </si>
  <si>
    <r>
      <rPr>
        <color rgb="FF000000"/>
        <sz val="11.0"/>
      </rPr>
      <t xml:space="preserve">Certain capacity limits loosened for businesses via </t>
    </r>
    <r>
      <rPr>
        <color rgb="FF1155CC"/>
        <sz val="11.0"/>
        <u/>
      </rPr>
      <t>EO-204</t>
    </r>
  </si>
  <si>
    <t>Statewide, but localities may implement stricter restrictions if they so choose.</t>
  </si>
  <si>
    <t>Mandate (statewide)</t>
  </si>
  <si>
    <t>Mandatory for everyone statewide as of June 26th at 5pm.</t>
  </si>
  <si>
    <t>North Dakota</t>
  </si>
  <si>
    <r>
      <rPr>
        <sz val="11.0"/>
      </rPr>
      <t xml:space="preserve">Loosened </t>
    </r>
    <r>
      <rPr>
        <color rgb="FF1155CC"/>
        <sz val="11.0"/>
        <u/>
      </rPr>
      <t>rules</t>
    </r>
    <r>
      <rPr>
        <sz val="11.0"/>
      </rPr>
      <t xml:space="preserve"> on 1/16/21; Tightened </t>
    </r>
    <r>
      <rPr>
        <color rgb="FF1155CC"/>
        <sz val="11.0"/>
        <u/>
      </rPr>
      <t>rules</t>
    </r>
    <r>
      <rPr>
        <sz val="11.0"/>
      </rPr>
      <t xml:space="preserve"> on 11/13/20</t>
    </r>
  </si>
  <si>
    <r>
      <rPr>
        <color rgb="FF000000"/>
      </rPr>
      <t xml:space="preserve">Travel </t>
    </r>
    <r>
      <rPr>
        <color rgb="FF1155CC"/>
        <u/>
      </rPr>
      <t>guidelines</t>
    </r>
  </si>
  <si>
    <r>
      <rPr>
        <color rgb="FF000000"/>
      </rPr>
      <t xml:space="preserve">ND Mask </t>
    </r>
    <r>
      <rPr>
        <color rgb="FF1155CC"/>
        <u/>
      </rPr>
      <t>Order</t>
    </r>
    <r>
      <rPr>
        <color rgb="FF000000"/>
      </rPr>
      <t xml:space="preserve"> 11/13/20</t>
    </r>
  </si>
  <si>
    <t>Ohio</t>
  </si>
  <si>
    <t>DeWine lays out measurements needed to lift health restrictions</t>
  </si>
  <si>
    <t xml:space="preserve">Recommended for travelers from states with 15% + positivity rate </t>
  </si>
  <si>
    <t>Statewide Mandate effective July 23rd</t>
  </si>
  <si>
    <t xml:space="preserve">Mandatory in indoor places, outdoors where social distancing is not possible, and while waiting/in cabs/rideshares/public transportation </t>
  </si>
  <si>
    <t>Oklahoma</t>
  </si>
  <si>
    <t>Remaining restrictions lifted as of 03/12/2021.</t>
  </si>
  <si>
    <t xml:space="preserve">No statewide travel restrictions in place. If traveling from an area with substational spread, one will need to wear a mask in public and limit indoor gatherings for 10-14 days, following CDC recommendations. </t>
  </si>
  <si>
    <t>Mandate (not for general public)</t>
  </si>
  <si>
    <t xml:space="preserve">Mandatory for employees at certain businesses </t>
  </si>
  <si>
    <t>Oregon</t>
  </si>
  <si>
    <t>The state is currently on a two week freeze, effective November 18th</t>
  </si>
  <si>
    <t xml:space="preserve">Recommendation </t>
  </si>
  <si>
    <t xml:space="preserve">Mandatory in certain counties; employers required to provide </t>
  </si>
  <si>
    <t>Pennsylvania</t>
  </si>
  <si>
    <t>Gov. Wolf Revises Mitigation Order on Gatherings and Lifts Out-of-State Travel Restrictions</t>
  </si>
  <si>
    <t xml:space="preserve">Travel restrictions lifted  </t>
  </si>
  <si>
    <t>Mandatory whenever anyone leaves the home - face shields not included in "mask" definition</t>
  </si>
  <si>
    <t>Puerto Rico</t>
  </si>
  <si>
    <r>
      <rPr>
        <color rgb="FF000000"/>
        <sz val="11.0"/>
      </rPr>
      <t xml:space="preserve">Islandwide M-Sat., 10pm- 5am curfew. Businesses must close by 9pm nightly &amp; capped 50% capacity. </t>
    </r>
    <r>
      <rPr>
        <color rgb="FF1155CC"/>
        <sz val="11.0"/>
        <u/>
      </rPr>
      <t>EO 2021-26</t>
    </r>
    <r>
      <rPr>
        <color rgb="FF000000"/>
        <sz val="11.0"/>
      </rPr>
      <t>. Governor's</t>
    </r>
    <r>
      <rPr>
        <color rgb="FF1155CC"/>
        <sz val="11.0"/>
        <u/>
      </rPr>
      <t xml:space="preserve"> Press Release. </t>
    </r>
  </si>
  <si>
    <t>Islandwide</t>
  </si>
  <si>
    <t xml:space="preserve">All air passengers have to wear a mask and must take a COVID-19 test 72 hours prior to their arrival and submit the results to officials at the airport or risk being required to quarantine for 2 weeks. </t>
  </si>
  <si>
    <t>Mandate (Islandwide)</t>
  </si>
  <si>
    <t>Mandatory islandwide while in public.</t>
  </si>
  <si>
    <t>Rhode Island</t>
  </si>
  <si>
    <t>Reopening RI</t>
  </si>
  <si>
    <t xml:space="preserve"> If you are coming to Rhode Island from one of the states listed here with a positivity rate of COVID-19 greater than 5%, you will either have to self-quarantine for 14 days while in Rhode Island, or produce proof of a negative test for COVID-19 that was taken within 72 hours prior to arrival in Rhode Island. If you receive a test after arriving in Rhode Island and get a negative test result, you can stop quarantining.</t>
  </si>
  <si>
    <t>required any time you’re near people who don’t live with you, including at the gym.</t>
  </si>
  <si>
    <t>Mandatory</t>
  </si>
  <si>
    <t>South Carolina</t>
  </si>
  <si>
    <t>Recommended in restaurants. Previous mandate lifted.</t>
  </si>
  <si>
    <t>South Dakota</t>
  </si>
  <si>
    <t>Masks have never been required, but South Dakotans are encouraged to continue to consider CDC guidance and use.</t>
  </si>
  <si>
    <t>Tennessee</t>
  </si>
  <si>
    <r>
      <rPr>
        <color rgb="FF000000"/>
        <sz val="11.0"/>
      </rPr>
      <t xml:space="preserve">Open. Restrictions on businesses/gatherings lifted via </t>
    </r>
    <r>
      <rPr>
        <color rgb="FF1155CC"/>
        <sz val="11.0"/>
        <u/>
      </rPr>
      <t>EO 63</t>
    </r>
    <r>
      <rPr>
        <color rgb="FF000000"/>
        <sz val="11.0"/>
      </rPr>
      <t xml:space="preserve">, extended via </t>
    </r>
    <r>
      <rPr>
        <color rgb="FF1155CC"/>
        <sz val="11.0"/>
        <u/>
      </rPr>
      <t>EO 67</t>
    </r>
    <r>
      <rPr>
        <color rgb="FF000000"/>
        <sz val="11.0"/>
      </rPr>
      <t xml:space="preserve">). </t>
    </r>
  </si>
  <si>
    <t>None, but localities may implement mandates.</t>
  </si>
  <si>
    <r>
      <rPr>
        <color rgb="FF000000"/>
      </rPr>
      <t>Restrictions lifted via</t>
    </r>
    <r>
      <rPr>
        <color rgb="FF1155CC"/>
        <u/>
      </rPr>
      <t xml:space="preserve"> EO 63</t>
    </r>
    <r>
      <rPr>
        <color rgb="FF000000"/>
      </rPr>
      <t>.</t>
    </r>
  </si>
  <si>
    <t>Texas</t>
  </si>
  <si>
    <r>
      <rPr>
        <color rgb="FF000000"/>
        <sz val="11.0"/>
      </rPr>
      <t xml:space="preserve">All capacity limits on businesses </t>
    </r>
    <r>
      <rPr>
        <color rgb="FF1155CC"/>
        <sz val="11.0"/>
        <u/>
      </rPr>
      <t xml:space="preserve">repealed </t>
    </r>
    <r>
      <rPr>
        <color rgb="FF000000"/>
        <sz val="11.0"/>
      </rPr>
      <t>along with mask mandate (as of 03/10/2021)</t>
    </r>
  </si>
  <si>
    <t>No statewide travel restrictions in place. Previous restrictions lifted as of 05/22/2020.</t>
  </si>
  <si>
    <t>Face covering mandates lifted as of 03/10/2021.</t>
  </si>
  <si>
    <t>Utah</t>
  </si>
  <si>
    <t>Most recent restrictions implemented on 11/24- including mandates that businesses require employees and patrons to wear face coverings on site; prohibiting close contact of people from other households</t>
  </si>
  <si>
    <t xml:space="preserve">None in place </t>
  </si>
  <si>
    <t>Vermont</t>
  </si>
  <si>
    <t>Restart Vermont</t>
  </si>
  <si>
    <t>Travel rules</t>
  </si>
  <si>
    <t>Mandatory for employees at certain businesses</t>
  </si>
  <si>
    <t>Virginia</t>
  </si>
  <si>
    <t>Requirement to Wear Face Covering While Inside Buildings</t>
  </si>
  <si>
    <t>Washington</t>
  </si>
  <si>
    <t>Stage 3 as of March 11</t>
  </si>
  <si>
    <t>Rescineded on March 19, 2021</t>
  </si>
  <si>
    <r>
      <rPr>
        <color rgb="FF1155CC"/>
        <u/>
      </rPr>
      <t>Mandatory in public; businesses required to enforce policies effective July 7</t>
    </r>
    <r>
      <rPr>
        <color rgb="FF000000"/>
      </rPr>
      <t>03_Statewide_Face_Coverings.pdf</t>
    </r>
  </si>
  <si>
    <t>West Virginia</t>
  </si>
  <si>
    <t xml:space="preserve">Statewide </t>
  </si>
  <si>
    <t>Updated mask mandate</t>
  </si>
  <si>
    <t>Wisconsin</t>
  </si>
  <si>
    <r>
      <rPr>
        <color rgb="FF000000"/>
      </rPr>
      <t xml:space="preserve">Open, 11/10/20 </t>
    </r>
    <r>
      <rPr>
        <color rgb="FF1155CC"/>
        <u/>
      </rPr>
      <t>Exec. Order 94</t>
    </r>
    <r>
      <rPr>
        <color rgb="FF000000"/>
      </rPr>
      <t xml:space="preserve">;  Gathering limits in </t>
    </r>
    <r>
      <rPr>
        <color rgb="FF1155CC"/>
        <u/>
      </rPr>
      <t>Emergency Order 3</t>
    </r>
    <r>
      <rPr>
        <color rgb="FF000000"/>
      </rPr>
      <t>-10/6/20 to 11/6/20</t>
    </r>
  </si>
  <si>
    <t>Localities also set standards</t>
  </si>
  <si>
    <t>Guide posted; international travel 14-day</t>
  </si>
  <si>
    <r>
      <rPr>
        <color rgb="FF1155CC"/>
        <u/>
      </rPr>
      <t>Emergency Order #1</t>
    </r>
    <r>
      <rPr>
        <color rgb="FF000000"/>
      </rPr>
      <t xml:space="preserve"> reissued 1/19/21</t>
    </r>
  </si>
  <si>
    <t>Wyoming</t>
  </si>
  <si>
    <t>Extended order on December 7th, including new mask mandate</t>
  </si>
  <si>
    <t>No</t>
  </si>
  <si>
    <t xml:space="preserve">Mandatory at certain businesses   </t>
  </si>
  <si>
    <t>COVID-19 Response Plan</t>
  </si>
  <si>
    <t>Best Practices &amp; Guidelines</t>
  </si>
  <si>
    <t>Operational Mandates</t>
  </si>
  <si>
    <t>Liability Protections Activity</t>
  </si>
  <si>
    <t>WorkersComp Policy Activity</t>
  </si>
  <si>
    <r>
      <rPr>
        <rFont val="Arial"/>
        <color rgb="FF000000"/>
      </rPr>
      <t xml:space="preserve">Still under </t>
    </r>
    <r>
      <rPr>
        <rFont val="Arial"/>
        <color rgb="FF1155CC"/>
        <u/>
      </rPr>
      <t>"Safer At Home" Reopening Order</t>
    </r>
    <r>
      <rPr>
        <rFont val="Arial"/>
        <color rgb="FF000000"/>
      </rPr>
      <t xml:space="preserve"> (extended through 1/22/2021)</t>
    </r>
  </si>
  <si>
    <r>
      <rPr>
        <rFont val="Arial"/>
        <color rgb="FF1155CC"/>
        <u/>
      </rPr>
      <t>Reopen Alabama Responsibly</t>
    </r>
    <r>
      <rPr>
        <rFont val="Arial"/>
        <color rgb="FF000000"/>
      </rPr>
      <t xml:space="preserve"> / </t>
    </r>
    <r>
      <rPr>
        <rFont val="Arial"/>
        <color rgb="FF1155CC"/>
        <u/>
      </rPr>
      <t>"Safer at Home" Order</t>
    </r>
    <r>
      <rPr>
        <rFont val="Arial"/>
        <color rgb="FF000000"/>
      </rPr>
      <t xml:space="preserve"> (in effect until Jan. 22nd, 2021)</t>
    </r>
  </si>
  <si>
    <t>Guidelines For Safeguarding All Businesses</t>
  </si>
  <si>
    <r>
      <rPr>
        <rFont val="Arial"/>
        <color rgb="FF000000"/>
      </rPr>
      <t xml:space="preserve">Masks mandatory statewide in public areas. </t>
    </r>
    <r>
      <rPr>
        <rFont val="Arial"/>
        <color rgb="FF1155CC"/>
        <u/>
      </rPr>
      <t>Extended through January 22nd, 2021.</t>
    </r>
  </si>
  <si>
    <t xml:space="preserve">Businesses should screen employees for symptoms and fever. </t>
  </si>
  <si>
    <r>
      <rPr>
        <rFont val="Arial"/>
        <b/>
        <color rgb="FF1155CC"/>
        <u/>
      </rPr>
      <t>Governor Issued Proclamation on 5/8</t>
    </r>
    <r>
      <rPr>
        <rFont val="Arial"/>
        <color rgb="FF000000"/>
      </rPr>
      <t xml:space="preserve"> | </t>
    </r>
    <r>
      <rPr>
        <rFont val="Arial"/>
        <color rgb="FF1155CC"/>
        <u/>
      </rPr>
      <t>SB 330</t>
    </r>
    <r>
      <rPr>
        <rFont val="Arial"/>
        <color rgb="FF000000"/>
        <u/>
      </rPr>
      <t xml:space="preserve"> - Failed</t>
    </r>
  </si>
  <si>
    <t>No action to date.</t>
  </si>
  <si>
    <t>Restrictions returning (status of various regulations and restrictions linked here0</t>
  </si>
  <si>
    <t>Reopen Alaska Responsibly</t>
  </si>
  <si>
    <t>Alaska Business Guidelines</t>
  </si>
  <si>
    <t>Mandatory travel restrictions in place; including inter-state and intrastate as of Health Order 8 effective 11/16</t>
  </si>
  <si>
    <t xml:space="preserve">critical businesses are required to submit a protective plan </t>
  </si>
  <si>
    <t xml:space="preserve">No action to date </t>
  </si>
  <si>
    <t>Enhanced COVID-19 Action Plan</t>
  </si>
  <si>
    <t>Guidelines for businesses</t>
  </si>
  <si>
    <t>Arizona Guidelines for Manufacturers</t>
  </si>
  <si>
    <t xml:space="preserve">Arizona legislators considered business liablity protections legislation during a special session in May but ultimately did not act before ending session. </t>
  </si>
  <si>
    <r>
      <rPr>
        <rFont val="Arial"/>
        <color rgb="FF1155CC"/>
        <u/>
      </rPr>
      <t xml:space="preserve">Phase 2 </t>
    </r>
    <r>
      <rPr>
        <rFont val="Arial"/>
        <color rgb="FF000000"/>
        <u/>
      </rPr>
      <t xml:space="preserve">/ 11/20/2020: Governor </t>
    </r>
    <r>
      <rPr>
        <rFont val="Arial"/>
        <color rgb="FF1155CC"/>
        <u/>
      </rPr>
      <t xml:space="preserve">stated </t>
    </r>
    <r>
      <rPr>
        <rFont val="Arial"/>
        <color rgb="FF000000"/>
        <u/>
      </rPr>
      <t xml:space="preserve">that another shutdown is not being considered. </t>
    </r>
  </si>
  <si>
    <t>Arkansas Ready</t>
  </si>
  <si>
    <t>Arkansas Department of Health: COVID-19 Directives</t>
  </si>
  <si>
    <t xml:space="preserve">No statewide travel restrictions in place. Previous restrictions lifted as of June 15th. </t>
  </si>
  <si>
    <t xml:space="preserve">Mandatory statewide in public areas. </t>
  </si>
  <si>
    <t>Complete List of COVID-19 Directives for Businesses</t>
  </si>
  <si>
    <t>Governor Issued EO 20-33 on 6/15</t>
  </si>
  <si>
    <t>Governor Issued EO 20-35 on 6/15</t>
  </si>
  <si>
    <t xml:space="preserve">Restrictions returning as of November 15th most of the state is back under the most restrictive shutdowns. Regional approach is linked to ICU bed capacity and required to stay above 15 percent </t>
  </si>
  <si>
    <t>California Roadmap to Modify the Stay-at-Home Order</t>
  </si>
  <si>
    <t xml:space="preserve">California COVID-19 Industry Guidance - Manufacturing </t>
  </si>
  <si>
    <t xml:space="preserve">Yes, Department of Public Health has established guidelines for businesses including requiring social distancing and sanitization measures be implemented for both customers and employees. </t>
  </si>
  <si>
    <r>
      <rPr>
        <rFont val="Arial"/>
        <color rgb="FF1155CC"/>
        <u/>
      </rPr>
      <t>AB 1035</t>
    </r>
    <r>
      <rPr>
        <rFont val="Arial"/>
        <color rgb="FF000000"/>
      </rPr>
      <t xml:space="preserve"> - Proposed</t>
    </r>
  </si>
  <si>
    <t xml:space="preserve">Enacted CA SB 1159.  A slew of bills establishing workers comp eligibility failed in the final days of the legislative session. One bill did make it through and waits for the Governor's signature- SB 1159 expands eligilbity presumption for workers only when an established COVID-19 positivity rate within a workplace is seen. </t>
  </si>
  <si>
    <t xml:space="preserve">Reversing </t>
  </si>
  <si>
    <t>Colorado Safer at Home</t>
  </si>
  <si>
    <t>Colorado- Resources for Manufacturers</t>
  </si>
  <si>
    <t>Colorado legislation expanding workers compensation eligibility presumption for essential workers failed.</t>
  </si>
  <si>
    <t>Phase 2.1</t>
  </si>
  <si>
    <t>Re-Open CT</t>
  </si>
  <si>
    <t>Office of the Governor</t>
  </si>
  <si>
    <t>None yet</t>
  </si>
  <si>
    <r>
      <rPr>
        <rFont val="Arial"/>
        <color rgb="FF1155CC"/>
        <u/>
      </rPr>
      <t>Executive Order 7JJJ</t>
    </r>
    <r>
      <rPr>
        <rFont val="Arial"/>
        <color rgb="FF000000"/>
      </rPr>
      <t xml:space="preserve"> issued 7/24/20.</t>
    </r>
  </si>
  <si>
    <t xml:space="preserve">Stay at Home Advisory in Effect Beginning Dec. 14th </t>
  </si>
  <si>
    <t>Carney Announces Additional COVID Restrictions</t>
  </si>
  <si>
    <t>Phase 2 General Business Guidance</t>
  </si>
  <si>
    <t>Mandated face coverings in certain settings</t>
  </si>
  <si>
    <r>
      <rPr>
        <rFont val="Arial"/>
        <color rgb="FF1155CC"/>
        <u/>
      </rPr>
      <t>HB 539</t>
    </r>
    <r>
      <rPr>
        <rFont val="Arial"/>
        <color rgb="FF000000"/>
      </rPr>
      <t xml:space="preserve"> - Dead</t>
    </r>
  </si>
  <si>
    <t>Closing back down</t>
  </si>
  <si>
    <t>Modified Phase 2 Operations</t>
  </si>
  <si>
    <t>Phase 2 Business Guidance Modified</t>
  </si>
  <si>
    <t>14-day quarantine for travelers from high-risk states (VA/MD excluded, exempts essential activities)</t>
  </si>
  <si>
    <r>
      <rPr>
        <rFont val="Arial"/>
        <color rgb="FF000000"/>
        <sz val="11.0"/>
      </rPr>
      <t xml:space="preserve">In </t>
    </r>
    <r>
      <rPr>
        <rFont val="Arial"/>
        <color rgb="FF1155CC"/>
        <sz val="11.0"/>
        <u/>
      </rPr>
      <t>Phase 3</t>
    </r>
    <r>
      <rPr>
        <rFont val="Arial"/>
        <color rgb="FF000000"/>
        <sz val="11.0"/>
      </rPr>
      <t xml:space="preserve"> statewide. All COVID-19 restrictions lifted. Gov. DeSantis has stated that FL will not undergo any further lockdowns.</t>
    </r>
  </si>
  <si>
    <r>
      <rPr>
        <rFont val="Arial"/>
        <color rgb="FF1155CC"/>
        <u/>
      </rPr>
      <t>Plan for Florida's Recovery</t>
    </r>
    <r>
      <rPr>
        <rFont val="Arial"/>
        <color rgb="FF000000"/>
      </rPr>
      <t xml:space="preserve"> / </t>
    </r>
    <r>
      <rPr>
        <rFont val="Arial"/>
        <color rgb="FF1155CC"/>
        <u/>
      </rPr>
      <t>Phase 3 Order</t>
    </r>
  </si>
  <si>
    <t>Florida Department of Health: Businesses and Employers</t>
  </si>
  <si>
    <t xml:space="preserve">No statewide travel restrictions in place. Previous restrictions lifted. </t>
  </si>
  <si>
    <t xml:space="preserve">Recommend following OSHA guidance. </t>
  </si>
  <si>
    <t>Florida's Chief Financial Officer issued Directive 2020-05 (frontline workers)</t>
  </si>
  <si>
    <t>Open - with guidance from the Empowering a Healthy Georgia Order</t>
  </si>
  <si>
    <t>Empowering a Healthy Georgia - Executive Order 12.08.2020.01</t>
  </si>
  <si>
    <t>Georgia Department of Public Health: Businesses and Employers</t>
  </si>
  <si>
    <r>
      <rPr>
        <rFont val="Arial"/>
        <color rgb="FF000000"/>
      </rPr>
      <t xml:space="preserve">Mandate (not for general public). </t>
    </r>
    <r>
      <rPr>
        <rFont val="Arial"/>
        <color rgb="FF1155CC"/>
        <u/>
      </rPr>
      <t>Localities may institute limited mask mandates</t>
    </r>
    <r>
      <rPr>
        <rFont val="Arial"/>
        <color rgb="FF000000"/>
      </rPr>
      <t>.</t>
    </r>
  </si>
  <si>
    <t>GA -Mandatory for employees and patrons at certain businesses</t>
  </si>
  <si>
    <t>COVID-19 Business Guide</t>
  </si>
  <si>
    <r>
      <rPr>
        <rFont val="Arial"/>
        <color rgb="FF1155CC"/>
        <u/>
      </rPr>
      <t>HB 216</t>
    </r>
    <r>
      <rPr>
        <rFont val="Arial"/>
      </rPr>
      <t xml:space="preserve"> - Failed | </t>
    </r>
    <r>
      <rPr>
        <rFont val="Arial"/>
        <color rgb="FF1155CC"/>
        <u/>
      </rPr>
      <t>HB 1188</t>
    </r>
    <r>
      <rPr>
        <rFont val="Arial"/>
      </rPr>
      <t xml:space="preserve"> - Failed | </t>
    </r>
    <r>
      <rPr>
        <rFont val="Arial"/>
        <color rgb="FF1155CC"/>
        <u/>
      </rPr>
      <t>HB 167</t>
    </r>
    <r>
      <rPr>
        <rFont val="Arial"/>
      </rPr>
      <t xml:space="preserve"> - Failed | </t>
    </r>
    <r>
      <rPr>
        <rFont val="Arial"/>
        <b/>
        <color rgb="FF1155CC"/>
        <u/>
      </rPr>
      <t>SB 359</t>
    </r>
    <r>
      <rPr>
        <rFont val="Arial"/>
        <b/>
      </rPr>
      <t xml:space="preserve"> - Passed &amp; Signed by Governor; </t>
    </r>
  </si>
  <si>
    <t>Resilient Hawaii</t>
  </si>
  <si>
    <t>Social distancing requirements for business operations</t>
  </si>
  <si>
    <t>Mandatory- All Air Travelers (extended and reduced to 10 days pon 12/17)</t>
  </si>
  <si>
    <t>Outlined in Governors proclamation here.</t>
  </si>
  <si>
    <t>Emergency order reestablished on November 4th; currently in Stage 4; EO extended through 1/4</t>
  </si>
  <si>
    <t>Idaho Rebounds</t>
  </si>
  <si>
    <t xml:space="preserve">Idaho- Business Protocols for Opening </t>
  </si>
  <si>
    <t>https://commerce.idaho.gov/covid-19/</t>
  </si>
  <si>
    <t>Two liability protections bills were enacted during a special legislative session</t>
  </si>
  <si>
    <r>
      <rPr>
        <rFont val="Arial"/>
        <sz val="10.0"/>
      </rPr>
      <t xml:space="preserve">All Regions under Mitigation Orders: </t>
    </r>
    <r>
      <rPr>
        <rFont val="Arial"/>
        <color rgb="FF1155CC"/>
        <sz val="10.0"/>
        <u/>
      </rPr>
      <t>EO 2020-73</t>
    </r>
    <r>
      <rPr>
        <rFont val="Arial"/>
        <sz val="10.0"/>
      </rPr>
      <t xml:space="preserve"> 11/20/20 and </t>
    </r>
    <r>
      <rPr>
        <rFont val="Arial"/>
        <color rgb="FF1155CC"/>
        <sz val="10.0"/>
        <u/>
      </rPr>
      <t>Tier 3 Resurgence</t>
    </r>
    <r>
      <rPr>
        <rFont val="Arial"/>
        <sz val="10.0"/>
      </rPr>
      <t xml:space="preserve"> 11/17/20; </t>
    </r>
    <r>
      <rPr>
        <rFont val="Arial"/>
        <color rgb="FF1155CC"/>
        <sz val="10.0"/>
        <u/>
      </rPr>
      <t>Mitigation EO 60</t>
    </r>
    <r>
      <rPr>
        <rFont val="Arial"/>
        <sz val="10.0"/>
      </rPr>
      <t xml:space="preserve"> Region 5 -10/21/20; </t>
    </r>
    <r>
      <rPr>
        <rFont val="Arial"/>
        <color rgb="FF1155CC"/>
        <sz val="10.0"/>
        <u/>
      </rPr>
      <t>Mitigation EO 61</t>
    </r>
    <r>
      <rPr>
        <rFont val="Arial"/>
        <sz val="10.0"/>
      </rPr>
      <t xml:space="preserve"> Region 7 - 10/21/20;  </t>
    </r>
    <r>
      <rPr>
        <rFont val="Arial"/>
        <color rgb="FF1155CC"/>
        <sz val="10.0"/>
        <u/>
      </rPr>
      <t>Mitigation EO 56</t>
    </r>
    <r>
      <rPr>
        <rFont val="Arial"/>
        <sz val="10.0"/>
      </rPr>
      <t xml:space="preserve"> Region 1 - 10/2; </t>
    </r>
    <r>
      <rPr>
        <rFont val="Arial"/>
        <color rgb="FF1155CC"/>
        <sz val="10.0"/>
        <u/>
      </rPr>
      <t>Mitigation EO 54</t>
    </r>
    <r>
      <rPr>
        <rFont val="Arial"/>
        <sz val="10.0"/>
      </rPr>
      <t xml:space="preserve">  Region 4 - 9/2; </t>
    </r>
    <r>
      <rPr>
        <rFont val="Arial"/>
        <color rgb="FF1155CC"/>
        <sz val="10.0"/>
        <u/>
      </rPr>
      <t>Mitigation EO 53</t>
    </r>
    <r>
      <rPr>
        <rFont val="Arial"/>
        <sz val="10.0"/>
      </rPr>
      <t xml:space="preserve"> 8/26; </t>
    </r>
    <r>
      <rPr>
        <rFont val="Arial"/>
        <color rgb="FF1155CC"/>
        <sz val="10.0"/>
        <u/>
      </rPr>
      <t>Mitigation EO 51</t>
    </r>
    <r>
      <rPr>
        <rFont val="Arial"/>
        <sz val="10.0"/>
      </rPr>
      <t xml:space="preserve"> 8/18;  Phase 4 and </t>
    </r>
    <r>
      <rPr>
        <rFont val="Arial"/>
        <color rgb="FF1155CC"/>
        <sz val="10.0"/>
        <u/>
      </rPr>
      <t>Mitigation Plan</t>
    </r>
    <r>
      <rPr>
        <rFont val="Arial"/>
        <sz val="10.0"/>
      </rPr>
      <t xml:space="preserve"> to combat Resurgence,</t>
    </r>
    <r>
      <rPr>
        <rFont val="Arial"/>
        <color rgb="FF1155CC"/>
        <sz val="10.0"/>
        <u/>
      </rPr>
      <t xml:space="preserve"> Disaster Proclamation</t>
    </r>
    <r>
      <rPr>
        <rFont val="Arial"/>
        <sz val="10.0"/>
      </rPr>
      <t xml:space="preserve"> 7/24/20; </t>
    </r>
    <r>
      <rPr>
        <rFont val="Arial"/>
        <color rgb="FF1155CC"/>
        <sz val="10.0"/>
        <u/>
      </rPr>
      <t>Exec.Order</t>
    </r>
    <r>
      <rPr>
        <rFont val="Arial"/>
        <sz val="10.0"/>
      </rPr>
      <t xml:space="preserve"> 7/24/20</t>
    </r>
  </si>
  <si>
    <t xml:space="preserve">Restore Illinois Updated Phase 4 on 11/20/20   </t>
  </si>
  <si>
    <t>Manufacturing Phase 4</t>
  </si>
  <si>
    <r>
      <rPr>
        <rFont val="Arial"/>
        <color rgb="FF000000"/>
        <u/>
      </rPr>
      <t xml:space="preserve">CDC guidance; and </t>
    </r>
    <r>
      <rPr>
        <rFont val="Arial"/>
        <color rgb="FF1155CC"/>
        <u/>
      </rPr>
      <t>Chicago 14-day</t>
    </r>
  </si>
  <si>
    <r>
      <rPr>
        <rFont val="Arial"/>
        <color rgb="FF1155CC"/>
        <u/>
      </rPr>
      <t>Mask Guide Restaurants</t>
    </r>
    <r>
      <rPr>
        <rFont val="Arial"/>
        <color rgb="FF000000"/>
      </rPr>
      <t xml:space="preserve"> 8/25/20; </t>
    </r>
    <r>
      <rPr>
        <rFont val="Arial"/>
        <color rgb="FF1155CC"/>
        <u/>
      </rPr>
      <t>Mask Order</t>
    </r>
    <r>
      <rPr>
        <rFont val="Arial"/>
        <color rgb="FF000000"/>
      </rPr>
      <t xml:space="preserve"> 5/29/20</t>
    </r>
  </si>
  <si>
    <t>Executive Order 38 - 5/29/20 - Section 3</t>
  </si>
  <si>
    <t>SB 3989-Civil Damages  Stalled</t>
  </si>
  <si>
    <t>HB 2455-Enacted</t>
  </si>
  <si>
    <r>
      <rPr>
        <rFont val="Arial"/>
        <color rgb="FF000000"/>
        <sz val="11.0"/>
      </rPr>
      <t xml:space="preserve">Mitigation </t>
    </r>
    <r>
      <rPr>
        <rFont val="Arial"/>
        <color rgb="FF1155CC"/>
        <sz val="11.0"/>
        <u/>
      </rPr>
      <t>Executive Order 12/11/20</t>
    </r>
    <r>
      <rPr>
        <rFont val="Arial"/>
        <color rgb="FF000000"/>
        <sz val="11.0"/>
      </rPr>
      <t xml:space="preserve">; </t>
    </r>
    <r>
      <rPr>
        <rFont val="Arial"/>
        <color rgb="FF1155CC"/>
        <sz val="11.0"/>
        <u/>
      </rPr>
      <t>summary</t>
    </r>
    <r>
      <rPr>
        <rFont val="Arial"/>
        <color rgb="FF000000"/>
        <sz val="11.0"/>
      </rPr>
      <t xml:space="preserve">; county </t>
    </r>
    <r>
      <rPr>
        <rFont val="Arial"/>
        <color rgb="FF1155CC"/>
        <sz val="11.0"/>
        <u/>
      </rPr>
      <t>status</t>
    </r>
    <r>
      <rPr>
        <rFont val="Arial"/>
        <color rgb="FF000000"/>
        <sz val="11.0"/>
      </rPr>
      <t xml:space="preserve">; </t>
    </r>
    <r>
      <rPr>
        <rFont val="Arial"/>
        <color rgb="FF1155CC"/>
        <sz val="11.0"/>
        <u/>
      </rPr>
      <t>E.O. 11/13/20</t>
    </r>
    <r>
      <rPr>
        <rFont val="Arial"/>
        <color rgb="FF000000"/>
        <sz val="11.0"/>
      </rPr>
      <t xml:space="preserve">; Governor rescinds </t>
    </r>
    <r>
      <rPr>
        <rFont val="Arial"/>
        <color rgb="FF1155CC"/>
        <sz val="11.0"/>
        <u/>
      </rPr>
      <t>Phase 5</t>
    </r>
    <r>
      <rPr>
        <rFont val="Arial"/>
        <color rgb="FF000000"/>
        <sz val="11.0"/>
      </rPr>
      <t xml:space="preserve"> </t>
    </r>
  </si>
  <si>
    <t xml:space="preserve">Back on Track Indiana </t>
  </si>
  <si>
    <t>Guidelines for various economic sectors and organizations</t>
  </si>
  <si>
    <r>
      <rPr>
        <rFont val="Arial"/>
        <color rgb="FF000000"/>
      </rPr>
      <t xml:space="preserve">Section 3e (page 4 ) of </t>
    </r>
    <r>
      <rPr>
        <rFont val="Arial"/>
        <color rgb="FF1155CC"/>
        <u/>
      </rPr>
      <t>Executive Order 11/13/20</t>
    </r>
  </si>
  <si>
    <r>
      <rPr>
        <rFont val="Arial"/>
        <color rgb="FF000000"/>
      </rPr>
      <t xml:space="preserve">DOL </t>
    </r>
    <r>
      <rPr>
        <rFont val="Arial"/>
        <color rgb="FF1155CC"/>
        <u/>
      </rPr>
      <t>website</t>
    </r>
    <r>
      <rPr>
        <rFont val="Arial"/>
        <color rgb="FF000000"/>
      </rPr>
      <t xml:space="preserve">; Executive Order </t>
    </r>
    <r>
      <rPr>
        <rFont val="Arial"/>
        <color rgb="FF1155CC"/>
        <u/>
      </rPr>
      <t>12/11/20</t>
    </r>
  </si>
  <si>
    <t>Indiana WCB - see 4/2/20 website notices</t>
  </si>
  <si>
    <r>
      <rPr>
        <rFont val="Arial"/>
        <sz val="11.0"/>
      </rPr>
      <t>Mitigation Proclamation</t>
    </r>
    <r>
      <rPr>
        <rFont val="Arial"/>
        <color rgb="FF1155CC"/>
        <sz val="11.0"/>
        <u/>
      </rPr>
      <t xml:space="preserve"> 11/18/20</t>
    </r>
    <r>
      <rPr>
        <rFont val="Arial"/>
        <sz val="11.0"/>
      </rPr>
      <t xml:space="preserve">; Proclamation </t>
    </r>
    <r>
      <rPr>
        <rFont val="Arial"/>
        <color rgb="FF1155CC"/>
        <sz val="11.0"/>
        <u/>
      </rPr>
      <t>11/16/20;</t>
    </r>
    <r>
      <rPr>
        <rFont val="Arial"/>
        <sz val="11.0"/>
      </rPr>
      <t xml:space="preserve"> Mitigation Proclamation</t>
    </r>
    <r>
      <rPr>
        <rFont val="Arial"/>
        <color rgb="FF1155CC"/>
        <sz val="11.0"/>
        <u/>
      </rPr>
      <t xml:space="preserve"> 8/27/20</t>
    </r>
  </si>
  <si>
    <r>
      <rPr>
        <rFont val="Arial"/>
        <color rgb="FF000000"/>
      </rPr>
      <t xml:space="preserve">Iowa </t>
    </r>
    <r>
      <rPr>
        <rFont val="Arial"/>
        <color rgb="FF1155CC"/>
        <u/>
      </rPr>
      <t>Reopening Guidance</t>
    </r>
  </si>
  <si>
    <t>For Business &amp; Organizations</t>
  </si>
  <si>
    <r>
      <rPr>
        <rFont val="Arial"/>
        <color rgb="FF000000"/>
      </rPr>
      <t xml:space="preserve">Iowa refers to OSHA </t>
    </r>
    <r>
      <rPr>
        <rFont val="Arial"/>
        <color rgb="FF1155CC"/>
        <u/>
      </rPr>
      <t>standards,</t>
    </r>
    <r>
      <rPr>
        <rFont val="Arial"/>
        <color rgb="FF000000"/>
      </rPr>
      <t xml:space="preserve"> see </t>
    </r>
    <r>
      <rPr>
        <rFont val="Arial"/>
        <color rgb="FF1155CC"/>
        <u/>
      </rPr>
      <t>FAQ</t>
    </r>
    <r>
      <rPr>
        <rFont val="Arial"/>
        <color rgb="FF000000"/>
      </rPr>
      <t xml:space="preserve">; Section 4 and 5 of </t>
    </r>
    <r>
      <rPr>
        <rFont val="Arial"/>
        <color rgb="FF1155CC"/>
        <u/>
      </rPr>
      <t>11/16/20 Proclamation</t>
    </r>
  </si>
  <si>
    <t>Using OSHA guidance</t>
  </si>
  <si>
    <t>SF 2338 Enacted</t>
  </si>
  <si>
    <t>Phase 3 voluntary</t>
  </si>
  <si>
    <t>Kansas Phase 3 Recommendation</t>
  </si>
  <si>
    <t>Kansas- Framework for Reopening v.7</t>
  </si>
  <si>
    <t>Mandatory- from AL, AZ, AR, MD, Cruise, Int'l travel 6.17.20</t>
  </si>
  <si>
    <r>
      <rPr>
        <rFont val="Arial"/>
        <color rgb="FF1155CC"/>
        <u/>
      </rPr>
      <t>E.O. 20-68</t>
    </r>
    <r>
      <rPr>
        <rFont val="Arial"/>
        <color rgb="FF000000"/>
      </rPr>
      <t xml:space="preserve"> issued 11/18/20; E.O. 20-52 issued July 2020</t>
    </r>
  </si>
  <si>
    <r>
      <rPr>
        <rFont val="Arial"/>
        <color rgb="FF000000"/>
      </rPr>
      <t xml:space="preserve">Mask mandate and </t>
    </r>
    <r>
      <rPr>
        <rFont val="Arial"/>
        <color rgb="FF1155CC"/>
        <u/>
      </rPr>
      <t>guidelines</t>
    </r>
  </si>
  <si>
    <t>HB 2016 Enacted</t>
  </si>
  <si>
    <r>
      <rPr>
        <rFont val="Arial"/>
      </rPr>
      <t xml:space="preserve">KS </t>
    </r>
    <r>
      <rPr>
        <rFont val="Arial"/>
        <color rgb="FF1155CC"/>
        <u/>
      </rPr>
      <t>HB 2007</t>
    </r>
    <r>
      <rPr>
        <rFont val="Arial"/>
      </rPr>
      <t xml:space="preserve">, </t>
    </r>
    <r>
      <rPr>
        <rFont val="Arial"/>
        <color rgb="FF1155CC"/>
        <u/>
      </rPr>
      <t>HB 2018</t>
    </r>
    <r>
      <rPr>
        <rFont val="Arial"/>
      </rPr>
      <t>,</t>
    </r>
    <r>
      <rPr>
        <rFont val="Arial"/>
        <color rgb="FF1155CC"/>
        <u/>
      </rPr>
      <t xml:space="preserve"> SB 1</t>
    </r>
    <r>
      <rPr>
        <rFont val="Arial"/>
      </rPr>
      <t xml:space="preserve"> - Died. </t>
    </r>
  </si>
  <si>
    <r>
      <rPr>
        <rFont val="Arial"/>
        <color rgb="FF000000"/>
        <sz val="11.0"/>
      </rPr>
      <t xml:space="preserve">Many establishments may go back to 50% capacity as of </t>
    </r>
    <r>
      <rPr>
        <rFont val="Arial"/>
        <color rgb="FF1155CC"/>
        <sz val="11.0"/>
        <u/>
      </rPr>
      <t>12/13/2020</t>
    </r>
    <r>
      <rPr>
        <rFont val="Arial"/>
        <color rgb="FF000000"/>
        <sz val="11.0"/>
      </rPr>
      <t xml:space="preserve">. All prior orders/restrictions remain in effect, including the statewide mask mandate. </t>
    </r>
  </si>
  <si>
    <t>Healthy at Work FAQs</t>
  </si>
  <si>
    <t>KY Healthy at Work Guidance</t>
  </si>
  <si>
    <r>
      <rPr>
        <rFont val="Arial"/>
        <color rgb="FF000000"/>
        <u/>
      </rPr>
      <t xml:space="preserve">Recommendation - </t>
    </r>
    <r>
      <rPr>
        <rFont val="Arial"/>
        <color rgb="FF1155CC"/>
        <u/>
      </rPr>
      <t>All people traveling to AL, AZ, FL, GA, ID, NV, SC, TX, MS, or PR are advised to self-quarantine for 14 days. (Announced 7/20)</t>
    </r>
  </si>
  <si>
    <t xml:space="preserve">Mandatory statewide for all residents while in public areas. </t>
  </si>
  <si>
    <r>
      <rPr>
        <rFont val="Arial"/>
        <color rgb="FF1155CC"/>
        <u/>
      </rPr>
      <t>Healthy at Work Guidelines for Manufacturing, Distribution, and Supply Chain Businesses</t>
    </r>
    <r>
      <rPr>
        <rFont val="Arial"/>
        <color rgb="FF1155CC"/>
        <u/>
      </rPr>
      <t xml:space="preserve"> / </t>
    </r>
    <r>
      <rPr>
        <rFont val="Arial"/>
        <color rgb="FF1155CC"/>
        <u/>
      </rPr>
      <t>Healthy at Work General Guidelines</t>
    </r>
  </si>
  <si>
    <r>
      <rPr>
        <rFont val="Arial"/>
        <color rgb="FF1155CC"/>
        <u/>
      </rPr>
      <t>SB 150</t>
    </r>
    <r>
      <rPr>
        <rFont val="Arial"/>
      </rPr>
      <t xml:space="preserve"> - Enacted (PPE Liability Protection)</t>
    </r>
  </si>
  <si>
    <r>
      <rPr>
        <rFont val="Arial"/>
        <color rgb="FF1155CC"/>
        <u/>
      </rPr>
      <t>Governor Issued EO 2020-277 on 4/9</t>
    </r>
    <r>
      <rPr>
        <rFont val="Arial"/>
        <color rgb="FF000000"/>
      </rPr>
      <t xml:space="preserve"> | </t>
    </r>
    <r>
      <rPr>
        <rFont val="Arial"/>
        <color rgb="FF1155CC"/>
        <u/>
      </rPr>
      <t>Letter of Clarification on 2020-277 issued on 4/15</t>
    </r>
  </si>
  <si>
    <r>
      <rPr>
        <rFont val="Arial"/>
        <color rgb="FF000000"/>
        <sz val="11.0"/>
      </rPr>
      <t xml:space="preserve">Reverting back to a modified version of </t>
    </r>
    <r>
      <rPr>
        <rFont val="Arial"/>
        <color rgb="FF1155CC"/>
        <sz val="11.0"/>
        <u/>
      </rPr>
      <t>Phase 2</t>
    </r>
    <r>
      <rPr>
        <rFont val="Arial"/>
        <color rgb="FF000000"/>
        <sz val="11.0"/>
      </rPr>
      <t xml:space="preserve"> through 01/13/20201.</t>
    </r>
  </si>
  <si>
    <r>
      <rPr>
        <rFont val="Arial"/>
        <color rgb="FF1155CC"/>
        <u/>
      </rPr>
      <t>Modified Phase 2</t>
    </r>
    <r>
      <rPr>
        <rFont val="Arial"/>
        <color rgb="FF000000"/>
      </rPr>
      <t xml:space="preserve"> in effect through Jan. 13th, 2021.</t>
    </r>
  </si>
  <si>
    <t>OpenSafely Portal: State Business Reopening Information Portal</t>
  </si>
  <si>
    <t xml:space="preserve">Maintain six feet of separation, sanitize regularly, screen employees showing symptoms. </t>
  </si>
  <si>
    <r>
      <rPr>
        <rFont val="Arial"/>
        <color rgb="FF1155CC"/>
        <u/>
      </rPr>
      <t>HB 826</t>
    </r>
    <r>
      <rPr>
        <rFont val="Arial"/>
      </rPr>
      <t xml:space="preserve"> - Enacted (PPE Liability Protection) | </t>
    </r>
    <r>
      <rPr>
        <rFont val="Arial"/>
        <color rgb="FF1155CC"/>
        <u/>
      </rPr>
      <t>SB 435</t>
    </r>
    <r>
      <rPr>
        <rFont val="Arial"/>
      </rPr>
      <t xml:space="preserve"> - Enacted (Civil Liability);  and </t>
    </r>
    <r>
      <rPr>
        <rFont val="Arial"/>
        <color rgb="FF1155CC"/>
        <u/>
      </rPr>
      <t>HB 45</t>
    </r>
    <r>
      <rPr>
        <rFont val="Arial"/>
      </rPr>
      <t xml:space="preserve"> -Proposed</t>
    </r>
  </si>
  <si>
    <r>
      <rPr>
        <rFont val="Arial"/>
        <color rgb="FF1155CC"/>
        <u/>
      </rPr>
      <t>SB 475</t>
    </r>
    <r>
      <rPr>
        <rFont val="Arial"/>
        <color rgb="FF0563C1"/>
        <u/>
      </rPr>
      <t xml:space="preserve"> - Failed</t>
    </r>
  </si>
  <si>
    <t>Restarting Maine's Economy</t>
  </si>
  <si>
    <t>Rural Reopening Plan</t>
  </si>
  <si>
    <t>Quarantine orders</t>
  </si>
  <si>
    <t>Hogan Announces New Statewide Limits on Hospitals, Restaurants, Retail, and Other Establishments</t>
  </si>
  <si>
    <t>Back to Business Guidance</t>
  </si>
  <si>
    <t>Travel advisory/quarantine recommendation for states with 10% + positivity rates</t>
  </si>
  <si>
    <t>Following CDC guidance</t>
  </si>
  <si>
    <t>Phase III, Step 2</t>
  </si>
  <si>
    <t>Reopening Massachusetts</t>
  </si>
  <si>
    <t>Business Standards and Checklist</t>
  </si>
  <si>
    <t>H. 4822- Pending</t>
  </si>
  <si>
    <r>
      <rPr>
        <rFont val="Arial"/>
        <color rgb="FF1155CC"/>
        <u/>
      </rPr>
      <t xml:space="preserve">SB 2700 </t>
    </r>
    <r>
      <rPr>
        <rFont val="Arial"/>
        <color rgb="FF000000"/>
      </rPr>
      <t>- Pending</t>
    </r>
  </si>
  <si>
    <r>
      <rPr>
        <rFont val="Arial"/>
        <color rgb="FF1155CC"/>
        <u/>
      </rPr>
      <t>HB 4739</t>
    </r>
    <r>
      <rPr>
        <rFont val="Arial"/>
        <color rgb="FF0563C1"/>
        <u/>
      </rPr>
      <t>, HB 4740 - Pending</t>
    </r>
  </si>
  <si>
    <r>
      <rPr>
        <rFont val="Arial"/>
        <sz val="11.0"/>
      </rPr>
      <t xml:space="preserve">Phase 4  - Tightened restrictions on </t>
    </r>
    <r>
      <rPr>
        <rFont val="Arial"/>
        <color rgb="FF1155CC"/>
        <sz val="11.0"/>
        <u/>
      </rPr>
      <t>11/15/20</t>
    </r>
    <r>
      <rPr>
        <rFont val="Arial"/>
        <sz val="11.0"/>
      </rPr>
      <t xml:space="preserve">; and </t>
    </r>
    <r>
      <rPr>
        <rFont val="Arial"/>
        <color rgb="FF1155CC"/>
        <sz val="11.0"/>
        <u/>
      </rPr>
      <t>10/9/20 Region 8</t>
    </r>
  </si>
  <si>
    <t>MI Safe Start Plan</t>
  </si>
  <si>
    <t>MI Dept. of Labor COVID-19 guides</t>
  </si>
  <si>
    <r>
      <rPr>
        <rFont val="Arial"/>
        <color rgb="FF000000"/>
      </rPr>
      <t xml:space="preserve">Statewide 11/15/20 mask </t>
    </r>
    <r>
      <rPr>
        <rFont val="Arial"/>
        <color rgb="FF1155CC"/>
        <u/>
      </rPr>
      <t>order</t>
    </r>
    <r>
      <rPr>
        <rFont val="Arial"/>
        <color rgb="FF000000"/>
      </rPr>
      <t xml:space="preserve"> for gatherings; 7/17/20 </t>
    </r>
    <r>
      <rPr>
        <rFont val="Arial"/>
        <color rgb="FF1155CC"/>
        <u/>
      </rPr>
      <t>order</t>
    </r>
    <r>
      <rPr>
        <rFont val="Arial"/>
        <color rgb="FF000000"/>
      </rPr>
      <t xml:space="preserve"> for public</t>
    </r>
  </si>
  <si>
    <r>
      <rPr>
        <rFont val="Arial"/>
        <color rgb="FF1155CC"/>
        <u/>
      </rPr>
      <t>MIOSHA Emergency Rules 10.14.20</t>
    </r>
    <r>
      <rPr>
        <rFont val="Arial"/>
        <color rgb="FF000000"/>
      </rPr>
      <t xml:space="preserve">; </t>
    </r>
    <r>
      <rPr>
        <rFont val="Arial"/>
        <color rgb="FF1155CC"/>
        <u/>
      </rPr>
      <t>Gov. Executive Order 9.25.20</t>
    </r>
    <r>
      <rPr>
        <rFont val="Arial"/>
        <color rgb="FF000000"/>
      </rPr>
      <t xml:space="preserve"> </t>
    </r>
    <r>
      <rPr>
        <rFont val="Arial"/>
        <color rgb="FF1155CC"/>
        <u/>
      </rPr>
      <t>MI OSHA website</t>
    </r>
    <r>
      <rPr>
        <rFont val="Arial"/>
        <color rgb="FF000000"/>
      </rPr>
      <t xml:space="preserve">: </t>
    </r>
    <r>
      <rPr>
        <rFont val="Arial"/>
        <color rgb="FF1155CC"/>
        <u/>
      </rPr>
      <t>Exec. Order 2020-166</t>
    </r>
  </si>
  <si>
    <r>
      <rPr>
        <rFont val="Arial"/>
        <color rgb="FF000000"/>
      </rPr>
      <t xml:space="preserve">Enacted - MI </t>
    </r>
    <r>
      <rPr>
        <rFont val="Arial"/>
        <color rgb="FF1155CC"/>
        <u/>
      </rPr>
      <t>HB 6030</t>
    </r>
    <r>
      <rPr>
        <rFont val="Arial"/>
        <color rgb="FF000000"/>
      </rPr>
      <t xml:space="preserve">, MI </t>
    </r>
    <r>
      <rPr>
        <rFont val="Arial"/>
        <color rgb="FF1155CC"/>
        <u/>
      </rPr>
      <t>HB 6031</t>
    </r>
    <r>
      <rPr>
        <rFont val="Arial"/>
        <color rgb="FF000000"/>
      </rPr>
      <t xml:space="preserve">; MI </t>
    </r>
    <r>
      <rPr>
        <rFont val="Arial"/>
        <color rgb="FF1155CC"/>
        <u/>
      </rPr>
      <t>HB 6032</t>
    </r>
    <r>
      <rPr>
        <rFont val="Arial"/>
        <color rgb="FF000000"/>
      </rPr>
      <t xml:space="preserve">; and MI </t>
    </r>
    <r>
      <rPr>
        <rFont val="Arial"/>
        <color rgb="FF1155CC"/>
        <u/>
      </rPr>
      <t>HB 6101</t>
    </r>
    <r>
      <rPr>
        <rFont val="Arial"/>
        <color rgb="FF000000"/>
      </rPr>
      <t>; Stalled - SB 1023, SB 1024</t>
    </r>
  </si>
  <si>
    <r>
      <rPr>
        <rFont val="Arial"/>
        <color rgb="FF000000"/>
      </rPr>
      <t xml:space="preserve">Pending: MI </t>
    </r>
    <r>
      <rPr>
        <rFont val="Arial"/>
        <color rgb="FF1155CC"/>
        <u/>
      </rPr>
      <t>SB 928,</t>
    </r>
    <r>
      <rPr>
        <rFont val="Arial"/>
        <color rgb="FF000000"/>
      </rPr>
      <t xml:space="preserve"> MI </t>
    </r>
    <r>
      <rPr>
        <rFont val="Arial"/>
        <color rgb="FF1155CC"/>
        <u/>
      </rPr>
      <t>SB 1019,</t>
    </r>
    <r>
      <rPr>
        <rFont val="Arial"/>
        <color rgb="FF000000"/>
      </rPr>
      <t xml:space="preserve"> MI </t>
    </r>
    <r>
      <rPr>
        <rFont val="Arial"/>
        <color rgb="FF1155CC"/>
        <u/>
      </rPr>
      <t>SB 1023,</t>
    </r>
    <r>
      <rPr>
        <rFont val="Arial"/>
        <color rgb="FF000000"/>
      </rPr>
      <t xml:space="preserve"> MI </t>
    </r>
    <r>
      <rPr>
        <rFont val="Arial"/>
        <color rgb="FF1155CC"/>
        <u/>
      </rPr>
      <t>SB 1024,</t>
    </r>
    <r>
      <rPr>
        <rFont val="Arial"/>
        <color rgb="FF000000"/>
      </rPr>
      <t xml:space="preserve">  MI </t>
    </r>
    <r>
      <rPr>
        <rFont val="Arial"/>
        <color rgb="FF1155CC"/>
        <u/>
      </rPr>
      <t>HB 6040</t>
    </r>
    <r>
      <rPr>
        <rFont val="Arial"/>
        <color rgb="FF000000"/>
      </rPr>
      <t xml:space="preserve">;  </t>
    </r>
  </si>
  <si>
    <r>
      <rPr>
        <rFont val="Arial"/>
        <sz val="11.0"/>
      </rPr>
      <t xml:space="preserve">New </t>
    </r>
    <r>
      <rPr>
        <rFont val="Arial"/>
        <color rgb="FF1155CC"/>
        <sz val="11.0"/>
        <u/>
      </rPr>
      <t>dial-back rules</t>
    </r>
    <r>
      <rPr>
        <rFont val="Arial"/>
        <sz val="11.0"/>
      </rPr>
      <t xml:space="preserve"> issued 11/19; Phase 3 of Stay Safe Plan; new </t>
    </r>
    <r>
      <rPr>
        <rFont val="Arial"/>
        <color rgb="FF1155CC"/>
        <sz val="11.0"/>
        <u/>
      </rPr>
      <t>rules</t>
    </r>
    <r>
      <rPr>
        <rFont val="Arial"/>
        <sz val="11.0"/>
      </rPr>
      <t xml:space="preserve"> began 11/13/20</t>
    </r>
  </si>
  <si>
    <t>Minnesota's Stay Safe Plan</t>
  </si>
  <si>
    <t>MN Safe Work Plan</t>
  </si>
  <si>
    <r>
      <rPr>
        <rFont val="Arial"/>
        <color rgb="FF000000"/>
      </rPr>
      <t xml:space="preserve">MN 7/22/20 </t>
    </r>
    <r>
      <rPr>
        <rFont val="Arial"/>
        <color rgb="FF1155CC"/>
        <u/>
      </rPr>
      <t>EO 20-81</t>
    </r>
  </si>
  <si>
    <t>MN OSHA posted mandates</t>
  </si>
  <si>
    <t>Bills proposed, none passed (e.g. HF 163 in special session)</t>
  </si>
  <si>
    <t>HF 4537 - see (f)(5) Enacted</t>
  </si>
  <si>
    <r>
      <rPr>
        <rFont val="Arial"/>
        <color rgb="FF000000"/>
        <sz val="11.0"/>
      </rPr>
      <t xml:space="preserve">78 "high risk" counties are under additional </t>
    </r>
    <r>
      <rPr>
        <rFont val="Arial"/>
        <color rgb="FF1155CC"/>
        <sz val="11.0"/>
        <u/>
      </rPr>
      <t>restrictions</t>
    </r>
    <r>
      <rPr>
        <rFont val="Arial"/>
        <color rgb="FF000000"/>
        <sz val="11.0"/>
      </rPr>
      <t xml:space="preserve">, including mask mandates. All other counties are open with restrictions from the "Safe Return" order (outlined in </t>
    </r>
    <r>
      <rPr>
        <rFont val="Arial"/>
        <color rgb="FF1155CC"/>
        <sz val="11.0"/>
        <u/>
      </rPr>
      <t>EO 1535</t>
    </r>
    <r>
      <rPr>
        <rFont val="Arial"/>
        <color rgb="FF000000"/>
        <sz val="11.0"/>
      </rPr>
      <t>).</t>
    </r>
  </si>
  <si>
    <r>
      <rPr>
        <rFont val="Arial"/>
        <color rgb="FF000000"/>
      </rPr>
      <t>"Safe Return" Order (extended through 1/15/2021 at 5pm) Amended by</t>
    </r>
    <r>
      <rPr>
        <rFont val="Arial"/>
        <color rgb="FF1155CC"/>
        <u/>
      </rPr>
      <t xml:space="preserve"> EO 1535</t>
    </r>
    <r>
      <rPr>
        <rFont val="Arial"/>
        <color rgb="FF000000"/>
      </rPr>
      <t>.</t>
    </r>
  </si>
  <si>
    <t>MSDH Reopening Guidances and Recommendations</t>
  </si>
  <si>
    <t xml:space="preserve">Required for 78 counties, none statewide.  </t>
  </si>
  <si>
    <r>
      <rPr>
        <rFont val="Arial"/>
        <color rgb="FF000000"/>
      </rPr>
      <t xml:space="preserve">Required in schools and close contact businesses via </t>
    </r>
    <r>
      <rPr>
        <rFont val="Arial"/>
        <color rgb="FF1155CC"/>
        <u/>
      </rPr>
      <t>EO 1535</t>
    </r>
    <r>
      <rPr>
        <rFont val="Arial"/>
        <color rgb="FF000000"/>
      </rPr>
      <t xml:space="preserve">. Required in all public places in 78 high-risk counties via </t>
    </r>
    <r>
      <rPr>
        <rFont val="Arial"/>
        <color rgb="FF1155CC"/>
        <u/>
      </rPr>
      <t>EO 1539</t>
    </r>
    <r>
      <rPr>
        <rFont val="Arial"/>
        <color rgb="FF000000"/>
      </rPr>
      <t xml:space="preserve"> (through 1/15/2021).</t>
    </r>
  </si>
  <si>
    <t>Employers should comply with CDC and MS Dep't of Health guidelines (via pg. 2-3 of EO)</t>
  </si>
  <si>
    <r>
      <rPr>
        <rFont val="Arial"/>
        <b/>
        <color rgb="FF1155CC"/>
        <u/>
      </rPr>
      <t>SB 3049</t>
    </r>
    <r>
      <rPr>
        <rFont val="Arial"/>
        <b/>
        <color rgb="FF000000"/>
      </rPr>
      <t xml:space="preserve"> Enacted</t>
    </r>
    <r>
      <rPr>
        <rFont val="Arial"/>
        <color rgb="FF000000"/>
      </rPr>
      <t xml:space="preserve"> | </t>
    </r>
    <r>
      <rPr>
        <rFont val="Arial"/>
        <color rgb="FF1155CC"/>
        <u/>
      </rPr>
      <t>HB 1783</t>
    </r>
    <r>
      <rPr>
        <rFont val="Arial"/>
        <color rgb="FF000000"/>
      </rPr>
      <t xml:space="preserve"> Passed House</t>
    </r>
  </si>
  <si>
    <t>"Show Me Strong" Recovery Plan</t>
  </si>
  <si>
    <t>"Show Me Strong": Business Guidance</t>
  </si>
  <si>
    <t>Recommended that employers follow CDC or OSHA Guidance</t>
  </si>
  <si>
    <t xml:space="preserve">Open </t>
  </si>
  <si>
    <t>Reopening Phase Two</t>
  </si>
  <si>
    <t xml:space="preserve">Directive on Phase 2 Operations </t>
  </si>
  <si>
    <r>
      <rPr>
        <rFont val="Arial"/>
        <sz val="11.0"/>
      </rPr>
      <t xml:space="preserve">Relaxed some </t>
    </r>
    <r>
      <rPr>
        <rFont val="Arial"/>
        <color rgb="FF1155CC"/>
        <sz val="11.0"/>
        <u/>
      </rPr>
      <t>rules</t>
    </r>
    <r>
      <rPr>
        <rFont val="Arial"/>
        <sz val="11.0"/>
      </rPr>
      <t xml:space="preserve"> 12/12/20; Tightened </t>
    </r>
    <r>
      <rPr>
        <rFont val="Arial"/>
        <color rgb="FF1155CC"/>
        <sz val="11.0"/>
        <u/>
      </rPr>
      <t>rules</t>
    </r>
    <r>
      <rPr>
        <rFont val="Arial"/>
        <sz val="11.0"/>
      </rPr>
      <t xml:space="preserve"> on 11/16/20 </t>
    </r>
  </si>
  <si>
    <r>
      <rPr>
        <rFont val="Arial"/>
        <color rgb="FF000000"/>
      </rPr>
      <t xml:space="preserve">Directed Health </t>
    </r>
    <r>
      <rPr>
        <rFont val="Arial"/>
        <color rgb="FF1155CC"/>
        <u/>
      </rPr>
      <t>Measures</t>
    </r>
    <r>
      <rPr>
        <rFont val="Arial"/>
        <color rgb="FF000000"/>
      </rPr>
      <t xml:space="preserve"> 12/12/20; </t>
    </r>
    <r>
      <rPr>
        <rFont val="Arial"/>
        <color rgb="FF1155CC"/>
        <u/>
      </rPr>
      <t xml:space="preserve">DHMs </t>
    </r>
    <r>
      <rPr>
        <rFont val="Arial"/>
        <color rgb="FF000000"/>
      </rPr>
      <t xml:space="preserve">11/13/20 and </t>
    </r>
    <r>
      <rPr>
        <rFont val="Arial"/>
        <color rgb="FF1155CC"/>
        <u/>
      </rPr>
      <t>Guidance</t>
    </r>
  </si>
  <si>
    <r>
      <rPr>
        <rFont val="Arial"/>
        <color rgb="FF1155CC"/>
        <u/>
      </rPr>
      <t>NGO-Nebraska Safety Council</t>
    </r>
    <r>
      <rPr>
        <rFont val="Arial"/>
        <color rgb="FF000000"/>
        <u/>
      </rPr>
      <t xml:space="preserve"> and State refers to CDC guides</t>
    </r>
  </si>
  <si>
    <t>No mandates, only guidelines</t>
  </si>
  <si>
    <r>
      <rPr>
        <rFont val="Arial"/>
        <color rgb="FF000000"/>
      </rPr>
      <t xml:space="preserve">NE </t>
    </r>
    <r>
      <rPr>
        <rFont val="Arial"/>
        <color rgb="FF1155CC"/>
        <u/>
      </rPr>
      <t xml:space="preserve">WC Court </t>
    </r>
    <r>
      <rPr>
        <rFont val="Arial"/>
        <color rgb="FF000000"/>
      </rPr>
      <t xml:space="preserve">accepts new injury codes: NE </t>
    </r>
    <r>
      <rPr>
        <rFont val="Arial"/>
        <color rgb="FF1155CC"/>
        <u/>
      </rPr>
      <t>LR 358</t>
    </r>
    <r>
      <rPr>
        <rFont val="Arial"/>
        <color rgb="FF000000"/>
      </rPr>
      <t xml:space="preserve"> - proposed Interim Study</t>
    </r>
  </si>
  <si>
    <t>Nevada United: Roadmap to Recovery</t>
  </si>
  <si>
    <t>Business Operations Guidance and Resources</t>
  </si>
  <si>
    <t>http://business.nv.gov/News_Media/COVID-19_Announcements/</t>
  </si>
  <si>
    <r>
      <rPr>
        <rFont val="Arial"/>
        <color rgb="FF000000"/>
      </rPr>
      <t xml:space="preserve">NV </t>
    </r>
    <r>
      <rPr>
        <rFont val="Arial"/>
        <color rgb="FF1155CC"/>
        <u/>
      </rPr>
      <t>SB 4</t>
    </r>
    <r>
      <rPr>
        <rFont val="Arial"/>
        <color rgb="FF000000"/>
      </rPr>
      <t xml:space="preserve"> - Passed Senate 8/5.</t>
    </r>
  </si>
  <si>
    <t>Safer at Home New Hampshire</t>
  </si>
  <si>
    <t>Practices for Business 
Travel guidence for workers</t>
  </si>
  <si>
    <t>Stage II</t>
  </si>
  <si>
    <t>The Road Back</t>
  </si>
  <si>
    <t>NJ COVID business Help</t>
  </si>
  <si>
    <r>
      <rPr>
        <rFont val="Arial"/>
        <color rgb="FF000000"/>
      </rPr>
      <t xml:space="preserve">NJ AB 4189 / SB 2502 Proposed;  AB 4279 PPE Proposed; </t>
    </r>
    <r>
      <rPr>
        <rFont val="Arial"/>
        <color rgb="FF1155CC"/>
        <u/>
      </rPr>
      <t>Executive order 191; Executive order 192</t>
    </r>
  </si>
  <si>
    <r>
      <rPr>
        <rFont val="Arial"/>
        <color rgb="FF000000"/>
      </rPr>
      <t xml:space="preserve">NJ </t>
    </r>
    <r>
      <rPr>
        <rFont val="Arial"/>
        <color rgb="FF1155CC"/>
        <u/>
      </rPr>
      <t>AB 4440</t>
    </r>
    <r>
      <rPr>
        <rFont val="Arial"/>
        <color rgb="FF000000"/>
      </rPr>
      <t xml:space="preserve"> / </t>
    </r>
    <r>
      <rPr>
        <rFont val="Arial"/>
        <color rgb="FF1155CC"/>
        <u/>
      </rPr>
      <t>SB 2634</t>
    </r>
    <r>
      <rPr>
        <rFont val="Arial"/>
        <color rgb="FF000000"/>
      </rPr>
      <t xml:space="preserve">; </t>
    </r>
    <r>
      <rPr>
        <rFont val="Arial"/>
        <color rgb="FF1155CC"/>
        <u/>
      </rPr>
      <t>AB 4189</t>
    </r>
    <r>
      <rPr>
        <rFont val="Arial"/>
        <color rgb="FF000000"/>
      </rPr>
      <t xml:space="preserve"> / </t>
    </r>
    <r>
      <rPr>
        <rFont val="Arial"/>
        <color rgb="FF1155CC"/>
        <u/>
      </rPr>
      <t>SB 2502</t>
    </r>
    <r>
      <rPr>
        <rFont val="Arial"/>
        <color rgb="FF000000"/>
      </rPr>
      <t>;  PPE-</t>
    </r>
    <r>
      <rPr>
        <rFont val="Arial"/>
        <color rgb="FF1155CC"/>
        <u/>
      </rPr>
      <t>AB 4279</t>
    </r>
    <r>
      <rPr>
        <rFont val="Arial"/>
        <color rgb="FF000000"/>
      </rPr>
      <t xml:space="preserve">; </t>
    </r>
    <r>
      <rPr>
        <rFont val="Arial"/>
        <color rgb="FF1155CC"/>
        <u/>
      </rPr>
      <t>AB 4377</t>
    </r>
    <r>
      <rPr>
        <rFont val="Arial"/>
        <color rgb="FF000000"/>
      </rPr>
      <t xml:space="preserve">/ </t>
    </r>
    <r>
      <rPr>
        <rFont val="Arial"/>
        <color rgb="FF1155CC"/>
        <u/>
      </rPr>
      <t>SB 2628</t>
    </r>
    <r>
      <rPr>
        <rFont val="Arial"/>
        <color rgb="FF000000"/>
      </rPr>
      <t xml:space="preserve">; </t>
    </r>
    <r>
      <rPr>
        <rFont val="Arial"/>
        <color rgb="FF1155CC"/>
        <u/>
      </rPr>
      <t>AB 4388</t>
    </r>
    <r>
      <rPr>
        <rFont val="Arial"/>
        <color rgb="FF000000"/>
      </rPr>
      <t xml:space="preserve">; </t>
    </r>
    <r>
      <rPr>
        <rFont val="Arial"/>
        <color rgb="FF1155CC"/>
        <u/>
      </rPr>
      <t>AB 3999</t>
    </r>
    <r>
      <rPr>
        <rFont val="Arial"/>
        <color rgb="FF000000"/>
      </rPr>
      <t xml:space="preserve"> / </t>
    </r>
    <r>
      <rPr>
        <rFont val="Arial"/>
        <b/>
        <color rgb="FF1155CC"/>
        <u/>
      </rPr>
      <t>SB2380 (Enacted)</t>
    </r>
    <r>
      <rPr>
        <rFont val="Arial"/>
        <color rgb="FF000000"/>
      </rPr>
      <t xml:space="preserve"> and  </t>
    </r>
    <r>
      <rPr>
        <rFont val="Arial"/>
        <color rgb="FF1155CC"/>
        <u/>
      </rPr>
      <t>AB 4497</t>
    </r>
    <r>
      <rPr>
        <rFont val="Arial"/>
        <color rgb="FF000000"/>
      </rPr>
      <t xml:space="preserve">;  </t>
    </r>
    <r>
      <rPr>
        <rFont val="Arial"/>
        <color rgb="FF1155CC"/>
        <u/>
      </rPr>
      <t>SB 2703</t>
    </r>
    <r>
      <rPr>
        <rFont val="Arial"/>
        <color rgb="FF000000"/>
      </rPr>
      <t xml:space="preserve">;  </t>
    </r>
    <r>
      <rPr>
        <rFont val="Arial"/>
        <color rgb="FF1155CC"/>
        <u/>
      </rPr>
      <t>SB 2872</t>
    </r>
  </si>
  <si>
    <r>
      <rPr>
        <rFont val="Arial"/>
        <b/>
        <color rgb="FF000000"/>
      </rPr>
      <t>NJ</t>
    </r>
    <r>
      <rPr>
        <rFont val="Arial"/>
        <b/>
        <color rgb="FF1155CC"/>
        <u/>
      </rPr>
      <t xml:space="preserve"> S 2380/ A 3999 (enacted)</t>
    </r>
  </si>
  <si>
    <t>Business closures reinstated in the state</t>
  </si>
  <si>
    <t>All Together New Mexico</t>
  </si>
  <si>
    <t xml:space="preserve">New Mexico Industry Guidance for Manufacturing </t>
  </si>
  <si>
    <t>https://gonm.biz/about-us/covid-19-response</t>
  </si>
  <si>
    <t xml:space="preserve">Special session legislation supported by the business community never made it to the floor for consideration. </t>
  </si>
  <si>
    <t>New York Forward</t>
  </si>
  <si>
    <t>Reopening Guide</t>
  </si>
  <si>
    <t>Operational rules from DOH as of 07/10/2020</t>
  </si>
  <si>
    <r>
      <rPr>
        <rFont val="Arial"/>
        <color rgb="FF000000"/>
      </rPr>
      <t xml:space="preserve">Proposed NY </t>
    </r>
    <r>
      <rPr>
        <rFont val="Arial"/>
        <color rgb="FF1155CC"/>
        <u/>
      </rPr>
      <t>SB 8800</t>
    </r>
    <r>
      <rPr>
        <rFont val="Arial"/>
        <color rgb="FF000000"/>
      </rPr>
      <t xml:space="preserve">/  </t>
    </r>
    <r>
      <rPr>
        <rFont val="Arial"/>
        <color rgb="FF1155CC"/>
        <u/>
      </rPr>
      <t>AB 10887</t>
    </r>
    <r>
      <rPr>
        <rFont val="Arial"/>
        <color rgb="FF000000"/>
      </rPr>
      <t xml:space="preserve"> civil liability; </t>
    </r>
    <r>
      <rPr>
        <rFont val="Arial"/>
        <color rgb="FF1155CC"/>
        <u/>
      </rPr>
      <t>AB 10838</t>
    </r>
    <r>
      <rPr>
        <rFont val="Arial"/>
        <color rgb="FF000000"/>
      </rPr>
      <t xml:space="preserve"> / </t>
    </r>
    <r>
      <rPr>
        <rFont val="Arial"/>
        <color rgb="FF1155CC"/>
        <u/>
      </rPr>
      <t>SB 8587</t>
    </r>
    <r>
      <rPr>
        <rFont val="Arial"/>
        <color rgb="FF000000"/>
      </rPr>
      <t xml:space="preserve"> voids certain contract agreements </t>
    </r>
  </si>
  <si>
    <r>
      <rPr>
        <rFont val="Arial"/>
        <color rgb="FF1155CC"/>
        <u/>
      </rPr>
      <t>AB 10401</t>
    </r>
    <r>
      <rPr>
        <rFont val="Arial"/>
        <color rgb="FF1155CC"/>
      </rPr>
      <t>/</t>
    </r>
    <r>
      <rPr>
        <rFont val="Arial"/>
        <color rgb="FF1155CC"/>
        <u/>
      </rPr>
      <t>SB 8266</t>
    </r>
    <r>
      <rPr>
        <rFont val="Arial"/>
        <color rgb="FF1155CC"/>
      </rPr>
      <t xml:space="preserve"> - Proposed;  </t>
    </r>
    <r>
      <rPr>
        <rFont val="Arial"/>
        <color rgb="FF1155CC"/>
        <u/>
      </rPr>
      <t>AB 10391</t>
    </r>
    <r>
      <rPr>
        <rFont val="Arial"/>
        <color rgb="FF1155CC"/>
      </rPr>
      <t xml:space="preserve">/ </t>
    </r>
    <r>
      <rPr>
        <rFont val="Arial"/>
        <color rgb="FF1155CC"/>
        <u/>
      </rPr>
      <t>SB 8117</t>
    </r>
    <r>
      <rPr>
        <rFont val="Arial"/>
        <color rgb="FF1155CC"/>
      </rPr>
      <t xml:space="preserve"> - Proposed</t>
    </r>
  </si>
  <si>
    <r>
      <rPr>
        <rFont val="Arial"/>
        <color rgb="FF000000"/>
        <sz val="11.0"/>
      </rPr>
      <t xml:space="preserve">Nightly 10pm - 5am curfew extended through 1/29 via </t>
    </r>
    <r>
      <rPr>
        <rFont val="Arial"/>
        <color rgb="FF1155CC"/>
        <sz val="11.0"/>
        <u/>
      </rPr>
      <t>EO 188</t>
    </r>
    <r>
      <rPr>
        <rFont val="Arial"/>
        <color rgb="FF000000"/>
        <sz val="11.0"/>
      </rPr>
      <t>.</t>
    </r>
  </si>
  <si>
    <r>
      <rPr>
        <rFont val="Arial"/>
        <color rgb="FF1155CC"/>
        <u/>
      </rPr>
      <t>"Stay at Home" Curfew Executive Order EO-188</t>
    </r>
    <r>
      <rPr>
        <rFont val="Arial"/>
        <color rgb="FF000000"/>
      </rPr>
      <t xml:space="preserve"> /</t>
    </r>
    <r>
      <rPr>
        <rFont val="Arial"/>
        <color rgb="FF1155CC"/>
        <u/>
      </rPr>
      <t xml:space="preserve"> Executive Order EO-188 Governor's Press Release</t>
    </r>
    <r>
      <rPr>
        <rFont val="Arial"/>
        <color rgb="FF000000"/>
      </rPr>
      <t xml:space="preserve"> / </t>
    </r>
    <r>
      <rPr>
        <rFont val="Arial"/>
        <color rgb="FF1155CC"/>
        <u/>
      </rPr>
      <t>EO-181 FAQs</t>
    </r>
  </si>
  <si>
    <t>Guidance for Businesses and Employers</t>
  </si>
  <si>
    <t>All workers (including manufacturing) must wear face coverings when within 6 feet of others.</t>
  </si>
  <si>
    <r>
      <rPr>
        <rFont val="Arial"/>
        <color rgb="FF1155CC"/>
        <u/>
      </rPr>
      <t>SB 704</t>
    </r>
    <r>
      <rPr>
        <rFont val="Arial"/>
        <color rgb="FF000000"/>
      </rPr>
      <t xml:space="preserve"> - Enacted (Civil Liability) | </t>
    </r>
    <r>
      <rPr>
        <rFont val="Arial"/>
        <color rgb="FF1155CC"/>
        <u/>
      </rPr>
      <t>HB 118</t>
    </r>
    <r>
      <rPr>
        <rFont val="Arial"/>
        <color rgb="FF000000"/>
      </rPr>
      <t xml:space="preserve"> - Enacted</t>
    </r>
  </si>
  <si>
    <r>
      <rPr>
        <rFont val="Arial"/>
        <color rgb="FF1155CC"/>
        <u/>
      </rPr>
      <t>HB 1056</t>
    </r>
    <r>
      <rPr>
        <rFont val="Arial"/>
        <color rgb="FF0563C1"/>
        <u/>
      </rPr>
      <t xml:space="preserve"> - Pending (First Responders &amp; Corrections Officers</t>
    </r>
    <r>
      <rPr>
        <rFont val="Arial"/>
        <color rgb="FF000000"/>
      </rPr>
      <t xml:space="preserve">) | </t>
    </r>
    <r>
      <rPr>
        <rFont val="Arial"/>
        <color rgb="FF1155CC"/>
        <u/>
      </rPr>
      <t>HB 1057</t>
    </r>
    <r>
      <rPr>
        <rFont val="Arial"/>
        <color rgb="FF0563C1"/>
        <u/>
      </rPr>
      <t xml:space="preserve"> - Pending (All Essential Workers)</t>
    </r>
  </si>
  <si>
    <r>
      <rPr>
        <rFont val="Arial"/>
        <sz val="11.0"/>
      </rPr>
      <t xml:space="preserve">Mitigation </t>
    </r>
    <r>
      <rPr>
        <rFont val="Arial"/>
        <color rgb="FF1155CC"/>
        <sz val="11.0"/>
        <u/>
      </rPr>
      <t>Order</t>
    </r>
    <r>
      <rPr>
        <rFont val="Arial"/>
        <sz val="11.0"/>
      </rPr>
      <t xml:space="preserve"> 12/10/20; Tightened </t>
    </r>
    <r>
      <rPr>
        <rFont val="Arial"/>
        <color rgb="FF1155CC"/>
        <sz val="11.0"/>
        <u/>
      </rPr>
      <t>rules</t>
    </r>
    <r>
      <rPr>
        <rFont val="Arial"/>
        <sz val="11.0"/>
      </rPr>
      <t xml:space="preserve"> on 11/13/20</t>
    </r>
  </si>
  <si>
    <t>ND Smart Restart</t>
  </si>
  <si>
    <t>North Dakota Start Smart - refers to OSHA and CDC</t>
  </si>
  <si>
    <r>
      <rPr>
        <rFont val="Arial"/>
        <color rgb="FF000000"/>
      </rPr>
      <t xml:space="preserve">Travel </t>
    </r>
    <r>
      <rPr>
        <rFont val="Arial"/>
        <color rgb="FF1155CC"/>
        <u/>
      </rPr>
      <t>guidelines</t>
    </r>
  </si>
  <si>
    <r>
      <rPr>
        <rFont val="Arial"/>
        <color rgb="FF000000"/>
      </rPr>
      <t xml:space="preserve">ND Mask </t>
    </r>
    <r>
      <rPr>
        <rFont val="Arial"/>
        <color rgb="FF1155CC"/>
        <u/>
      </rPr>
      <t>Order</t>
    </r>
    <r>
      <rPr>
        <rFont val="Arial"/>
        <color rgb="FF000000"/>
      </rPr>
      <t xml:space="preserve"> 11/13/20</t>
    </r>
  </si>
  <si>
    <t>Stay at Home Order in effect for 21 days effective 11/19/20</t>
  </si>
  <si>
    <t>Director's Stay at Home Order</t>
  </si>
  <si>
    <t>Manufacturing Distribution and Construction</t>
  </si>
  <si>
    <t>Daily symptom assessment, mask mandate (with exceptions), 6ft distance between employees or a physical barrier if distancing is not possible</t>
  </si>
  <si>
    <t>HB 606 Signed 9/14/20</t>
  </si>
  <si>
    <t>Pending legislation HB 573</t>
  </si>
  <si>
    <r>
      <rPr>
        <rFont val="Arial"/>
        <sz val="11.0"/>
      </rPr>
      <t>Phase 3; Bars/restaurants must close by 11pm, except for to-go and drive-thru (</t>
    </r>
    <r>
      <rPr>
        <rFont val="Arial"/>
        <color rgb="FF1155CC"/>
        <sz val="11.0"/>
        <u/>
      </rPr>
      <t>EO 1971</t>
    </r>
    <r>
      <rPr>
        <rFont val="Arial"/>
        <sz val="11.0"/>
      </rPr>
      <t xml:space="preserve">). Added certain capacity restrictions for public gatherings via </t>
    </r>
    <r>
      <rPr>
        <rFont val="Arial"/>
        <color rgb="FF1155CC"/>
        <sz val="11.0"/>
        <u/>
      </rPr>
      <t>EO 1975</t>
    </r>
    <r>
      <rPr>
        <rFont val="Arial"/>
        <sz val="11.0"/>
      </rPr>
      <t xml:space="preserve">. </t>
    </r>
  </si>
  <si>
    <t>Open Up &amp; Recover Safely (OURS) Plan</t>
  </si>
  <si>
    <t>Executive Order: Reopening Plans</t>
  </si>
  <si>
    <t xml:space="preserve">No statewide travel restrictions in place. Previous restrictions lifted as of May 12th though all out-of-state travelers are asked to follow CDC recommendations. </t>
  </si>
  <si>
    <t>Critical Infrastructure should follow general CDC guidelines.</t>
  </si>
  <si>
    <r>
      <rPr>
        <rFont val="Arial"/>
        <color rgb="FF1155CC"/>
        <u/>
      </rPr>
      <t>OK SB 1946</t>
    </r>
    <r>
      <rPr>
        <rFont val="Arial"/>
      </rPr>
      <t xml:space="preserve"> - Enacted (Civil Liability) | </t>
    </r>
    <r>
      <rPr>
        <rFont val="Arial"/>
        <color rgb="FF1155CC"/>
        <u/>
      </rPr>
      <t>SB 1947</t>
    </r>
    <r>
      <rPr>
        <rFont val="Arial"/>
      </rPr>
      <t xml:space="preserve"> - Enacted (PPE Liability Protection)</t>
    </r>
  </si>
  <si>
    <t>Building a Safe &amp; Strong Oregon</t>
  </si>
  <si>
    <t xml:space="preserve">Oregon OSHA Workplace Guidance </t>
  </si>
  <si>
    <t>COVID-19 Resources for Oregonians</t>
  </si>
  <si>
    <t>Limited Stay-at-Home Advisory  (Health Secretary's Order)</t>
  </si>
  <si>
    <t>Plan for Pennsylvania</t>
  </si>
  <si>
    <t>Resources for Businesses</t>
  </si>
  <si>
    <t>Anyone who visits from another state or returns home from another state to have a negative COVID-19 test within 72 hours prior to entering the state or quarantine for 14 days upon arrival</t>
  </si>
  <si>
    <t>Temperature screening, mask mandate (employer provided), staggered shifts, 6ft distance between employees</t>
  </si>
  <si>
    <r>
      <rPr>
        <rFont val="Arial"/>
        <color rgb="FF1155CC"/>
        <u/>
      </rPr>
      <t>PA HB 2639</t>
    </r>
    <r>
      <rPr>
        <rFont val="Arial"/>
        <color rgb="FF000000"/>
      </rPr>
      <t xml:space="preserve"> - introduced;  </t>
    </r>
    <r>
      <rPr>
        <rFont val="Arial"/>
        <color rgb="FF1155CC"/>
        <u/>
      </rPr>
      <t xml:space="preserve">HB 2352 </t>
    </r>
    <r>
      <rPr>
        <rFont val="Arial"/>
        <color rgb="FF000000"/>
      </rPr>
      <t xml:space="preserve">- amended;  </t>
    </r>
    <r>
      <rPr>
        <rFont val="Arial"/>
        <color rgb="FF1155CC"/>
        <u/>
      </rPr>
      <t>SB 1194</t>
    </r>
    <r>
      <rPr>
        <rFont val="Arial"/>
        <color rgb="FF000000"/>
      </rPr>
      <t xml:space="preserve"> - Introduced;  </t>
    </r>
    <r>
      <rPr>
        <rFont val="Arial"/>
        <color rgb="FF1155CC"/>
        <u/>
      </rPr>
      <t>HB 2546</t>
    </r>
    <r>
      <rPr>
        <rFont val="Arial"/>
        <color rgb="FF000000"/>
      </rPr>
      <t xml:space="preserve"> - Introduced; PA SB 613 - Vetoed </t>
    </r>
  </si>
  <si>
    <r>
      <rPr>
        <rFont val="Arial"/>
        <color rgb="FF000000"/>
        <sz val="11.0"/>
      </rPr>
      <t xml:space="preserve">Islandwide M-Sat., 11pm - 5am curfew in effect via EO </t>
    </r>
    <r>
      <rPr>
        <rFont val="Arial"/>
        <color rgb="FF1155CC"/>
        <sz val="11.0"/>
        <u/>
      </rPr>
      <t>2021-10</t>
    </r>
    <r>
      <rPr>
        <rFont val="Arial"/>
        <color rgb="FF000000"/>
        <sz val="11.0"/>
      </rPr>
      <t>.</t>
    </r>
    <r>
      <rPr>
        <rFont val="Arial"/>
        <color rgb="FF1155CC"/>
        <sz val="11.0"/>
        <u/>
      </rPr>
      <t xml:space="preserve"> </t>
    </r>
  </si>
  <si>
    <r>
      <rPr>
        <rFont val="Arial"/>
        <color rgb="FF000000"/>
        <sz val="11.0"/>
      </rPr>
      <t xml:space="preserve">Islandwide M-Sat., 11pm - 5am curfew in effect via EO 2021-10. Sunday lockdown lifted. Governor's </t>
    </r>
    <r>
      <rPr>
        <rFont val="Arial"/>
        <color rgb="FF1155CC"/>
        <sz val="11.0"/>
        <u/>
      </rPr>
      <t>Press Release</t>
    </r>
    <r>
      <rPr>
        <rFont val="Arial"/>
        <color rgb="FF000000"/>
        <sz val="11.0"/>
      </rPr>
      <t xml:space="preserve">. </t>
    </r>
  </si>
  <si>
    <t>Employer Requirements: PR DOL</t>
  </si>
  <si>
    <t>Employers must report suspected and confirmed employee cases of COVID-19 to the Department of Health (via EO 2020-62)</t>
  </si>
  <si>
    <r>
      <rPr>
        <rFont val="Arial"/>
        <b/>
        <color rgb="FF1155CC"/>
        <u/>
      </rPr>
      <t>PS 1575</t>
    </r>
    <r>
      <rPr>
        <rFont val="Arial"/>
        <b/>
        <color rgb="FF000000"/>
      </rPr>
      <t xml:space="preserve"> (Spanish) - Enacted</t>
    </r>
    <r>
      <rPr>
        <rFont val="Arial"/>
        <color rgb="FF000000"/>
      </rPr>
      <t xml:space="preserve"> (Civil Liability)</t>
    </r>
  </si>
  <si>
    <r>
      <rPr>
        <rFont val="Arial"/>
        <b/>
        <color rgb="FF1155CC"/>
        <u/>
      </rPr>
      <t>SB 1540 (Spanish) - Enacted</t>
    </r>
    <r>
      <rPr>
        <rFont val="Arial"/>
      </rPr>
      <t xml:space="preserve"> (All workers infected while performing authorized services) / </t>
    </r>
    <r>
      <rPr>
        <rFont val="Arial"/>
        <b/>
        <color rgb="FF1155CC"/>
        <u/>
      </rPr>
      <t>EO 2020-68</t>
    </r>
    <r>
      <rPr>
        <rFont val="Arial"/>
        <b/>
      </rPr>
      <t xml:space="preserve"> - Issued by Governor on 9/11 </t>
    </r>
    <r>
      <rPr>
        <rFont val="Arial"/>
      </rPr>
      <t>(concerns unemployment claims due to COVID-19)</t>
    </r>
  </si>
  <si>
    <t>PAUSED for 2 weeks as of 11/30/2020
Phase III- Picking up speed</t>
  </si>
  <si>
    <t>Reopening Rhode Island</t>
  </si>
  <si>
    <t>Deparment of Business Regulations</t>
  </si>
  <si>
    <t>AccelerateSC</t>
  </si>
  <si>
    <t xml:space="preserve">DHEC: COVID-19 Re-Opening Guidance for Businesses
</t>
  </si>
  <si>
    <t>No statewide travel restrictions in place.Previous restrictions lifted 5.1.20. Travelers asked to follow CDC guides.</t>
  </si>
  <si>
    <t>Mandate (Only in certain areas)</t>
  </si>
  <si>
    <t>Masks required in all state government buildings and in mass gathering businesses.</t>
  </si>
  <si>
    <t>Basic Operations for Manufacturers During COVID-19</t>
  </si>
  <si>
    <r>
      <rPr>
        <rFont val="Arial"/>
      </rPr>
      <t xml:space="preserve">Proposed </t>
    </r>
    <r>
      <rPr>
        <rFont val="Arial"/>
        <color rgb="FF1155CC"/>
        <u/>
      </rPr>
      <t>SC HJR 5527</t>
    </r>
    <r>
      <rPr>
        <rFont val="Arial"/>
      </rPr>
      <t xml:space="preserve"> and </t>
    </r>
    <r>
      <rPr>
        <rFont val="Arial"/>
        <color rgb="FF1155CC"/>
        <u/>
      </rPr>
      <t>SJR 1259</t>
    </r>
  </si>
  <si>
    <r>
      <rPr>
        <rFont val="Arial"/>
        <color rgb="FF1155CC"/>
        <u/>
      </rPr>
      <t>HB 5482</t>
    </r>
    <r>
      <rPr>
        <rFont val="Arial"/>
      </rPr>
      <t xml:space="preserve"> - Pending (First responders, Health care workers, Corrections officers)</t>
    </r>
  </si>
  <si>
    <t>South Dakota's Back to Normal Plan</t>
  </si>
  <si>
    <t>Refers businesses to CDC</t>
  </si>
  <si>
    <r>
      <rPr>
        <rFont val="Arial"/>
        <color rgb="FF000000"/>
        <sz val="11.0"/>
      </rPr>
      <t xml:space="preserve">Open. Restrictions on businesses/gatherings lifted via </t>
    </r>
    <r>
      <rPr>
        <rFont val="Arial"/>
        <color rgb="FF1155CC"/>
        <sz val="11.0"/>
        <u/>
      </rPr>
      <t>EO 63</t>
    </r>
    <r>
      <rPr>
        <rFont val="Arial"/>
        <color rgb="FF000000"/>
        <sz val="11.0"/>
      </rPr>
      <t xml:space="preserve">, extended via </t>
    </r>
    <r>
      <rPr>
        <rFont val="Arial"/>
        <color rgb="FF1155CC"/>
        <sz val="11.0"/>
        <u/>
      </rPr>
      <t>EO 67</t>
    </r>
    <r>
      <rPr>
        <rFont val="Arial"/>
        <color rgb="FF000000"/>
        <sz val="11.0"/>
      </rPr>
      <t xml:space="preserve">). Additional holiday gathering size </t>
    </r>
    <r>
      <rPr>
        <rFont val="Arial"/>
        <color rgb="FF1155CC"/>
        <sz val="11.0"/>
        <u/>
      </rPr>
      <t xml:space="preserve">limits </t>
    </r>
    <r>
      <rPr>
        <rFont val="Arial"/>
        <color rgb="FF000000"/>
        <sz val="11.0"/>
      </rPr>
      <t>issued on 12/20.</t>
    </r>
  </si>
  <si>
    <t>"Tennessee Pledge": Reopening Tennessee Responsibly</t>
  </si>
  <si>
    <t>"Tennessee Pledge": General Guidelines for Businesses</t>
  </si>
  <si>
    <r>
      <rPr>
        <rFont val="Arial"/>
        <color rgb="FF000000"/>
      </rPr>
      <t>Restrictions lifted via</t>
    </r>
    <r>
      <rPr>
        <rFont val="Arial"/>
        <color rgb="FF1155CC"/>
        <u/>
      </rPr>
      <t xml:space="preserve"> EO 63</t>
    </r>
    <r>
      <rPr>
        <rFont val="Arial"/>
        <color rgb="FF000000"/>
      </rPr>
      <t>.</t>
    </r>
  </si>
  <si>
    <t xml:space="preserve">"Tennessee Pledge": Guidelines for Manufacturers </t>
  </si>
  <si>
    <r>
      <rPr>
        <rFont val="Arial"/>
        <color rgb="FF1155CC"/>
        <u/>
      </rPr>
      <t>HB 2623</t>
    </r>
    <r>
      <rPr>
        <rFont val="Arial"/>
        <color rgb="FF0563C1"/>
        <u/>
      </rPr>
      <t xml:space="preserve"> - Failed</t>
    </r>
    <r>
      <rPr>
        <rFont val="Arial"/>
      </rPr>
      <t xml:space="preserve"> |</t>
    </r>
    <r>
      <rPr>
        <rFont val="Arial"/>
        <b/>
      </rPr>
      <t xml:space="preserve"> </t>
    </r>
    <r>
      <rPr>
        <rFont val="Arial"/>
        <b/>
        <color rgb="FF1155CC"/>
        <u/>
      </rPr>
      <t>SB 8002 - Enacted</t>
    </r>
  </si>
  <si>
    <r>
      <rPr>
        <rFont val="Helvetica Neue"/>
        <color rgb="FF1155CC"/>
        <sz val="11.0"/>
        <u/>
      </rPr>
      <t>TN HB 8008</t>
    </r>
    <r>
      <rPr>
        <rFont val="Helvetica Neue"/>
        <color rgb="FF1155CC"/>
        <sz val="11.0"/>
      </rPr>
      <t xml:space="preserve"> - Failed | </t>
    </r>
    <r>
      <rPr>
        <rFont val="Helvetica Neue"/>
        <color rgb="FF1155CC"/>
        <sz val="11.0"/>
        <u/>
      </rPr>
      <t>SB 8007</t>
    </r>
    <r>
      <rPr>
        <rFont val="Helvetica Neue"/>
        <color rgb="FF1155CC"/>
        <sz val="11.0"/>
      </rPr>
      <t>- Failed</t>
    </r>
  </si>
  <si>
    <r>
      <rPr>
        <rFont val="Arial"/>
        <color rgb="FF1155CC"/>
        <sz val="11.0"/>
        <u/>
      </rPr>
      <t>19 of 22 regions may increase business capacity from 50% to 75% via EO (9/17)</t>
    </r>
    <r>
      <rPr>
        <rFont val="Arial"/>
        <color rgb="FF000000"/>
        <sz val="11.0"/>
        <u/>
      </rPr>
      <t xml:space="preserve"> / Bars may reopen at 50% capacity (</t>
    </r>
    <r>
      <rPr>
        <rFont val="Arial"/>
        <color rgb="FF1155CC"/>
        <sz val="11.0"/>
        <u/>
      </rPr>
      <t>EO 2020-32</t>
    </r>
    <r>
      <rPr>
        <rFont val="Arial"/>
        <color rgb="FF000000"/>
        <sz val="11.0"/>
        <u/>
      </rPr>
      <t>)</t>
    </r>
  </si>
  <si>
    <t>Governor's Strike Force to Reopen Texas</t>
  </si>
  <si>
    <t>Texas Businesses Resources</t>
  </si>
  <si>
    <t>No statewide travel restrictions in place. Previous restrictions lifted as of May 22nd.</t>
  </si>
  <si>
    <t>Mandate (For counties with 20 or more active COVID cases, so essentially statewide)</t>
  </si>
  <si>
    <t xml:space="preserve">Face coverings required by all people in counties with 20 or more active COVID-19 cases. </t>
  </si>
  <si>
    <t>Texas DSHS: Guidance for Manufacturers</t>
  </si>
  <si>
    <t>Utah Leads Together</t>
  </si>
  <si>
    <t>Utah Business Guidelines in Orange Phase</t>
  </si>
  <si>
    <t>Yes - enacted. Utah S 3007, S 5003</t>
  </si>
  <si>
    <t xml:space="preserve">Yes- enacted a rebuttable presumption of elgilibity for first responders </t>
  </si>
  <si>
    <t>Restart Vermont Resources</t>
  </si>
  <si>
    <t>Vermont - Sector Specific Guidance</t>
  </si>
  <si>
    <t>VT SB 342  Enacted</t>
  </si>
  <si>
    <t>Northam Announces New Statewide Measures to Contain COVID-19</t>
  </si>
  <si>
    <t>Forward Virginia Business Guidelines</t>
  </si>
  <si>
    <t>Emergency Temporary Standard: Infectious Disease Prevention</t>
  </si>
  <si>
    <r>
      <rPr>
        <rFont val="Arial"/>
        <color rgb="FF1155CC"/>
        <u/>
      </rPr>
      <t>VA HB 5019</t>
    </r>
    <r>
      <rPr>
        <rFont val="Arial"/>
        <color rgb="FF000000"/>
      </rPr>
      <t xml:space="preserve"> -proposed; </t>
    </r>
    <r>
      <rPr>
        <rFont val="Arial"/>
        <color rgb="FF1155CC"/>
        <u/>
      </rPr>
      <t>HB 5037</t>
    </r>
    <r>
      <rPr>
        <rFont val="Arial"/>
        <color rgb="FF000000"/>
      </rPr>
      <t xml:space="preserve"> -proposed, </t>
    </r>
    <r>
      <rPr>
        <rFont val="Arial"/>
        <color rgb="FF1155CC"/>
        <u/>
      </rPr>
      <t>HB 5040</t>
    </r>
    <r>
      <rPr>
        <rFont val="Arial"/>
        <color rgb="FF000000"/>
      </rPr>
      <t xml:space="preserve"> -proposed; </t>
    </r>
    <r>
      <rPr>
        <rFont val="Arial"/>
        <color rgb="FF1155CC"/>
        <u/>
      </rPr>
      <t>HB 5074</t>
    </r>
    <r>
      <rPr>
        <rFont val="Arial"/>
        <color rgb="FF000000"/>
      </rPr>
      <t xml:space="preserve"> -proposed; </t>
    </r>
    <r>
      <rPr>
        <rFont val="Arial"/>
        <color rgb="FF1155CC"/>
        <u/>
      </rPr>
      <t>SB 5098</t>
    </r>
    <r>
      <rPr>
        <rFont val="Arial"/>
        <color rgb="FF000000"/>
      </rPr>
      <t xml:space="preserve"> -proposed, </t>
    </r>
    <r>
      <rPr>
        <rFont val="Arial"/>
        <color rgb="FF1155CC"/>
        <u/>
      </rPr>
      <t>SB 5099</t>
    </r>
    <r>
      <rPr>
        <rFont val="Arial"/>
        <color rgb="FF000000"/>
      </rPr>
      <t xml:space="preserve"> -proposed</t>
    </r>
  </si>
  <si>
    <t>Governor issued new restrictions effective 11/16 and extended again on 12/16</t>
  </si>
  <si>
    <t>Safe Start Phased Reopening</t>
  </si>
  <si>
    <t xml:space="preserve">Manufacturing Guidance </t>
  </si>
  <si>
    <r>
      <rPr>
        <color rgb="FF1155CC"/>
        <u/>
      </rPr>
      <t>Mandatory in public; businesses required to enforce policies effective July 7</t>
    </r>
    <r>
      <rPr>
        <color rgb="FF000000"/>
      </rPr>
      <t>03_Statewide_Face_Coverings.pdf</t>
    </r>
  </si>
  <si>
    <t xml:space="preserve">Restrictions outlined here. </t>
  </si>
  <si>
    <t>West Virginia Strong: the Comeback</t>
  </si>
  <si>
    <t>West Virginia Strong - Weekly Reopening Guidance</t>
  </si>
  <si>
    <r>
      <rPr>
        <rFont val="Arial"/>
        <color rgb="FF1155CC"/>
        <u/>
      </rPr>
      <t>Draft bill 32</t>
    </r>
    <r>
      <rPr>
        <rFont val="Arial"/>
        <color rgb="FF000000"/>
      </rPr>
      <t xml:space="preserve">;  </t>
    </r>
    <r>
      <rPr>
        <rFont val="Arial"/>
        <color rgb="FF1155CC"/>
        <u/>
      </rPr>
      <t>Draft bill 33</t>
    </r>
  </si>
  <si>
    <r>
      <rPr>
        <rFont val="Arial"/>
        <color rgb="FF000000"/>
      </rPr>
      <t xml:space="preserve">Open, 11/10/20 </t>
    </r>
    <r>
      <rPr>
        <rFont val="Arial"/>
        <color rgb="FF1155CC"/>
        <u/>
      </rPr>
      <t>Exec. Order 94</t>
    </r>
    <r>
      <rPr>
        <rFont val="Arial"/>
        <color rgb="FF000000"/>
      </rPr>
      <t xml:space="preserve">;  Gathering limits in </t>
    </r>
    <r>
      <rPr>
        <rFont val="Arial"/>
        <color rgb="FF1155CC"/>
        <u/>
      </rPr>
      <t>Emergency Order 3</t>
    </r>
    <r>
      <rPr>
        <rFont val="Arial"/>
        <color rgb="FF000000"/>
      </rPr>
      <t>-10/6/20 to 11/6/20</t>
    </r>
  </si>
  <si>
    <t>Wisconsin Focus Forward Reopening Guidelines</t>
  </si>
  <si>
    <t>Localities set standards</t>
  </si>
  <si>
    <t>Manufacturing guidelines</t>
  </si>
  <si>
    <r>
      <rPr>
        <rFont val="Arial"/>
        <color rgb="FF1155CC"/>
        <u/>
      </rPr>
      <t>Emergency Order #1</t>
    </r>
    <r>
      <rPr>
        <rFont val="Arial"/>
        <color rgb="FF000000"/>
      </rPr>
      <t xml:space="preserve"> reissued 11/20/20</t>
    </r>
  </si>
  <si>
    <r>
      <rPr>
        <rFont val="Arial"/>
        <color rgb="FF000000"/>
      </rPr>
      <t xml:space="preserve">State provided guides; Dane County has </t>
    </r>
    <r>
      <rPr>
        <rFont val="Arial"/>
        <color rgb="FF1155CC"/>
        <u/>
      </rPr>
      <t>notice</t>
    </r>
    <r>
      <rPr>
        <rFont val="Arial"/>
        <color rgb="FF000000"/>
      </rPr>
      <t xml:space="preserve"> and </t>
    </r>
    <r>
      <rPr>
        <rFont val="Arial"/>
        <color rgb="FF1155CC"/>
        <u/>
      </rPr>
      <t>mandates;</t>
    </r>
  </si>
  <si>
    <t xml:space="preserve">on 11/19 state imposed restrictions on gatherings at a business or restaurant to 8 people; social gatherings restricted to 25 people </t>
  </si>
  <si>
    <t>Transition Plan for a Healthy Wyoming</t>
  </si>
  <si>
    <t xml:space="preserve">Wyoming Employer Resources </t>
  </si>
  <si>
    <t>NA</t>
  </si>
  <si>
    <t xml:space="preserve">Failed </t>
  </si>
  <si>
    <t>State COVID-19 Vaccine Plans</t>
  </si>
  <si>
    <t xml:space="preserve">A state-by-state list of vaccination plans. States that have opened up vaccination eligibility to everyone 16+ are highlighted light yellow in the "Vaccine Distribution Phase" column. 								</t>
  </si>
  <si>
    <t>Vaccine Distribution Phase</t>
  </si>
  <si>
    <t>State Vaccine Website</t>
  </si>
  <si>
    <t>Vaccine Plan Link</t>
  </si>
  <si>
    <t xml:space="preserve">Latest Version Release Date </t>
  </si>
  <si>
    <t>Vaccine Mandate Policies</t>
  </si>
  <si>
    <t>Vaccine Distribution Phase for CI Workers</t>
  </si>
  <si>
    <t>Other Documents</t>
  </si>
  <si>
    <t>Previous Draft Plan</t>
  </si>
  <si>
    <t>Everyone 16+ eligible for the vaccine as of 04/05/21</t>
  </si>
  <si>
    <t>Alabama COVID-19 Vaccine Website</t>
  </si>
  <si>
    <t>AL Interim COVID-19 Vaccination Plan</t>
  </si>
  <si>
    <r>
      <rPr>
        <rFont val="Calibri"/>
        <color theme="1"/>
      </rPr>
      <t xml:space="preserve">CISA-defined "critical infrastructue" workers under </t>
    </r>
    <r>
      <rPr>
        <rFont val="Calibri"/>
        <b/>
        <color theme="1"/>
      </rPr>
      <t>Phase 1b</t>
    </r>
    <r>
      <rPr>
        <rFont val="Calibri"/>
        <color theme="1"/>
      </rPr>
      <t>. Beginning Feb. 8th, everyone in 1b will be eligible to recieve the vaccine along with people age 65-74 and other frontline workers in Phase 1C. (previously listed under Phase 2)</t>
    </r>
  </si>
  <si>
    <r>
      <rPr>
        <color rgb="FF1155CC"/>
        <u/>
      </rPr>
      <t>Alabama COVID-19 Vaccine Allocation Plan</t>
    </r>
    <r>
      <rPr>
        <color rgb="FF000000"/>
        <u/>
      </rPr>
      <t xml:space="preserve"> / </t>
    </r>
    <r>
      <rPr>
        <color rgb="FF1155CC"/>
        <u/>
      </rPr>
      <t>Prioritization Overview Graphic</t>
    </r>
  </si>
  <si>
    <t xml:space="preserve">All Alaskans are now eligible for a vaccine </t>
  </si>
  <si>
    <t>http://dhss.alaska.gov/dph/epi/id/pages/COVID-19/vaccine.aspx</t>
  </si>
  <si>
    <t xml:space="preserve">Alaska COVID-19 Vaccination Plan- Version One </t>
  </si>
  <si>
    <t>Starting in Phase 1B Tier 2</t>
  </si>
  <si>
    <t>http://dhss.alaska.gov/dph/Epi/id/Pages/COVID-19/VaccineInfo.aspx#who</t>
  </si>
  <si>
    <t>Arizona vaccination being implemented by county- Phase 1B (5 of 15 counties): Essential Services/Critical Industry Workers; Adults with High-Risk Conditions in Congregate Settings</t>
  </si>
  <si>
    <t>Vaccine Website</t>
  </si>
  <si>
    <t xml:space="preserve">AZ COVID-19  Vaccination Plan- 3rd Edition </t>
  </si>
  <si>
    <t>By EO, employers are not required to mandate vaccines but may establish mandate policies at their discretion</t>
  </si>
  <si>
    <t xml:space="preserve">Phase 1B for essential workers as defined by CISA guidance  (On 12/28, state announced addition of  a 'prioritized 1B' group that includes residents iover 75 and teachers, law enforcement and child care workers. </t>
  </si>
  <si>
    <t>Everyone 16+ now eligible</t>
  </si>
  <si>
    <t>Arkansas COVID-19 Vaccine Website</t>
  </si>
  <si>
    <t>AR COVID-19 Vaccination Plan</t>
  </si>
  <si>
    <r>
      <rPr>
        <rFont val="Calibri"/>
        <color theme="1"/>
      </rPr>
      <t xml:space="preserve">Essential workers in critical industries/manufacturing workers eligible for the vaccine now as they are included in </t>
    </r>
    <r>
      <rPr>
        <rFont val="Calibri"/>
        <b/>
        <color theme="1"/>
      </rPr>
      <t>Phase 1-B</t>
    </r>
    <r>
      <rPr>
        <rFont val="Calibri"/>
        <color theme="1"/>
      </rPr>
      <t xml:space="preserve"> of vaccine distribution plan. </t>
    </r>
  </si>
  <si>
    <r>
      <rPr>
        <color rgb="FF1155CC"/>
        <u/>
      </rPr>
      <t>ADH COVID-19 Vaccination Phased Plan</t>
    </r>
    <r>
      <rPr>
        <color rgb="FF000000"/>
      </rPr>
      <t xml:space="preserve"> / </t>
    </r>
    <r>
      <rPr>
        <color rgb="FF1155CC"/>
        <u/>
      </rPr>
      <t>Phased Plan Infographic</t>
    </r>
  </si>
  <si>
    <t>Phase 1B Tier 1</t>
  </si>
  <si>
    <t>https://covid19.ca.gov/vaccines/</t>
  </si>
  <si>
    <t>CA Vaccine Plan- Interim Draft 1.0</t>
  </si>
  <si>
    <t>Potential groups: Phase 1B, Tier Two: Those at risk of exposure at work in the following sectors: transportation and logistics, industrial, commercial, residential, and sheltering facilities and services, critical manufacturing; Congregate settings with outbreak risk: incarcerated, homeless. Phase 1C: Individuals 50 -64 years of age; People 16-49 years of age  who have an underlying health condition or disability which increases their risk of severe COVID-19; Those at risk of exposure at work in the following sectors: water and wastewater, defense, energy, chemical and hazardous materials, communications and IT, financial services, government operations / community-based essential functions.</t>
  </si>
  <si>
    <t>https://www.cdph.ca.gov/Programs/CID/DCDC/Pages/COVID-19/VaccineAllocationGuidelines.aspx</t>
  </si>
  <si>
    <t xml:space="preserve">Phase 1B.2 </t>
  </si>
  <si>
    <t>https://covid19.colorado.gov/vaccine</t>
  </si>
  <si>
    <t xml:space="preserve">Colorado COVID-19 Vaccination Plan </t>
  </si>
  <si>
    <t>December 30 (website/guidance update)</t>
  </si>
  <si>
    <t xml:space="preserve"> </t>
  </si>
  <si>
    <t>Phase 1B.3: Frontline essential workers (e.g., food and agriculture, manufacturing,</t>
  </si>
  <si>
    <t xml:space="preserve">Covid-19 Vaccination Plan </t>
  </si>
  <si>
    <t>People 16 and older who live, work or attend school in Connecticut</t>
  </si>
  <si>
    <t>CT Vaccine Website</t>
  </si>
  <si>
    <t>CT mass vaccine plan 10.22.20</t>
  </si>
  <si>
    <t>Phase 1b</t>
  </si>
  <si>
    <t>All Delawareans aged 16 or older are eligible.</t>
  </si>
  <si>
    <t>https://coronavirus.delaware.gov/vaccine/</t>
  </si>
  <si>
    <t>DE COVID-19 Vaccine Plan</t>
  </si>
  <si>
    <t>December 29th</t>
  </si>
  <si>
    <t>The Division of Health encourages people to get vaccinated when it is available but does not plan to require it.</t>
  </si>
  <si>
    <t>Manufacturing included in Phase 1B</t>
  </si>
  <si>
    <t>Updated Phases (Dec. 29)</t>
  </si>
  <si>
    <t>All D.C. residents 16 and older are eligible.</t>
  </si>
  <si>
    <t>https://coronavirus.dc.gov/vaccine</t>
  </si>
  <si>
    <t>DC COVID-19 Vaccination Plan</t>
  </si>
  <si>
    <t>Essential workers in critical industries included in Phase 2 of vaccine distribution plan</t>
  </si>
  <si>
    <t>All Floridians 19+ eligible as of 04/05.</t>
  </si>
  <si>
    <t>COVID-19 Vaccines in Florida</t>
  </si>
  <si>
    <t>FL COVID-19 Vaccination Plan</t>
  </si>
  <si>
    <t>The state will encourage people to get the vaccine, but it will not be required.</t>
  </si>
  <si>
    <r>
      <rPr>
        <rFont val="Calibri"/>
        <color theme="1"/>
      </rPr>
      <t xml:space="preserve">No specific outline as of now, but essential workers in critical industries </t>
    </r>
    <r>
      <rPr>
        <rFont val="Calibri"/>
        <b/>
        <color theme="1"/>
      </rPr>
      <t>most likely included in Phase 2</t>
    </r>
    <r>
      <rPr>
        <rFont val="Calibri"/>
        <color theme="1"/>
      </rPr>
      <t xml:space="preserve"> of vaccine distribution plan</t>
    </r>
  </si>
  <si>
    <t>All people 16+ now eligible.</t>
  </si>
  <si>
    <t>Georgia DPH COVID Vaccine Website</t>
  </si>
  <si>
    <t>GA COVID-19 Vaccination Plan (Updated 03/04/2021)</t>
  </si>
  <si>
    <t xml:space="preserve">Georgia is moving away from the phased approach, so there is no set group that CI workers will be included in as of now. Beginning in April, the state plans to expand this to include all adults.  </t>
  </si>
  <si>
    <t>COVID Vaccine Eligibility Description</t>
  </si>
  <si>
    <t>Regional approach with all regions in Phase 2 excent Oahu which is in Phase 1c</t>
  </si>
  <si>
    <t>https://hawaiicovid19.com/vaccine/</t>
  </si>
  <si>
    <t>HI COVID-19 Vaccination Plan - Draft Version 1.0</t>
  </si>
  <si>
    <t>Phase 1C will include all essentil workers not captured in Phase 1B</t>
  </si>
  <si>
    <t>Vaccine Timeline</t>
  </si>
  <si>
    <r>
      <rPr/>
      <t xml:space="preserve">Group 2, see </t>
    </r>
    <r>
      <rPr>
        <color rgb="FF1155CC"/>
        <u/>
      </rPr>
      <t>timeline</t>
    </r>
    <r>
      <rPr/>
      <t>. Employees in manufacturing possibly have access late February or early March.</t>
    </r>
  </si>
  <si>
    <t>https://coronavirus.idaho.gov/covid-19-vaccine/</t>
  </si>
  <si>
    <t xml:space="preserve">ID COVID-19 Vaccination - Interim </t>
  </si>
  <si>
    <t>Manufacturing in Group 3</t>
  </si>
  <si>
    <t>https://coronavirus.idaho.gov/wp-content/uploads/2020/12/WhencanIgetaCOVIDvaccine.pdf</t>
  </si>
  <si>
    <r>
      <rPr/>
      <t xml:space="preserve">4/12/21-available to 16+ (except Chicago); 3/29/21-restaurant staff, construction trade workers, religious staff; 3/22/21-higher education staff, govt. workers, media. Previously, 1/25/21-Phase 1B began, allowing frontline essential workers and residents age 65 and over to get vaccinated. See </t>
    </r>
    <r>
      <rPr>
        <color rgb="FF1155CC"/>
        <u/>
      </rPr>
      <t>overview</t>
    </r>
  </si>
  <si>
    <t>IL Vaccine website</t>
  </si>
  <si>
    <r>
      <rPr>
        <color rgb="FF1155CC"/>
        <u/>
      </rPr>
      <t>Vaccine Plan Overview 3/24/21</t>
    </r>
    <r>
      <rPr>
        <color rgb="FF000000"/>
      </rPr>
      <t xml:space="preserve"> and </t>
    </r>
    <r>
      <rPr>
        <color rgb="FF1155CC"/>
        <u/>
      </rPr>
      <t>Vaccine Plan 3/20/21</t>
    </r>
  </si>
  <si>
    <r>
      <rPr>
        <color rgb="FF1155CC"/>
        <u/>
      </rPr>
      <t>Phase 1B</t>
    </r>
    <r>
      <rPr/>
      <t xml:space="preserve"> for those with greater risk or Phase 2, subject to change; </t>
    </r>
    <r>
      <rPr>
        <color rgb="FF1155CC"/>
        <u/>
      </rPr>
      <t xml:space="preserve">Graph </t>
    </r>
    <r>
      <rPr/>
      <t>1/6/21</t>
    </r>
  </si>
  <si>
    <r>
      <rPr>
        <color rgb="FF000000"/>
      </rPr>
      <t xml:space="preserve">IL </t>
    </r>
    <r>
      <rPr>
        <color rgb="FF1155CC"/>
        <u/>
      </rPr>
      <t>planning website</t>
    </r>
    <r>
      <rPr>
        <color rgb="FF000000"/>
      </rPr>
      <t xml:space="preserve"> on vaccine; </t>
    </r>
    <r>
      <rPr>
        <color rgb="FF1155CC"/>
        <u/>
      </rPr>
      <t>Executive Summary</t>
    </r>
    <r>
      <rPr>
        <color rgb="FF000000"/>
      </rPr>
      <t xml:space="preserve"> 12/4/20; </t>
    </r>
    <r>
      <rPr>
        <color rgb="FF1155CC"/>
        <u/>
      </rPr>
      <t>FAQ</t>
    </r>
    <r>
      <rPr>
        <color rgb="FF000000"/>
      </rPr>
      <t xml:space="preserve"> 12/14/20 </t>
    </r>
  </si>
  <si>
    <r>
      <rPr>
        <color rgb="FF1155CC"/>
        <u/>
      </rPr>
      <t>Executive Summary</t>
    </r>
    <r>
      <rPr>
        <color rgb="FF000000"/>
      </rPr>
      <t xml:space="preserve"> Oct 2020;  </t>
    </r>
    <r>
      <rPr>
        <color rgb="FF1155CC"/>
        <u/>
      </rPr>
      <t>Interim Plan</t>
    </r>
    <r>
      <rPr>
        <color rgb="FF000000"/>
      </rPr>
      <t xml:space="preserve"> Oct 2020;   </t>
    </r>
    <r>
      <rPr>
        <color rgb="FF1155CC"/>
        <u/>
      </rPr>
      <t>Plan</t>
    </r>
    <r>
      <rPr>
        <color rgb="FF000000"/>
      </rPr>
      <t xml:space="preserve"> issued 1/10/21 </t>
    </r>
  </si>
  <si>
    <r>
      <rPr/>
      <t xml:space="preserve">3/31/21-available to persons ages 16 and older; 3/29/21-Ages 30 to 39; and March 22-Ages 40-44 eligible.   </t>
    </r>
    <r>
      <rPr>
        <color rgb="FF1155CC"/>
        <u/>
      </rPr>
      <t>Eligibility list</t>
    </r>
    <r>
      <rPr/>
      <t xml:space="preserve">. </t>
    </r>
  </si>
  <si>
    <t>IN COVID-19 Vaccination Planning Website</t>
  </si>
  <si>
    <t>See website</t>
  </si>
  <si>
    <t>Phase 2 if worker is one that cannot socially distance, and faces high risk of transmission</t>
  </si>
  <si>
    <r>
      <rPr>
        <color rgb="FF1155CC"/>
        <u/>
      </rPr>
      <t>IN FAQ</t>
    </r>
    <r>
      <rPr>
        <color rgb="FF000000"/>
      </rPr>
      <t xml:space="preserve"> 11/30/20; </t>
    </r>
    <r>
      <rPr>
        <color rgb="FF1155CC"/>
        <u/>
      </rPr>
      <t>Executive Summary of Plan</t>
    </r>
    <r>
      <rPr>
        <color rgb="FF000000"/>
      </rPr>
      <t xml:space="preserve">; </t>
    </r>
  </si>
  <si>
    <r>
      <rPr>
        <color rgb="FF000000"/>
      </rPr>
      <t xml:space="preserve">October 2020 </t>
    </r>
    <r>
      <rPr>
        <color rgb="FF1155CC"/>
        <u/>
      </rPr>
      <t>Interim Plan</t>
    </r>
    <r>
      <rPr>
        <color rgb="FF000000"/>
      </rPr>
      <t xml:space="preserve"> for Vaccine </t>
    </r>
  </si>
  <si>
    <r>
      <rPr/>
      <t xml:space="preserve">4/5/21-available to persons ages 16 years and older. </t>
    </r>
    <r>
      <rPr>
        <color rgb="FF1155CC"/>
        <u/>
      </rPr>
      <t>Eligibility List</t>
    </r>
    <r>
      <rPr/>
      <t xml:space="preserve">. Appointments and </t>
    </r>
    <r>
      <rPr>
        <color rgb="FF1155CC"/>
        <u/>
      </rPr>
      <t>locations</t>
    </r>
    <r>
      <rPr/>
      <t>.  Under previous plan, Phase 1B-Tier 2 included manufacturing workers who can't social distance.</t>
    </r>
  </si>
  <si>
    <t>IA COVID-19 vaccine website</t>
  </si>
  <si>
    <t>IA plan and website</t>
  </si>
  <si>
    <r>
      <rPr/>
      <t xml:space="preserve">Phase 1B Tier 2  (2/3/21) or Phase 2 </t>
    </r>
    <r>
      <rPr>
        <color rgb="FF1155CC"/>
        <u/>
      </rPr>
      <t>January 8th Webinar for Business, Agriculture and Industry</t>
    </r>
  </si>
  <si>
    <r>
      <rPr/>
      <t xml:space="preserve">12/11/20 </t>
    </r>
    <r>
      <rPr>
        <color rgb="FF1155CC"/>
        <u/>
      </rPr>
      <t>FAQ</t>
    </r>
    <r>
      <rPr/>
      <t xml:space="preserve"> issued; COVID-19 </t>
    </r>
    <r>
      <rPr>
        <color rgb="FF1155CC"/>
        <u/>
      </rPr>
      <t>Vaccination Strategy 12/4/20</t>
    </r>
    <r>
      <rPr/>
      <t xml:space="preserve">; News </t>
    </r>
    <r>
      <rPr>
        <color rgb="FF1155CC"/>
        <u/>
      </rPr>
      <t>Article</t>
    </r>
    <r>
      <rPr/>
      <t xml:space="preserve"> on doses 12/3/20</t>
    </r>
  </si>
  <si>
    <t>COVID-19 Vaccination Strategy 10/12/20</t>
  </si>
  <si>
    <t xml:space="preserve">3/29/21 - available to persons 16 years and older under Phase 5. Previously, Phase 3 and Phase 4, includes critical instructure workers, individuals aged 16-62 with severe medical risks and other medical risks.  </t>
  </si>
  <si>
    <t>Kansas Vaccine website</t>
  </si>
  <si>
    <t>KS COVID-19 Vaccination Plan 1.7.21</t>
  </si>
  <si>
    <r>
      <rPr/>
      <t xml:space="preserve">Phase 2 </t>
    </r>
    <r>
      <rPr>
        <color rgb="FF1155CC"/>
        <u/>
      </rPr>
      <t>Phase prioritization 1/7/21</t>
    </r>
  </si>
  <si>
    <r>
      <rPr/>
      <t>12.30.20 state</t>
    </r>
    <r>
      <rPr>
        <color rgb="FF1155CC"/>
        <u/>
      </rPr>
      <t xml:space="preserve"> news</t>
    </r>
    <r>
      <rPr/>
      <t xml:space="preserve">; Gov. Press </t>
    </r>
    <r>
      <rPr>
        <color rgb="FF1155CC"/>
        <u/>
      </rPr>
      <t>release</t>
    </r>
    <r>
      <rPr/>
      <t xml:space="preserve"> 12.16.20;</t>
    </r>
  </si>
  <si>
    <t xml:space="preserve">All residents 16+ eligible </t>
  </si>
  <si>
    <t>Kentucky COVID-19 Vaccine Website</t>
  </si>
  <si>
    <t>KY COVID-19 Vaccination Plan</t>
  </si>
  <si>
    <r>
      <rPr>
        <rFont val="Calibri"/>
        <color theme="1"/>
        <sz val="11.0"/>
      </rPr>
      <t xml:space="preserve">CI workers included in </t>
    </r>
    <r>
      <rPr>
        <rFont val="Calibri"/>
        <b/>
        <color theme="1"/>
        <sz val="11.0"/>
      </rPr>
      <t>Phase 1C</t>
    </r>
    <r>
      <rPr>
        <rFont val="Calibri"/>
        <color theme="1"/>
        <sz val="11.0"/>
      </rPr>
      <t xml:space="preserve"> (beginning March 1st)</t>
    </r>
  </si>
  <si>
    <r>
      <rPr>
        <color rgb="FF1155CC"/>
        <u/>
      </rPr>
      <t>KY COVID-19 Vaccine FAQs</t>
    </r>
    <r>
      <rPr>
        <color rgb="FF000000"/>
      </rPr>
      <t xml:space="preserve">  / </t>
    </r>
    <r>
      <rPr>
        <color rgb="FF1155CC"/>
        <u/>
      </rPr>
      <t>KY Vaccine Phase FAQs</t>
    </r>
    <r>
      <rPr>
        <color rgb="FF000000"/>
      </rPr>
      <t xml:space="preserve"> </t>
    </r>
  </si>
  <si>
    <t>All adults (age 16+) eligible as of 03/29/2021</t>
  </si>
  <si>
    <t>Louisiana COVID-19 Vaccine Website</t>
  </si>
  <si>
    <t>LA COVID-19 Vaccination Playbook</t>
  </si>
  <si>
    <t>CI workers in Phase 3.</t>
  </si>
  <si>
    <t xml:space="preserve">Vaccine FAQs </t>
  </si>
  <si>
    <t>Mainers 16 and older</t>
  </si>
  <si>
    <t>https://www.maine.gov/covid19/vaccines</t>
  </si>
  <si>
    <t>ME Interim Vaccine Plan</t>
  </si>
  <si>
    <t>Possible in 1c</t>
  </si>
  <si>
    <t>All Marylanders aged 16 or older are eligible.</t>
  </si>
  <si>
    <t>https://covidlink.maryland.gov/content/vaccine/</t>
  </si>
  <si>
    <t>MD COVID-19 Vaccination Plan</t>
  </si>
  <si>
    <t>Critical workers in high-risk settings included in Phase 2</t>
  </si>
  <si>
    <t>All persons aged 16 or older are eligible.</t>
  </si>
  <si>
    <t>Mass. Vaccine Website</t>
  </si>
  <si>
    <t>Mass. COVID-19 Vaccine Distribution Timeline: Phase Overview</t>
  </si>
  <si>
    <t>Phase 2 will include vaccine &amp; medical supply workers; Phase 3 remaining populations</t>
  </si>
  <si>
    <t>MA Interim  Vaccine Plan</t>
  </si>
  <si>
    <r>
      <rPr/>
      <t xml:space="preserve">On 4/5/21, all residents age 16 or older are eligible. 3/30/21 </t>
    </r>
    <r>
      <rPr>
        <color rgb="FF1155CC"/>
        <u/>
      </rPr>
      <t>Press Release</t>
    </r>
    <r>
      <rPr/>
      <t>. Previously, on 3/22/21, 50 and older as well as 16 &amp; older with medical conditions or disabilities were eligible. Before 3/22/21, the state was in Phase 1B, Groups A &amp; B and most critical infrastructure workers were eligible when state reached Phase 1B-Group C, or even Phase 1C.</t>
    </r>
  </si>
  <si>
    <t>MI Vaccine website</t>
  </si>
  <si>
    <r>
      <rPr>
        <color rgb="FF000000"/>
      </rPr>
      <t xml:space="preserve">MI </t>
    </r>
    <r>
      <rPr>
        <color rgb="FF1155CC"/>
        <u/>
      </rPr>
      <t>Prioritization</t>
    </r>
    <r>
      <rPr>
        <color rgb="FF000000"/>
      </rPr>
      <t xml:space="preserve"> 3/4/21; and</t>
    </r>
    <r>
      <rPr>
        <color rgb="FF1155CC"/>
        <u/>
      </rPr>
      <t xml:space="preserve"> Strategy</t>
    </r>
    <r>
      <rPr>
        <color rgb="FF000000"/>
      </rPr>
      <t xml:space="preserve"> 2/19/21.</t>
    </r>
  </si>
  <si>
    <r>
      <rPr>
        <rFont val="Calibri"/>
        <color theme="1"/>
      </rPr>
      <t>Phase 1B, Group C or even Phase 1C  for CI workers under the</t>
    </r>
    <r>
      <rPr>
        <rFont val="Calibri"/>
        <b/>
        <color theme="1"/>
      </rPr>
      <t xml:space="preserve"> 2/15/21</t>
    </r>
    <r>
      <rPr>
        <rFont val="Calibri"/>
        <color theme="1"/>
      </rPr>
      <t xml:space="preserve"> guidance</t>
    </r>
  </si>
  <si>
    <t>MI COVID-19 Vaccination Plan 10.16.20</t>
  </si>
  <si>
    <t xml:space="preserve">3/30/21 - persons 16 years and older are eligible to receive a vaccine. </t>
  </si>
  <si>
    <t>MN COVID-19 Vaccine Website</t>
  </si>
  <si>
    <r>
      <rPr>
        <color rgb="FF000000"/>
      </rPr>
      <t xml:space="preserve">3/12/21 </t>
    </r>
    <r>
      <rPr>
        <color rgb="FF1155CC"/>
        <u/>
      </rPr>
      <t>Strategy</t>
    </r>
  </si>
  <si>
    <r>
      <rPr>
        <color rgb="FF000000"/>
      </rPr>
      <t xml:space="preserve">Phase 1 and Phase 2.  Details on phases posted </t>
    </r>
    <r>
      <rPr>
        <color rgb="FF1155CC"/>
        <u/>
      </rPr>
      <t>here</t>
    </r>
    <r>
      <rPr>
        <color rgb="FF000000"/>
      </rPr>
      <t xml:space="preserve"> </t>
    </r>
    <r>
      <rPr>
        <b/>
        <color rgb="FF000000"/>
      </rPr>
      <t>2/4/21</t>
    </r>
  </si>
  <si>
    <r>
      <rPr>
        <color rgb="FF000000"/>
      </rPr>
      <t xml:space="preserve">MN COVID-19 </t>
    </r>
    <r>
      <rPr>
        <color rgb="FF1155CC"/>
        <u/>
      </rPr>
      <t>Draft Vaccination Plan</t>
    </r>
    <r>
      <rPr>
        <color rgb="FF000000"/>
      </rPr>
      <t xml:space="preserve"> 10/21/20; </t>
    </r>
  </si>
  <si>
    <t>Everyone age 16+ can recieve the vaccine as of 03/16/2021</t>
  </si>
  <si>
    <t>Mississippi COVID-19 Vaccine Website</t>
  </si>
  <si>
    <t>MS COVID-19 Vaccination Plan</t>
  </si>
  <si>
    <t>Manufacturing workers in Phase 1B.2, other CISA-defined CI workers included in Phase 1C.2.</t>
  </si>
  <si>
    <t>Open to everyone 16+</t>
  </si>
  <si>
    <t>Missouri COVID-19 Vaccine Website</t>
  </si>
  <si>
    <t>MO COVID-19 Vaccination Plan</t>
  </si>
  <si>
    <t xml:space="preserve">Chemical industry and Critical Manufacturing workers in Phase 2. </t>
  </si>
  <si>
    <r>
      <rPr>
        <color rgb="FF1155CC"/>
        <u/>
      </rPr>
      <t>Missouri Vaccine Phases</t>
    </r>
    <r>
      <rPr>
        <color rgb="FF000000"/>
        <u/>
      </rPr>
      <t xml:space="preserve"> / </t>
    </r>
    <r>
      <rPr>
        <color rgb="FF1155CC"/>
        <u/>
      </rPr>
      <t>Full Vaccine Phase List</t>
    </r>
  </si>
  <si>
    <t xml:space="preserve">Everyone in MT over 16 eligible for vaccine effective 4/1 </t>
  </si>
  <si>
    <t>https://dphhs.mt.gov/publichealth/cdepi/diseases/coronavirusvaccine</t>
  </si>
  <si>
    <t>MT COVID-19 Vaccination Plan - Version 1.2</t>
  </si>
  <si>
    <t>Latest guidance appears to place CI workers in Phase 2 (https://dphhs.mt.gov/Portals/85/publichealth/documents/HAN/2021/HANAD2021-7.pdf?ver=2021-03-02-140830-467)</t>
  </si>
  <si>
    <t>https://dphhs.mt.gov/Portals/85/Documents/Coronavirus/COVID-19VaccineAllocationPlan.pdf</t>
  </si>
  <si>
    <t>4/5/21-allows persons ages 16-49 to be vaccinated (Phase 2B); 3/29/21 - Some pharmacies vaccinating ages 18 and up. Phase 2A began 3/19/21 for residents age 50-64 and high-risk individuals. 3/15/21 announcment -- healthcare workers, critical infrastructure workers, individuals 65 years and older and in some regions if the state department of health has authorized, individuals 50 years and older.  3/4/21-Phase 1A and Phase 1B</t>
  </si>
  <si>
    <t>NE Vaccine website</t>
  </si>
  <si>
    <t xml:space="preserve">NE COVID-19 Vaccination Plan 2.22.20 </t>
  </si>
  <si>
    <t>Essential workers in Phase 2</t>
  </si>
  <si>
    <r>
      <rPr>
        <color rgb="FF000000"/>
      </rPr>
      <t xml:space="preserve">Governor's </t>
    </r>
    <r>
      <rPr>
        <color rgb="FF1155CC"/>
        <u/>
      </rPr>
      <t>News</t>
    </r>
    <r>
      <rPr>
        <color rgb="FF000000"/>
      </rPr>
      <t xml:space="preserve"> 12.16.20</t>
    </r>
  </si>
  <si>
    <t xml:space="preserve">County level approach being taken </t>
  </si>
  <si>
    <t>https://www.immunizenevada.org/covid-19-vaccine</t>
  </si>
  <si>
    <t>https://www.scribd.com/document/490439362/Nevada-Covid-19-Vaccine-Playbook-v3-Brief-011121#from_embed</t>
  </si>
  <si>
    <t xml:space="preserve">Tier two  (final prioritization) </t>
  </si>
  <si>
    <t>https://www.immunizenevada.org/sites/default/files/2020-12/Tiers_from%20Playbook.pdf</t>
  </si>
  <si>
    <t>Granite Staters age 16 and older</t>
  </si>
  <si>
    <t>NH Vaccine website</t>
  </si>
  <si>
    <t xml:space="preserve">NH Vaccine plan- Interim </t>
  </si>
  <si>
    <t>Possible Phase 2</t>
  </si>
  <si>
    <t>People age 16 and older who reside, work or attend school in New Jersey</t>
  </si>
  <si>
    <t>NJ Vaccine website</t>
  </si>
  <si>
    <t>NJ Vaccine plan</t>
  </si>
  <si>
    <t>Possible Phase 1b</t>
  </si>
  <si>
    <t>NJ Vaccine Plan- 1st draft</t>
  </si>
  <si>
    <t>Phase 2A eligible along with: New Mexicans 75 years and older; · Educators, early childhood professionals, and school staff; · New Mexicans with a chronic health condition</t>
  </si>
  <si>
    <t>https://cv.nmhealth.org/covid-vaccine/</t>
  </si>
  <si>
    <t>NM Preliminary COVID-19 Vaccination Plan</t>
  </si>
  <si>
    <t xml:space="preserve">Phase 1B </t>
  </si>
  <si>
    <t xml:space="preserve">October 26 2020 Executive Summary Document </t>
  </si>
  <si>
    <t>https://cv.nmhealth.org/2021/03/11/state-announces-priorities-within-the-chronic-conditions-subphase-of-covid-19-vaccine-distribution/</t>
  </si>
  <si>
    <t>People age 16 and older who reside, work or attend school in New York.</t>
  </si>
  <si>
    <t>NYS Vaccine site</t>
  </si>
  <si>
    <t>NYS Vaccine program</t>
  </si>
  <si>
    <t>State legislator has introduced a bill with a mandatory mandate for vaccination</t>
  </si>
  <si>
    <t>NY Vaccine playbook</t>
  </si>
  <si>
    <t xml:space="preserve">All adults 16+ will  eligible as of April 7th. </t>
  </si>
  <si>
    <t>North Carolina COVID-19 Vaccine Website</t>
  </si>
  <si>
    <t>NC Interim COVID-19 Vaccination Plan</t>
  </si>
  <si>
    <t>CDC-defined essential workers included in Group 3 and may begin scheduling vaccines as of March 3rd.</t>
  </si>
  <si>
    <r>
      <rPr>
        <color rgb="FF1155CC"/>
        <u/>
      </rPr>
      <t>COVID-19 Vaccine Update</t>
    </r>
    <r>
      <rPr>
        <color rgb="FF000000"/>
        <u/>
      </rPr>
      <t xml:space="preserve"> (Jan. 14, 2021) / </t>
    </r>
    <r>
      <rPr>
        <color rgb="FF1155CC"/>
        <u/>
      </rPr>
      <t>NC Vaccine Phases Graphic</t>
    </r>
    <r>
      <rPr>
        <color rgb="FF1155CC"/>
        <u/>
      </rPr>
      <t xml:space="preserve"> </t>
    </r>
  </si>
  <si>
    <r>
      <rPr/>
      <t xml:space="preserve">As of 3/29/21, Ages 16 and older </t>
    </r>
    <r>
      <rPr>
        <color rgb="FF1155CC"/>
        <u/>
      </rPr>
      <t>Vaccine Locator</t>
    </r>
    <r>
      <rPr/>
      <t xml:space="preserve">; Phase 1A and 1B and 1C. Essential workers can get the vaccine  </t>
    </r>
    <r>
      <rPr>
        <color rgb="FF1155CC"/>
        <u/>
      </rPr>
      <t>FAQ</t>
    </r>
    <r>
      <rPr/>
      <t xml:space="preserve"> 3.2.21</t>
    </r>
  </si>
  <si>
    <t>ND COVID-19 Vaccine Website</t>
  </si>
  <si>
    <t>ND Vaccination Plan 12.11.20</t>
  </si>
  <si>
    <r>
      <rPr/>
      <t xml:space="preserve">Phase 1C includes essential workers. 3/8/21-Info on </t>
    </r>
    <r>
      <rPr>
        <color rgb="FF1155CC"/>
        <u/>
      </rPr>
      <t>priority groups</t>
    </r>
  </si>
  <si>
    <t>All Ohioans aged 16 or older are eligible.</t>
  </si>
  <si>
    <t>https://coronavirus.ohio.gov/wps/portal/gov/covid-19/covid-19-vaccination-program</t>
  </si>
  <si>
    <t>Ohio COVID-19 Vaccination Plan</t>
  </si>
  <si>
    <t>Critical risk workers essential to society and at high risk of exposure included in Phase 2, all other essential workers included in Phase 3</t>
  </si>
  <si>
    <t>FAQ</t>
  </si>
  <si>
    <r>
      <rPr>
        <rFont val="Calibri"/>
        <color theme="1"/>
      </rPr>
      <t xml:space="preserve">All residents age 16+ are eligible beginning </t>
    </r>
    <r>
      <rPr>
        <rFont val="Calibri"/>
        <b/>
        <color theme="1"/>
      </rPr>
      <t>Monday, March 29th.</t>
    </r>
  </si>
  <si>
    <t>Oklahoma COVID-19 Vaccine Website</t>
  </si>
  <si>
    <t>OK COVID-19 Vaccination Plan</t>
  </si>
  <si>
    <t>CI workers included in Phase 3.</t>
  </si>
  <si>
    <t>COVID-19 Vaccine Priority Population Framework for Oklahoma</t>
  </si>
  <si>
    <t>Phase 1B - Group 6 (determined at the county level)</t>
  </si>
  <si>
    <t>https://covidvaccine.oregon.gov/</t>
  </si>
  <si>
    <t>Oregon COVID-19 Vaccination Plan - Interim Draft 1.1</t>
  </si>
  <si>
    <t>Looks like Phase 1B Group Six</t>
  </si>
  <si>
    <t>https://covidvaccine.oregon.gov/#prioritization</t>
  </si>
  <si>
    <t>All Pennsylvania adults are eligible.</t>
  </si>
  <si>
    <t>https://www.health.pa.gov/topics/disease/coronavirus/Pages/Vaccine.aspx</t>
  </si>
  <si>
    <t>PA COVID-19 Interim Vaccination Plan - January 8, 2021</t>
  </si>
  <si>
    <t>The state has no plans, work-related or otherwise, to mandate a vaccine</t>
  </si>
  <si>
    <t xml:space="preserve">Included in either Phase 1B or Phase 2. Phase 1B includes critical manufacturing workers who manufacture medical supplies, PPE, pharmaceuticals, vaccines, and other essential products; oil refinery workers; and others in petrochemical processing and distribution. Phase 2 includes essential business personnel who cannot work remotely or maintain social distancing not considered in Phase 1. Also, people who interact directly with the public. Definition of workers refers to the ACIP’s definitions from the Cybersecurity &amp; Infrastructure Security Agency guidance. </t>
  </si>
  <si>
    <t>Puerto Rico COVID-19 Vaccine Website</t>
  </si>
  <si>
    <t xml:space="preserve">Puerto Rico COVID-19 Vaccination Plan </t>
  </si>
  <si>
    <r>
      <rPr>
        <rFont val="Calibri"/>
        <color theme="1"/>
      </rPr>
      <t xml:space="preserve">Manufacturing workers in </t>
    </r>
    <r>
      <rPr>
        <rFont val="Calibri"/>
        <b/>
        <color theme="1"/>
      </rPr>
      <t>Phase 1B.</t>
    </r>
  </si>
  <si>
    <r>
      <rPr>
        <color rgb="FF1155CC"/>
        <u/>
      </rPr>
      <t>Vaccination Phases</t>
    </r>
    <r>
      <rPr>
        <color rgb="FF000000"/>
      </rPr>
      <t xml:space="preserve"> - Spanish Only (12/21/2020)</t>
    </r>
  </si>
  <si>
    <t>RI Vaccine website</t>
  </si>
  <si>
    <t>Rhode Island road map</t>
  </si>
  <si>
    <t>South Carolina COVID-19 Vaccine Website</t>
  </si>
  <si>
    <r>
      <rPr>
        <color rgb="FF1155CC"/>
        <u/>
      </rPr>
      <t>SC COVID-19 Vaccine Plan</t>
    </r>
    <r>
      <rPr>
        <color rgb="FF000000"/>
        <u/>
      </rPr>
      <t xml:space="preserve"> (01/22/2021)</t>
    </r>
  </si>
  <si>
    <t>CISA CI workers will be included in Phase 1B (beginning early spring).</t>
  </si>
  <si>
    <r>
      <rPr>
        <color rgb="FF1155CC"/>
        <u/>
      </rPr>
      <t>Vaccine FAQ's</t>
    </r>
    <r>
      <rPr>
        <color rgb="FF000000"/>
        <u/>
      </rPr>
      <t xml:space="preserve"> / </t>
    </r>
    <r>
      <rPr>
        <color rgb="FF1155CC"/>
        <u/>
      </rPr>
      <t xml:space="preserve">Vaccine Phases Graphic </t>
    </r>
  </si>
  <si>
    <r>
      <rPr>
        <color rgb="FF1155CC"/>
        <u/>
      </rPr>
      <t>SC COVID-19 Vaccine Plan</t>
    </r>
    <r>
      <rPr>
        <color rgb="FF000000"/>
        <u/>
      </rPr>
      <t xml:space="preserve"> (01/08/2021)</t>
    </r>
  </si>
  <si>
    <r>
      <rPr/>
      <t xml:space="preserve">As of 4/5/21, persons 16 and older eligible; Phase 1E, which includes critical manufacturing workers  - </t>
    </r>
    <r>
      <rPr>
        <color rgb="FF1155CC"/>
        <u/>
      </rPr>
      <t>Status page</t>
    </r>
  </si>
  <si>
    <t>SD vaccine website</t>
  </si>
  <si>
    <t>SD COVID-19 Vaccine Plan</t>
  </si>
  <si>
    <r>
      <rPr/>
      <t xml:space="preserve">CI workers in Phase 1, fifth position. Details posted </t>
    </r>
    <r>
      <rPr>
        <color rgb="FF1155CC"/>
        <u/>
      </rPr>
      <t>here.</t>
    </r>
  </si>
  <si>
    <r>
      <rPr/>
      <t xml:space="preserve">SD </t>
    </r>
    <r>
      <rPr>
        <color rgb="FF1155CC"/>
        <u/>
      </rPr>
      <t>FAQ</t>
    </r>
    <r>
      <rPr/>
      <t xml:space="preserve"> 12.7.20; </t>
    </r>
  </si>
  <si>
    <r>
      <rPr>
        <color rgb="FF1155CC"/>
        <u/>
      </rPr>
      <t>SD Presentation 10.28.20</t>
    </r>
    <r>
      <rPr>
        <color rgb="FF000000"/>
        <u/>
      </rPr>
      <t>;</t>
    </r>
  </si>
  <si>
    <t>All adults 16+ eligible as of April 5th</t>
  </si>
  <si>
    <t>Tennessee COVID-19 Vaccine Website</t>
  </si>
  <si>
    <r>
      <rPr>
        <color rgb="FF1155CC"/>
        <u/>
      </rPr>
      <t>TN COVID-19 Vaccination Plan</t>
    </r>
    <r>
      <rPr>
        <color rgb="FF000000"/>
        <u/>
      </rPr>
      <t xml:space="preserve"> (Version 3 - 12/30/2020)</t>
    </r>
  </si>
  <si>
    <t xml:space="preserve">Chemical industry not specifically included in definition of "critical infrastructure". Our industry will most likely be vaccinated based on their age group phase. </t>
  </si>
  <si>
    <t xml:space="preserve">TN Vaccine Phases </t>
  </si>
  <si>
    <t xml:space="preserve">Everyone 16+ will be eligible on March 29th.  </t>
  </si>
  <si>
    <t>Texas COVID-19 Vaccine Website</t>
  </si>
  <si>
    <t>TX COVID-19 Vaccination Plan</t>
  </si>
  <si>
    <t>No specific outline has been released yet past 1C, but CI workers should expect to be able to be vaccinated by Spring 2021.</t>
  </si>
  <si>
    <t>COVID-19 Vaccine Allocation Guiding Principles
and Health Care Workers Definition</t>
  </si>
  <si>
    <t xml:space="preserve">Group 3 </t>
  </si>
  <si>
    <t>https://coronavirus.utah.gov/vaccine/</t>
  </si>
  <si>
    <t xml:space="preserve">UT Preliminary COVID-19 Vaccination Update </t>
  </si>
  <si>
    <t xml:space="preserve">Unclear </t>
  </si>
  <si>
    <t>Phase 2- Health care personnel (health care personnel comprise clinical staff members, including nursing or medical assistants and support staff (e.g., those who work in food, environmental, and administrative services)); Staff includes all health care providers who enter the facility, regardless of who employs them, as well as ancillary staff. Family caregivers are not included in this definition; Residents of long-term care facilities; Emergency medical service personnel and responders. People 75 or older.</t>
  </si>
  <si>
    <t>VT Vaccine plan</t>
  </si>
  <si>
    <t>Vermont Vaccine portal</t>
  </si>
  <si>
    <t>Draft Vermont plan</t>
  </si>
  <si>
    <t>All adult residents of Virginia are eligible.</t>
  </si>
  <si>
    <t>https://www.vdh.virginia.gov/covid-19-vaccine/</t>
  </si>
  <si>
    <t xml:space="preserve">VA COVID-19 Vaccination Priorities </t>
  </si>
  <si>
    <t>Essential workers included in Phase 1C</t>
  </si>
  <si>
    <t xml:space="preserve">Effective 4/15, all residents 16+ are eligible for a vaccine </t>
  </si>
  <si>
    <t>https://www.doh.wa.gov/Emergencies/COVID19/Vaccine</t>
  </si>
  <si>
    <t>https://www.doh.wa.gov/Portals/1/Documents/1600/coronavirus/820-112-InterimVaccineAllocationPrioritization.pdf</t>
  </si>
  <si>
    <t>Phase 1B Tier 2 and Tier 4 will capture CI with underlying health conditions , over 50 yrs old</t>
  </si>
  <si>
    <t>All West Virginia residents age 16 and older are eligible</t>
  </si>
  <si>
    <t>vaccinate.wv.gov</t>
  </si>
  <si>
    <t>WV Draft COVID-19 Vaccination Plan</t>
  </si>
  <si>
    <t>Non-healthcare critical workforce included in Phase 1B distribution group (after healthcare workers)</t>
  </si>
  <si>
    <r>
      <rPr/>
      <t xml:space="preserve">Beginning 4/5/21, ages 16+ are </t>
    </r>
    <r>
      <rPr>
        <color rgb="FF1155CC"/>
        <u/>
      </rPr>
      <t>eligible</t>
    </r>
    <r>
      <rPr/>
      <t xml:space="preserve">. </t>
    </r>
  </si>
  <si>
    <r>
      <rPr>
        <color rgb="FF000000"/>
      </rPr>
      <t xml:space="preserve">WI Vaccine </t>
    </r>
    <r>
      <rPr>
        <color rgb="FF1155CC"/>
        <u/>
      </rPr>
      <t>website</t>
    </r>
  </si>
  <si>
    <r>
      <rPr>
        <color rgb="FF000000"/>
      </rPr>
      <t xml:space="preserve">WI </t>
    </r>
    <r>
      <rPr>
        <color rgb="FF1155CC"/>
        <u/>
      </rPr>
      <t>Phases</t>
    </r>
    <r>
      <rPr>
        <color rgb="FF000000"/>
      </rPr>
      <t xml:space="preserve">; </t>
    </r>
    <r>
      <rPr>
        <color rgb="FF1155CC"/>
        <u/>
      </rPr>
      <t>Memo</t>
    </r>
    <r>
      <rPr>
        <color rgb="FF000000"/>
      </rPr>
      <t xml:space="preserve"> issued 1/20/21 Memo issued 1/29/21</t>
    </r>
  </si>
  <si>
    <r>
      <rPr/>
      <t xml:space="preserve">Not clear. It will be sometime after Phase 1B group is completed. The State Disaster Medical Advisory Committee has not yet issued information on the phases after Phase 1B. </t>
    </r>
    <r>
      <rPr>
        <color rgb="FF1155CC"/>
        <u/>
      </rPr>
      <t>Website</t>
    </r>
    <r>
      <rPr/>
      <t xml:space="preserve">  </t>
    </r>
  </si>
  <si>
    <r>
      <rPr>
        <color rgb="FF000000"/>
      </rPr>
      <t xml:space="preserve"> 12.11.20 Phase 1A  </t>
    </r>
    <r>
      <rPr>
        <color rgb="FF1155CC"/>
        <u/>
      </rPr>
      <t>recommendations</t>
    </r>
    <r>
      <rPr>
        <color rgb="FF000000"/>
      </rPr>
      <t xml:space="preserve">; </t>
    </r>
  </si>
  <si>
    <t xml:space="preserve"> WI Executive Summary 10.26.20</t>
  </si>
  <si>
    <t xml:space="preserve">All residents over 16 eligible for a vaccine </t>
  </si>
  <si>
    <t>Wyoming Covid vaccine information</t>
  </si>
  <si>
    <t xml:space="preserve">WY Interim Draft COVID-19 Vaccination Plan </t>
  </si>
  <si>
    <t xml:space="preserve">COVID-19 Best Practices &amp; Guidelines </t>
  </si>
  <si>
    <t>A listing of state and national resources that have been released pertaining to COVID-19 best practices.</t>
  </si>
  <si>
    <t>Title</t>
  </si>
  <si>
    <t>Source</t>
  </si>
  <si>
    <t>Description</t>
  </si>
  <si>
    <t>Delaware Division of Small Business</t>
  </si>
  <si>
    <t>Includes industry-specific guidance for the state's current operating status</t>
  </si>
  <si>
    <t>DC Office of the Mayor</t>
  </si>
  <si>
    <t xml:space="preserve">Updated on Nov. 23rd to reflect further restrictions imposed on businesses </t>
  </si>
  <si>
    <t>IL Manufacturing Phase 4</t>
  </si>
  <si>
    <t>IN Department of Labor (Refers to CDC and OSHA)</t>
  </si>
  <si>
    <t>IA Guidance for Business &amp; Organizations</t>
  </si>
  <si>
    <t xml:space="preserve">KS Guidance for Business </t>
  </si>
  <si>
    <t xml:space="preserve">Manufacturing Best Practices </t>
  </si>
  <si>
    <r>
      <rPr>
        <color rgb="FF1155CC"/>
        <u/>
      </rPr>
      <t xml:space="preserve">Nebraska Safety Council </t>
    </r>
    <r>
      <rPr>
        <color rgb="FF000000"/>
        <u/>
      </rPr>
      <t xml:space="preserve"> and </t>
    </r>
    <r>
      <rPr>
        <color rgb="FF1155CC"/>
        <u/>
      </rPr>
      <t>Department of Labor Guidelines</t>
    </r>
  </si>
  <si>
    <t>Emergency Temporary Standard
Infectious Disease Prevention</t>
  </si>
  <si>
    <t>VA Department of Labor &amp; Industry</t>
  </si>
  <si>
    <t>Adopted emergency temporary standards for infectious disease response, mandatory operating and prevention guidelines for VA businesses</t>
  </si>
  <si>
    <t xml:space="preserve">National </t>
  </si>
  <si>
    <t xml:space="preserve">CDC Guidance on Quarantine for Critical Infrastructure Workers </t>
  </si>
  <si>
    <t>CDC</t>
  </si>
  <si>
    <t>Provides advice when workers need to be on the job though exposed to COVID-19, or tested positive for COVID-19</t>
  </si>
  <si>
    <t>National coronavirus response: A road map to reopening</t>
  </si>
  <si>
    <t>Johns Hopkins</t>
  </si>
  <si>
    <t>Govt perspective, region based, public-health approach away from sweeping mitigation strategies</t>
  </si>
  <si>
    <t>Guidance on Preparing Workplaces for COVID19</t>
  </si>
  <si>
    <t>OSHA</t>
  </si>
  <si>
    <t>Tools to reduce workers risk</t>
  </si>
  <si>
    <t>Prevent Worker Exposure 1-Pager</t>
  </si>
  <si>
    <t>Quick easy reference 1-pager</t>
  </si>
  <si>
    <t>Hierarchy of Controls</t>
  </si>
  <si>
    <t>Framework for mitigating risk to employees</t>
  </si>
  <si>
    <t>National Cyber Awareness Center</t>
  </si>
  <si>
    <t>CISA</t>
  </si>
  <si>
    <t>Provides IT cybersecurity alerts to C.I. which can be helpful with more employees teleworking</t>
  </si>
  <si>
    <t>OSHA Covid 19 Updates</t>
  </si>
  <si>
    <t>Where OSHA updates their COVID 19 Information</t>
  </si>
  <si>
    <t xml:space="preserve">Do's and Donts Worker Safety </t>
  </si>
  <si>
    <t>Do's and Don'ts for Employers and Employees on COVID-19</t>
  </si>
  <si>
    <t>Guidance for Cleaning and Disinfectants</t>
  </si>
  <si>
    <t>US EPA</t>
  </si>
  <si>
    <t>Dow Return to Work Playbook</t>
  </si>
  <si>
    <t>Dow</t>
  </si>
  <si>
    <t>National Association of Manufacturers COVID-19 Best Practices</t>
  </si>
  <si>
    <t>NAM ; Click Bond</t>
  </si>
  <si>
    <t xml:space="preserve">Six Feet Office </t>
  </si>
  <si>
    <t>Cushman &amp; Wakefield (Netherlands)</t>
  </si>
  <si>
    <t>Updated Interim Enforcement Response Plan COVID-19</t>
  </si>
  <si>
    <t xml:space="preserve">COVID-19 State Actions: Civil Liability, Product Liability, Workers Compensation  </t>
  </si>
  <si>
    <r>
      <rPr>
        <rFont val="Calibri"/>
        <b/>
        <i/>
        <color rgb="FF000000"/>
        <sz val="11.0"/>
        <u/>
      </rPr>
      <t>Disclaimer</t>
    </r>
    <r>
      <rPr>
        <rFont val="Calibri"/>
        <b/>
        <i/>
        <color rgb="FF000000"/>
        <sz val="11.0"/>
      </rPr>
      <t>: ACC State Affairs and Political Mobilization has created this guide as a resource for information pertaining to COVID-19. This report is a compilation of information obtained using public sources and as such, should be verified for completeness and accuracy before relying upon it.</t>
    </r>
  </si>
  <si>
    <t>Subject</t>
  </si>
  <si>
    <t>Bill Number</t>
  </si>
  <si>
    <t>Summary</t>
  </si>
  <si>
    <t>Date of Action</t>
  </si>
  <si>
    <t>Status</t>
  </si>
  <si>
    <t>Civil Liability</t>
  </si>
  <si>
    <t>AL SB 30</t>
  </si>
  <si>
    <r>
      <rPr>
        <rFont val="Calibri"/>
        <b/>
        <color rgb="FF000000"/>
        <sz val="11.0"/>
      </rPr>
      <t>Signed by Governor - 02/12/2021.</t>
    </r>
    <r>
      <rPr>
        <rFont val="Calibri"/>
        <color rgb="FF000000"/>
        <sz val="11.0"/>
      </rPr>
      <t xml:space="preserve"> Provides civil immunity for business entities, etc. from certain damages claimed by individuals who claim exposure to Coronavirus, during a declared state of emergency.</t>
    </r>
  </si>
  <si>
    <t>Enacted</t>
  </si>
  <si>
    <t>AL SB 330</t>
  </si>
  <si>
    <t>AL SB 330 - Died upon adjournment. Provides civil immunity for business entities, etc. from certain damages claimed by individuals who claim exposure to Coronavirus, during a declared state of emergency.</t>
  </si>
  <si>
    <t>Dead</t>
  </si>
  <si>
    <t>AL May 8 Proclamation</t>
  </si>
  <si>
    <r>
      <rPr>
        <rFont val="Calibri"/>
        <color rgb="FF000000"/>
        <sz val="11.0"/>
      </rPr>
      <t xml:space="preserve">The Alabama Governor's proclamation - </t>
    </r>
    <r>
      <rPr>
        <rFont val="Calibri"/>
        <b/>
        <color rgb="FF000000"/>
        <sz val="11.0"/>
      </rPr>
      <t>Issued 5/8/20.</t>
    </r>
    <r>
      <rPr>
        <rFont val="Calibri"/>
        <color rgb="FF000000"/>
        <sz val="11.0"/>
      </rPr>
      <t xml:space="preserve"> States that a business . . . shall not be liable for the death or injury to persons or for damage to property in any way arising from any act or omission related to, or in connection with, COVID-19 transmission or a covered COVID-19 response activity (which includes design, manufacture, distribution of precautionary equipment or supplies such as PPE), unless a claimant shows by clear and convincing evidence that the claimant's alleged death, injury, or damage was caused by the business, health care provider, or other covered entity's wanton, reckless, willful, or intentional misconduct.</t>
    </r>
  </si>
  <si>
    <t>Products</t>
  </si>
  <si>
    <r>
      <rPr>
        <rFont val="Calibri"/>
        <color rgb="FF000000"/>
        <sz val="11.0"/>
      </rPr>
      <t xml:space="preserve">The Alabama Governor's proclamation - </t>
    </r>
    <r>
      <rPr>
        <rFont val="Calibri"/>
        <b/>
        <color rgb="FF000000"/>
        <sz val="11.0"/>
      </rPr>
      <t xml:space="preserve">Issued 5/8/20. </t>
    </r>
    <r>
      <rPr>
        <rFont val="Calibri"/>
        <color rgb="FF000000"/>
        <sz val="11.0"/>
      </rPr>
      <t xml:space="preserve"> States that a business . . . shall not be liable for the death or injury to persons or for damage to property in any way arising from any act or omission related to, or in connection with, COVID-19 transmission or a covered COVID-19 response activity </t>
    </r>
    <r>
      <rPr>
        <rFont val="Calibri"/>
        <b/>
        <color rgb="FF000000"/>
        <sz val="11.0"/>
      </rPr>
      <t>(which includes design, manufacture, distribution of precautionary equipment or supplies such as personal protection equipment</t>
    </r>
    <r>
      <rPr>
        <rFont val="Calibri"/>
        <color rgb="FF000000"/>
        <sz val="11.0"/>
      </rPr>
      <t>), unless a claimant shows by clear and convincing evidence that the claimant's alleged death, injury, or damage was caused by the business, health care provider, or other covered entity's wanton, reckless, willful, or intentional misconduct.</t>
    </r>
  </si>
  <si>
    <t>AK HB 4</t>
  </si>
  <si>
    <t xml:space="preserve">Alaska HB 4 - Pre-filed 1/8/21. Establishes that a person who engages in business and an employee of that person when working in the business are immune from civil liability for sickness, death, economic loss, and other damages suffered by a customer from exposure to COVID-19 while patronizing the business. To qualify for immunity under this section, the person must have been operating the business in substantial compliance with the applicable federal, state, and municipal laws and health mandates in effect at the time of the customer's exposure to COVID-19. Immunity does not apply to exposure to COVID-19 resulting from the gross negligence, recklessness, or intentional misconduct of a person engaging in business or an employee of that person. </t>
  </si>
  <si>
    <t>Pending</t>
  </si>
  <si>
    <t>AK SB 241</t>
  </si>
  <si>
    <t>AK SB 241 - Enacted 4/10/20 - Liability for PPE (a) In addition to the immunity available under AS 09.65.091, during the novel coronavirus disease (COVID-19) public health disaster . . . a health care provider or manufacturer of personal protective equipment (PPE) is not liable for civil damages resulting from an act or omission in issuing, providing, or manufacturing personal protective equipment in the event of injury or death to the user of the PPE if the PPE was issued, provided, or manufactured in good faith to respond to the COVID-19 public health disaster emergency. The law states that nothing in this section precludes liability for civil damages as a result of gross negligence, recklessness, or intentional misconduct. It requires a health care provider or manufacturer of PPE to notify the user of the PPE that the equipment may not meet established federal standards and requirements.</t>
  </si>
  <si>
    <t>AZ HB 2912</t>
  </si>
  <si>
    <t>Arizona HB 2912 - Died upon adjournment - States that various institutions and a person, including a person who owns or operates a business during a state of emergency order related to the COVID-19 outbreak or before April 1, 2021, whichever is later, is not liable to a person who contracts COVID-19 before April 1, 2021, including after entering and remaining on the premises of the business if the action is based on strict liability, premises liability or negligence unless there was gross negligence. The burden of proof is clear and convincing evidence.</t>
  </si>
  <si>
    <t>AR HB 1487</t>
  </si>
  <si>
    <r>
      <rPr>
        <rFont val="Calibri"/>
        <color rgb="FF000000"/>
        <sz val="11.0"/>
      </rPr>
      <t xml:space="preserve">Arkansas HB 1487 - </t>
    </r>
    <r>
      <rPr>
        <rFont val="Calibri"/>
        <b/>
        <color rgb="FF000000"/>
        <sz val="11.0"/>
      </rPr>
      <t>Signed by Governor on 04/15/21;</t>
    </r>
    <r>
      <rPr>
        <rFont val="Calibri"/>
        <color rgb="FF000000"/>
        <sz val="11.0"/>
      </rPr>
      <t xml:space="preserve"> Establishes that a person or a person's employee, agent, or officer is immune from civil liability for damages or injuries caused by or resulting from exposure of an individual to COVID-19 on business premises owned or operated by the person or during an activity managed by the person. The immunity does not apply to:   (1) Willful, reckless, or intentional misconduct resulting in injury or damages to another person; or  (2) Workers' compensation benefits paid by or on behalf of an employer to an employee under the Workers' Compensation Law, § 11-9-101 et seq., or a comparable workers' compensation law of another jurisdiction. </t>
    </r>
  </si>
  <si>
    <t>AR HB 1547</t>
  </si>
  <si>
    <r>
      <rPr>
        <rFont val="Calibri"/>
        <color rgb="FF000000"/>
        <sz val="11.0"/>
      </rPr>
      <t xml:space="preserve">Arkansas HB 1547 - </t>
    </r>
    <r>
      <rPr>
        <rFont val="Calibri"/>
        <b/>
        <color rgb="FF000000"/>
        <sz val="11.0"/>
      </rPr>
      <t>Passed Senate Committee on 04/19/21.</t>
    </r>
    <r>
      <rPr>
        <rFont val="Calibri"/>
        <color rgb="FF000000"/>
        <sz val="11.0"/>
      </rPr>
      <t xml:space="preserve"> Establishes that an employer is immune from civil liability for damages or injuries resulting from exposure of an employee to COVID- 19 on the premises owned or operated by the employer. Immunity does not apply to willful, reckless, or intentional misconduct resulting in injury or damages or extend to workers' compensation benefits paid by or on behalf of an employer to an employee.</t>
    </r>
  </si>
  <si>
    <t xml:space="preserve">Arkansas </t>
  </si>
  <si>
    <t>AR HCR 1003</t>
  </si>
  <si>
    <r>
      <rPr>
        <rFont val="Calibri"/>
        <b/>
        <color rgb="FF000000"/>
        <sz val="11.0"/>
      </rPr>
      <t>Passed House Committee on Public Health, Welfare, and Labor as Amended - 01/19/2021.</t>
    </r>
    <r>
      <rPr>
        <rFont val="Calibri"/>
        <color rgb="FF000000"/>
        <sz val="11.0"/>
      </rPr>
      <t xml:space="preserve"> Introduced 1/11/21. Prefiled 12/16/20. Repeals several executive orders, including Executive Order 20-33 which provides immunity from civil liability. See next record for details. </t>
    </r>
  </si>
  <si>
    <t>Workers Compensation</t>
  </si>
  <si>
    <t>AR SB 16</t>
  </si>
  <si>
    <r>
      <rPr>
        <rFont val="Calibri"/>
        <color rgb="FF000000"/>
        <sz val="11.0"/>
      </rPr>
      <t xml:space="preserve">Arkansas SB 16 – </t>
    </r>
    <r>
      <rPr>
        <rFont val="Calibri"/>
        <b/>
        <color rgb="FF000000"/>
        <sz val="11.0"/>
      </rPr>
      <t>Withdrawn by Author on 04/05/21.</t>
    </r>
    <r>
      <rPr>
        <rFont val="Calibri"/>
        <color rgb="FF000000"/>
        <sz val="11.0"/>
      </rPr>
      <t xml:space="preserve"> Establishes that a disease, health condition or threat caused by COVID-19 is an occupational disease. Clarifies workers compensation (WC) law regarding employers conduct. When an employer requires an employee to perform work when the employer has knowledge that, within the normal course and scope of the employee's job performance, exposure to COVID-19 is possible, likely, or certain, the state does not consider the employers’ action to be intentional conduct that would remove the employer from the protections of the Workers' Compensation Law.  The bill amends WC law to establish that exposure or infection of COVID-19 qualifies as a compensable injury since it is a "unusual and unpredicted incident” and a pulmonary and respiratory accident. </t>
    </r>
  </si>
  <si>
    <t>AR SB 17</t>
  </si>
  <si>
    <r>
      <rPr>
        <rFont val="Calibri"/>
        <color rgb="FF000000"/>
        <sz val="11.0"/>
      </rPr>
      <t>Arkansas SB 17 –</t>
    </r>
    <r>
      <rPr>
        <rFont val="Calibri"/>
        <b/>
        <color rgb="FF000000"/>
        <sz val="11.0"/>
      </rPr>
      <t xml:space="preserve"> Withdrawn by Author on 04/05/21</t>
    </r>
    <r>
      <rPr>
        <rFont val="Calibri"/>
        <color rgb="FF000000"/>
        <sz val="11.0"/>
      </rPr>
      <t xml:space="preserve">. Establishes that a person or a person's employee, agent, or officer is immune from civil liability for damages or injuries caused by or resulting from exposure of an individual to COVID-19 on business premises owned or operated by the person or during a business activity managed by the person. Immunity doesn’t apply to willful, reckless, or intentional misconduct resulting in injury or damages to another person; or affect workers' compensation benefits.  It is presumed that a person is not committing misconduct if they are substantially complying with health and safety directives or guidelines issued by the Governor or the Secretary of the Department of Health concerning COVID-19; or acting in good faith while attempting to comply with the directives or guidelines.  </t>
    </r>
  </si>
  <si>
    <t>AR SCR 2</t>
  </si>
  <si>
    <r>
      <rPr>
        <rFont val="Calibri"/>
        <b/>
        <color rgb="FF000000"/>
        <sz val="11.0"/>
      </rPr>
      <t>Withdrawn by Author on 04/05/21.</t>
    </r>
    <r>
      <rPr>
        <rFont val="Calibri"/>
        <color rgb="FF000000"/>
        <sz val="11.0"/>
      </rPr>
      <t xml:space="preserve"> Repeals several executive orders, including Executive Order 20-33 which provides immunity from civil liability. See next record for details. </t>
    </r>
  </si>
  <si>
    <t>AR Executive Order 20-33</t>
  </si>
  <si>
    <r>
      <rPr>
        <rFont val="Calibri"/>
        <color rgb="FF000000"/>
        <sz val="11.0"/>
      </rPr>
      <t>Arkansas</t>
    </r>
    <r>
      <rPr>
        <rFont val="Calibri"/>
        <color rgb="FF000000"/>
        <sz val="11.0"/>
      </rPr>
      <t xml:space="preserve"> Executive Order 20-33 -</t>
    </r>
    <r>
      <rPr>
        <rFont val="Calibri"/>
        <b/>
        <color rgb="FF000000"/>
        <sz val="11.0"/>
      </rPr>
      <t xml:space="preserve"> Issued 6/15/20</t>
    </r>
    <r>
      <rPr>
        <rFont val="Calibri"/>
        <b/>
        <color rgb="FF000000"/>
        <sz val="11.0"/>
      </rPr>
      <t>.</t>
    </r>
    <r>
      <rPr>
        <rFont val="Calibri"/>
        <color rgb="FF000000"/>
        <sz val="11.0"/>
      </rPr>
      <t xml:space="preserve"> </t>
    </r>
    <r>
      <rPr>
        <rFont val="Calibri"/>
        <b/>
        <color rgb="FF000000"/>
        <sz val="11.0"/>
      </rPr>
      <t>Expiration extended until 2/28/21 (</t>
    </r>
    <r>
      <rPr>
        <rFont val="Calibri"/>
        <color rgb="FF000000"/>
        <sz val="11.0"/>
      </rPr>
      <t>or 3/2/21) under Executive Order 20-53 issued 12/29/20. Establishes that a person and the person's employees, agents, and officers shall be immune from civil liability for damages or injuries caused by or resulting from exposure of an individual to COVID-19 on the premises owned or operated by those persons or during any activity managed by those persons. Immunity does not apply to willful, reckless, or intentional misconduct resulting in injury or damages. It is presumed that a person and person's employees, agents, and officers are not committing willful, reckless, or intentional misconduct under this order if the person and the person's, agents, and officers are substantially complying with health and safety directives or guidelines issued by the Governor or the Secretary of the Department of Health; or acting in good faith while attempting to comply with health and safety directives or guidelines issued by the Governor or the Secretary of the Department of Health. The immunity provided under this Executive Order does not extend to workers' compensation benefits paid by or on behalf of an employer to an employee under the state Workers' Compensation Law.</t>
    </r>
  </si>
  <si>
    <t>AR Executive Order 20-35</t>
  </si>
  <si>
    <t>Arkansas Executive Order 20-35 - Issued 6/15/20.  Clarifies that under the Workers Compensation law employers won’t lose the protections of the law if they require an employee to perform work when the employer knows that in the normal course and scope of the employees job, exposure to COVID-19 is possible or likely. The bill establishes that COVID-19 is defined as an occupational disease and that exposure to Covid-19 is a respiratory accident or incident that may be found to have been the major cause of physical harm. Any employee asserting an occupational disease under this Executive Order must meet all requirements of proof for an occupational disease, including a causal connection between employment and the disease.</t>
  </si>
  <si>
    <t>CA AB 196</t>
  </si>
  <si>
    <r>
      <rPr>
        <rFont val="Calibri"/>
        <color theme="1"/>
        <sz val="11.0"/>
      </rPr>
      <t xml:space="preserve">California AB 196 -  </t>
    </r>
    <r>
      <rPr>
        <rFont val="Calibri"/>
        <b/>
        <color theme="1"/>
        <sz val="11.0"/>
      </rPr>
      <t xml:space="preserve">Died upon adjournment. </t>
    </r>
    <r>
      <rPr>
        <rFont val="Calibri"/>
        <color theme="1"/>
        <sz val="11.0"/>
      </rPr>
      <t>Establishes that in the case of an employee. . .who is employed in an occupation or industry deemed essential in the Governor’s Executive Order of March 19, 2020 (Executive Order N-33-20), or who is subsequently deemed essential, the term “injury,” as used in this section, includes coronavirus disease 2019 (COVID-19) that develops or manifests itself during a period of the person’s employment in the essential occupation or industry. The compensation awarded for an injury described above shall include full hospital, surgical, medical treatment, disability indemnity, and death benefits. The injury itself shall be conclusively presumed to arise out of and in the course of employment.</t>
    </r>
  </si>
  <si>
    <t>CA AB 1313</t>
  </si>
  <si>
    <r>
      <rPr>
        <rFont val="Calibri"/>
        <color theme="1"/>
        <sz val="11.0"/>
      </rPr>
      <t xml:space="preserve">California AB 1313  – </t>
    </r>
    <r>
      <rPr>
        <rFont val="Calibri"/>
        <b/>
        <color theme="1"/>
        <sz val="11.0"/>
      </rPr>
      <t>Referred to Assembly Committee on Judiciary on 03/04/21</t>
    </r>
    <r>
      <rPr>
        <rFont val="Calibri"/>
        <color theme="1"/>
        <sz val="11.0"/>
      </rPr>
      <t>. Exempts a business from liability for an injury or illness to a person due to coronavirus based on a claim that the person contracted coronavirus while at that business, or due to the actions of that business, if the business has substantially complied with all applicable state and local health laws, regulations, and protocols.</t>
    </r>
  </si>
  <si>
    <t>CA SB 1159</t>
  </si>
  <si>
    <r>
      <rPr>
        <rFont val="Calibri"/>
        <color theme="1"/>
        <sz val="11.0"/>
      </rPr>
      <t>California SB 1159 -</t>
    </r>
    <r>
      <rPr>
        <rFont val="Calibri"/>
        <b/>
        <color theme="1"/>
        <sz val="11.0"/>
      </rPr>
      <t xml:space="preserve"> Signed on 9/17/20</t>
    </r>
    <r>
      <rPr>
        <rFont val="Calibri"/>
        <color theme="1"/>
        <sz val="11.0"/>
      </rPr>
      <t xml:space="preserve">. Codifies a recent executive order (N-62-20) to create a rebuttable presumption that illness or death related to COVID-19 (novel coronavirus) is an occupational injury and therefore eligible for workers’ compensation benefits. The bill applies to a COVID-19 illness that arose out of and in the course of outside-the-home employment between March 19 and July 5, 2020. For cases after July 5, 2020, the bill establishes a presumption of compensability for employees who contract COVID-19 from any employer that experiences an "outbreak" of COVID-19 cases at a particular work location. It extends to all California employees, and remains in place through January 1, 2023.   A claim may be rebutted such as evidence of measures in place to prevent transmission of COVID-19 and evidence of an employee's nonoccupational exposure to COVID-19. SB 1159 also contains workers compensation provisions relating to COVID-19 that apply to certain peace officers, firefighters, and healthcare workers who contracted a COVID-19 illness. </t>
    </r>
  </si>
  <si>
    <t>CA Executive Order N-62-20</t>
  </si>
  <si>
    <r>
      <rPr>
        <rFont val="Calibri"/>
        <color theme="1"/>
        <sz val="11.0"/>
      </rPr>
      <t xml:space="preserve">California Executive Order N-62-20 - Issued 5/6/20, Expired 7/5/20 - Any COVID-19-related illness of an employee shall be presumed to arise out of and in the course of the employment for purposes of awarding workers’ compensation benefits if all of the following exist (1) employee tested positive for or was diagnosed with COVID19 within 14 days after a day that the employee performed labor or services at the employee’s place of employment; (2) the work day was on or after March 19, 2020; (3) the workplace was not the employee’s home or residence; and (4) the diagnosis of COVID-19 was by a physician who holds license issued by the CA Medical Board and that diagnosis is confirmed by further testing within 30 days of the date of the diagnosis.   The presumption set forth is disputable and may be controverted by other evidence, but unless so controverted, the Workers’ Compensation Appeals Board is bound to find in accordance with it. This presumption shall only apply to dates of injury occurring </t>
    </r>
    <r>
      <rPr>
        <rFont val="Calibri"/>
        <b/>
        <color theme="1"/>
        <sz val="11.0"/>
      </rPr>
      <t>through 60 days</t>
    </r>
    <r>
      <rPr>
        <rFont val="Calibri"/>
        <color theme="1"/>
        <sz val="11.0"/>
      </rPr>
      <t xml:space="preserve"> following the date of this Order.</t>
    </r>
  </si>
  <si>
    <t>CO HB 1074</t>
  </si>
  <si>
    <r>
      <rPr>
        <rFont val="Calibri"/>
        <color theme="1"/>
        <sz val="11.0"/>
      </rPr>
      <t xml:space="preserve">Colorado HB 1074 - </t>
    </r>
    <r>
      <rPr>
        <rFont val="Calibri"/>
        <b/>
        <color theme="1"/>
        <sz val="11.0"/>
      </rPr>
      <t>Postponed indefinitely in House Commitee on State, Civic, Military, and Veterans Affairs on 03/11/21.</t>
    </r>
    <r>
      <rPr>
        <rFont val="Calibri"/>
        <color theme="1"/>
        <sz val="11.0"/>
      </rPr>
      <t xml:space="preserve"> Establishes that an entity is immune from civil liability for any act or omission that results in exposure, loss, damage, injury or death arising out of COVID-19 if the entity attempts in good faith to comply with applicalbe guidelines unless the exposure, loss, damage, injury or death was caused by gross negligence or a willful and wanton act or omission of the entity.  Protection expires two years after the date the governor or general assembly terminates the state of disaster emergency. </t>
    </r>
  </si>
  <si>
    <t>CO SB 80</t>
  </si>
  <si>
    <r>
      <rPr>
        <rFont val="Calibri"/>
        <color theme="1"/>
        <sz val="11.0"/>
      </rPr>
      <t xml:space="preserve">Colorado SB 80 - </t>
    </r>
    <r>
      <rPr>
        <rFont val="Calibri"/>
        <b/>
        <color theme="1"/>
        <sz val="11.0"/>
      </rPr>
      <t>Postponed indefinitely in House Commitee on State, Civic, Military, and Veterans Affairs on 03/08/21</t>
    </r>
    <r>
      <rPr>
        <rFont val="Calibri"/>
        <color theme="1"/>
        <sz val="11.0"/>
      </rPr>
      <t xml:space="preserve">. Establishes that an entity is not liable for any damages for exposure, loss, damage, indury or death as a result of COVID-19 unless: (a) a claimant proves by clear and convincing evidence that the exposure, loss, damage, injury or death was caused by the entity's failure to comply with public health guidelines; or (b) the exposure, loss, etc. was caused by gross negligence or a willful and wanton act or omission of the entity.  Immunity expires two years after the date the governor or general assembly terminates the state of disaster emergency. </t>
    </r>
  </si>
  <si>
    <t>CT Executive Order 7 JJJ</t>
  </si>
  <si>
    <t xml:space="preserve">Connecticut Executive Order No. 7JJJ - Issued 7/24/20.  Creates a rebuttable presumption for COVID-19 as an occupational disease for an employee who initiated a claim for payment of benefits under the Workers’ Compensation Act between 3/10/20 and 5/20/20 due to a diagnosis of COVID-19 if the worker contracted COVID-19 in the course of employment, provided several criteria are met: (1) the employee worked, at the direction of the employer, outside the home during at least one of the 14 days immediately preceding the date of injury, and had not received an offer or directive from employer to work from home instead; (2)  if the date of injury was more than 14 days after 3/23/20, the employee was employed by an employer deemed essential under E.O. 7H; (3) the contraction of COVID-19 by the employee was confirmed by a positive laboratory diagnostic test within three weeks of the date of injury or diagnosed and documented within three weeks of the date of injury by a licensed healthcare provider, based on the employee's symptoms; and (4) a copy of the positive laboratory diagnostic test results or the written diagnosis must be provided to the employer or insurer. The presumption may be rebutted only if the employer or insurer demonstrates to a workers' compensation commissioner by a preponderance of the evidence, that the employment of the individual was not the cause of his or her contracting COVID-19. An employee who has contracted COVID-19 but who is not entitled to the presumption under this provision shall not be precluded from making a claim under the Workers’ Compensation Act.  Employers may not discharge, discipline or discriminate against any employee because the employee has filed a claim for workers' compensation benefits or otherwise exercised the rights afforded to him or deliberately misinform or otherwise deliberately dissuade an employee from filing a claim for workers' compensation benefits.
</t>
  </si>
  <si>
    <t>CT H 5125</t>
  </si>
  <si>
    <r>
      <rPr>
        <rFont val="Calibri"/>
        <b/>
        <color theme="1"/>
        <sz val="11.0"/>
      </rPr>
      <t>Did not meet deadline.</t>
    </r>
    <r>
      <rPr>
        <rFont val="Calibri"/>
        <color theme="1"/>
        <sz val="11.0"/>
      </rPr>
      <t xml:space="preserve"> This bill would amend general statue to provide temporary immunity from civil liability to businesses, nonprofit organizations, universities, the state and any of its political subdivisions who, on or after March 10, 2020, acted in substantial compliance with public health guidelines for any loss, damage, injury or death arising from exposure to or transmission of COVID-19 or any mutation thereof, except in instances of gross negligence or wilful misconduct.</t>
    </r>
  </si>
  <si>
    <t>DE HB 359</t>
  </si>
  <si>
    <t xml:space="preserve">Delaware HB 359  – Dead.  Establishes that a person is immune from civil liability for damages or injury resulting from exposure of an individual to Covid-19 on the premises owned or operated by the person, or during an activity managed by the person. Immunity does not apply to willful misconduct, reckless infliction of harm, or intentional infliction of harm. The provision does not modify the application of workers’ compensation, or the occupational health program. </t>
  </si>
  <si>
    <t>FL HB 7</t>
  </si>
  <si>
    <r>
      <rPr>
        <rFont val="Calibri"/>
        <b/>
        <color theme="1"/>
        <sz val="11.0"/>
      </rPr>
      <t>In Senate Rules Committee as of 03/22/21</t>
    </r>
    <r>
      <rPr>
        <rFont val="Calibri"/>
        <color theme="1"/>
        <sz val="11.0"/>
      </rPr>
      <t>.</t>
    </r>
    <r>
      <rPr>
        <rFont val="Calibri"/>
        <b/>
        <color theme="1"/>
        <sz val="11.0"/>
      </rPr>
      <t xml:space="preserve"> Companion bill (SB 72) passed and was signed into law. </t>
    </r>
    <r>
      <rPr>
        <rFont val="Calibri"/>
        <color theme="1"/>
        <sz val="11.0"/>
      </rPr>
      <t xml:space="preserve">Establishes certain requirements that need to be met in a civil action on a COVID-19-related claim. The plaintiff must plead a complaint with “particularity” and must submit an affidavit signed by a physician that the plaintiff's COVID-19-related damages, injury, or death occurred as a result of the defendant's acts or omissions. The court must determine whether the defendant made a good faith effort to substantially comply with authoritative or controlling government-issued health standards or guidance at the time the cause of action accrued. If a good faith effort was made, the defendant is immune from civil liability. Absent at least gross negligence proven by clear and convincing evidence, the defendant is not liable for any act or omission relating to a COVID-19-related claim. The plaintiff must provide the defendant did not make a good faith effort. </t>
    </r>
  </si>
  <si>
    <t xml:space="preserve">FL SB 72 </t>
  </si>
  <si>
    <r>
      <rPr>
        <rFont val="Calibri"/>
        <color theme="1"/>
        <sz val="11.0"/>
      </rPr>
      <t xml:space="preserve">Florida SB 72 - </t>
    </r>
    <r>
      <rPr>
        <rFont val="Calibri"/>
        <b/>
        <color theme="1"/>
        <sz val="11.0"/>
      </rPr>
      <t>Signed by Governor on 03/29/2021.</t>
    </r>
    <r>
      <rPr>
        <rFont val="Calibri"/>
        <color theme="1"/>
        <sz val="11.0"/>
      </rPr>
      <t xml:space="preserve"> Establishes certain requirements that need to be met in a civil action on a COVID-19-related claim. The plaintiff must plead a complaint with "particularity" and must submit an affidavit signed by a physician that the plaintiff's COVID-19-related damages, injury, or death occurred as a result of the defendant's acts or omissions. The court must determine whether the defendant made a good faith effort to substantially comply with authoritative or controlling government-issued health standards or guidance at the time the cause of action accrued. If a good faith effort was made, the defendant is immune from civil liability. Absent at least gross negligence proven by clear and convincing evidence, the defendant is not liable for any act or omission relating to a COVID-19-related claim. The plaintiff must provide the defendant did not make a good faith effort.
</t>
    </r>
  </si>
  <si>
    <t>GA SB 359</t>
  </si>
  <si>
    <r>
      <rPr>
        <rFont val="Calibri"/>
        <color theme="1"/>
        <sz val="11.0"/>
      </rPr>
      <t xml:space="preserve">Georgia SB 359 - </t>
    </r>
    <r>
      <rPr>
        <rFont val="Calibri"/>
        <b/>
        <color theme="1"/>
        <sz val="11.0"/>
      </rPr>
      <t xml:space="preserve">Signed by Governor  8/5/20. </t>
    </r>
    <r>
      <rPr>
        <rFont val="Calibri"/>
        <color theme="1"/>
        <sz val="11.0"/>
      </rPr>
      <t xml:space="preserve"> Immunity. Provides that an individual, entity, a healthcare facility, or a healthcare provider shall not be held liable for damages in an action involving a COVID-19 liability claim against them unless the claimant proves that their actions showed: gross negligence, willful and wanton misconduct, reckless infliction of harm, or intentional infliction of harm.    Acceptance of Risk. The bill establishes a rebuttable presumption of assumption of the risk by the claimant when there is a receipt or proof of purchase for entry issued to a claimant by the entity for the claimant's entry or attendance that includes a statement with a warning described in the bill. These provisions in the bill do not modify or supersede workers’ compensation law. This law took effect immediately upon signing and is set to expire in July 2021.</t>
    </r>
  </si>
  <si>
    <t>GA HB 112</t>
  </si>
  <si>
    <r>
      <rPr>
        <rFont val="Calibri"/>
        <color theme="1"/>
        <sz val="11.0"/>
      </rPr>
      <t xml:space="preserve">Georgia HB 112 - </t>
    </r>
    <r>
      <rPr>
        <rFont val="Calibri"/>
        <b/>
        <color theme="1"/>
        <sz val="11.0"/>
      </rPr>
      <t>Signed by Governor on 04/05/21</t>
    </r>
    <r>
      <rPr>
        <rFont val="Calibri"/>
        <color theme="1"/>
        <sz val="11.0"/>
      </rPr>
      <t>; Extends the sunset date of the COVID-19 business liability protections passed last year to July 14th, 2022 instead of July 14th, 2021.</t>
    </r>
  </si>
  <si>
    <t>GA HB 1188</t>
  </si>
  <si>
    <t>Georgia HB 1188 - Dead. No person shall be liable for any civil damages for the transmission of, or for injury or injuries resulting from, COVID-19 that arise out of activity with the object of direct or indirect profit or gain, benefit, advantage, or nonprofit activity unless actions during such activity were willful and wanton for such transmission or injury or injuries.</t>
  </si>
  <si>
    <t>GA HB 167</t>
  </si>
  <si>
    <t xml:space="preserve">Georgia HB 167 - Dead. Passed Senate 6/23/20 as substituted.  Establishes that no cause of action shall exist for any transmission of, contraction of, or exposure to COVID-19 unless such transmission, contraction, or exposure was caused by an act or omission constituting willful and wanton misconduct or intentional infliction of harm. </t>
  </si>
  <si>
    <t>GA HB 216</t>
  </si>
  <si>
    <t xml:space="preserve">Georgia HB 216 - Dead. Passed House on 3/10/20 as substituted. Establishes that persons shall be immune from any civil liability for any damages arising from exposure of an individual to, or contraction by an individual of, COVID-19 on the premises of such persons and any injury or death resulting therefrom. Such immunity shall apply in all circumstances (examples listed in bill) with the exception of gross negligence; willful and wanton misconduct; reckless infliction of harm; or intentional infliction of harm. </t>
  </si>
  <si>
    <t>GA HB 592</t>
  </si>
  <si>
    <t xml:space="preserve">Georgia HB 592 - Introduced 2/22/21. Amends the existing Georgia COVID liability law to add a new requirement. (2)(A) Gross negligence under this subsection shall include, but shall not be limited to, failure to comply with guidance promulgated by the Occupational Safety and Health Administration of the United States Department of Labor regarding workplace COVID-19 prevention programs.  (B) Compliance with such guidance shall be demonstrated by and include, but shall not be limited to the: (i) Conduction and documentation of a hazard assessment;  (ii) Identification of control measures, such as a facial covering or mask requirement, to limit the spread of COVID-19;  (iii) Adoption of policies relative to employee absences that encourage potentially infected individuals to remain at home;  (iv) Assurance that COVID-19 policies and procedures are communicated to both English and non-English speaking employees; and  (v) Implementation of protections from retaliation for employees who raise COVID-19 concerns. </t>
  </si>
  <si>
    <t>CIvil Liability</t>
  </si>
  <si>
    <t>HI HB 540</t>
  </si>
  <si>
    <r>
      <rPr>
        <rFont val="Calibri"/>
        <b/>
        <color theme="1"/>
        <sz val="11.0"/>
      </rPr>
      <t xml:space="preserve">Passed House Committee on 2/19/21. </t>
    </r>
    <r>
      <rPr>
        <rFont val="Calibri"/>
        <color theme="1"/>
        <sz val="11.0"/>
      </rPr>
      <t xml:space="preserve">Makes immune from civil or criminal liability a health care provider who acts in good faith during a state of emergency or local state of emergency and adheres to crisis standards of care.
</t>
    </r>
  </si>
  <si>
    <t>ID HB 6</t>
  </si>
  <si>
    <r>
      <rPr>
        <rFont val="Calibri"/>
        <color theme="1"/>
        <sz val="11.0"/>
      </rPr>
      <t>Idaho HB 6 -</t>
    </r>
    <r>
      <rPr>
        <rFont val="Calibri"/>
        <b/>
        <color theme="1"/>
        <sz val="11.0"/>
      </rPr>
      <t xml:space="preserve"> Enacted 8/27/20.</t>
    </r>
    <r>
      <rPr>
        <rFont val="Calibri"/>
        <color theme="1"/>
        <sz val="11.0"/>
      </rPr>
      <t xml:space="preserve">  Establishes that a person is immune from civil liability for damages or an injury resulting from exposure of an individual to coronavirus.  Immunity will not apply to acts or omissions that constitute an intentional tort or willful or reckless misconduct as defined in section 6-1601, Idaho Code.  The bill doesn't modify the application of the state worker's compensation and related laws of the industrial commission. </t>
    </r>
  </si>
  <si>
    <t>Idaho HB 6 – Passed House and Senate 8/26/20 and sent to governor.  States that a person is immune from civil liability for damages or an injury resulting from exposure of an individual to coronavirus. Immunity as described in this section shall not apply to acts or omissions that constitute an intentional tort or willful or reckless misconduct as defined in section 6-1601, Idaho Code.  The bill states that it does not modify the application of the state's worker's compensation law.</t>
  </si>
  <si>
    <t>ID HB 2</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</si>
  <si>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</si>
  <si>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r>
      <rPr>
        <rFont val="Calibri"/>
        <b/>
        <color rgb="FF1155CC"/>
        <sz val="11.0"/>
        <u/>
      </rPr>
      <t xml:space="preserve">ID HB 5 </t>
    </r>
    <r>
      <rPr>
        <rFont val="Calibri"/>
        <b/>
        <color rgb="FF000000"/>
        <sz val="11.0"/>
      </rPr>
      <t xml:space="preserve">and </t>
    </r>
    <r>
      <rPr>
        <rFont val="Calibri"/>
        <b/>
        <color rgb="FF1155CC"/>
        <sz val="11.0"/>
        <u/>
      </rPr>
      <t>ID HB 4</t>
    </r>
  </si>
  <si>
    <t>Idaho HB 5 and HB 4 - Introduced 8/24/20. Died in special session.  Establishes that, during a disaster or emergency declared by the governor related to a coronavirus-related pandemic or epidemic, a person who acts in an effort to address or mitigate the emergency or to adapt behavior on account of the emergency or who makes a considered determination that no adaptation is practical shall be immune from civil liability for acts or omissions made in good faith, unless those acts or omissions constitute an intentional tort or willful or reckless misconduct. The immunity also does not apply if a person fails to make a good faith effort to comply with a statute, rule, or lawful order of a government entity in effect at the time and such failure is the proximate cause of injury to another, nor shall it apply to acts or omissions that occur during a declared coronavirus-related disaster or emergency that are unrelated to or unaffected by the declared coronavirus-related disaster or emergency.</t>
  </si>
  <si>
    <t xml:space="preserve">Idaho HB 2 - Introduced 8/24/20. Died upon adjournment of special session. Establishes that a person is immune from civil liability for damages or an injury resulting from exposure of an individual to coronavirus on the premises owned or operated by the person or during an activity managed by the person.  Immunity does not apply to willful misconduct; reckless infliction of harm; or intentional infliction of harm. The bill does not affect the application of the state worker’s compensation law. </t>
  </si>
  <si>
    <t>ID Governors Draft Bill</t>
  </si>
  <si>
    <t xml:space="preserve">Idaho draft bill  - Attached to the governor’s 8/19/20 Proclamation, would grant immunity from civil liability to a person for acts or omissions made in good faith during a COVID-19 disaster or emergency (1) to address or mitigate the disaster or emergency arising from the pandemic or epidemic; (2) to adapt behavior on account of the declared disaster or emergency or (3) who determines that no adaptation to behavior is practical. Noncompliance with guidelines or recommendations related to the disaster or emergency alone shall not be used to establish civil liability.   Immunity does not apply (1) for acts or omissions that constitute an intentional tort or willful or reckless misconduct; (2) if a person fails to make a good faith effort to comply with a statute, rule, or lawful order of a government entity in effect at the time and such failure is the proximate cause of injury to another; (3) for acts or omissions that occur during a declared coronavirus-related disaster or emergency that are unrelated to or unaffected by the disaster or emergency. The bill states it will not modify the application of the state’s workers compensation laws.  </t>
  </si>
  <si>
    <t>IL HB 1830 Part A</t>
  </si>
  <si>
    <r>
      <rPr>
        <rFont val="Calibri"/>
        <b/>
        <color theme="1"/>
        <sz val="11.0"/>
      </rPr>
      <t>Illinois HB 1830 – 3/27/21 - Missed deadline for action. Carry-over to 2022</t>
    </r>
    <r>
      <rPr>
        <rFont val="Calibri"/>
        <color theme="1"/>
        <sz val="11.0"/>
      </rPr>
      <t>.  Introduced 2/16/21. Provides that a person shall not bring or maintain a civil action alleging exposure or potential exposure to COVID-19 unless: the civil action relates to a minimum medical condition; the civil action involves an act that was intended to cause harm; or the civil action involves an act that constitutes actual malice. Provides, with exceptions, that a person who possesses or is in control of a premises shall not be liable for civil damages for any injuries sustained from the individual's exposure to COVID-19. Provides that a person shall not be held liable for civil damages for any injuries sustained from exposure or potential exposure to COVID-19 if the act or omission alleged to violate a duty of care was in substantial compliance or was consistent with any federal or State statute, rule, regulation, order, or public health guidance related to COVID-19 that was applicable to the person or activity at issue at the time of the alleged exposure or potential exposure. Provides that the Act applies retroactively to January 1, 2020.</t>
    </r>
  </si>
  <si>
    <t>IL HB 1830 Part B</t>
  </si>
  <si>
    <r>
      <rPr>
        <rFont val="Calibri"/>
        <b/>
        <color theme="1"/>
        <sz val="11.0"/>
      </rPr>
      <t>Illinois HB 1830 – 3/27/21 - Missed deadline for action. Carry-over to 2022</t>
    </r>
    <r>
      <rPr>
        <rFont val="Calibri"/>
        <color theme="1"/>
        <sz val="11.0"/>
      </rPr>
      <t>. Introduced 2/16/21. Products -  Provides that any person who designs, manufactures, labels, sells, distributes, or donates household disinfecting or cleaning supplies, personal protective equipment, or a qualified product in response to COVID-19 shall not be liable in a civil action alleging personal injury, death, or property damage caused by or resulting from: the design, manufacturing, labeling, selling, distributing, or donating of the household disinfecting or cleaning supplies, personal protective equipment, or a qualified product; or a failure to provide proper instructions or sufficient warnings. Provides that the Act applies retroactively to January 1, 2020.</t>
    </r>
  </si>
  <si>
    <t>IL HB 2477</t>
  </si>
  <si>
    <r>
      <rPr>
        <rFont val="Calibri"/>
        <b/>
        <color theme="1"/>
        <sz val="11.0"/>
      </rPr>
      <t>Illinois HB 2477 - 3/27/21 - Missed deadline for action. Carry-over to 2022.</t>
    </r>
    <r>
      <rPr>
        <rFont val="Calibri"/>
        <color theme="1"/>
        <sz val="11.0"/>
      </rPr>
      <t xml:space="preserve"> Introduced 2/17/21. Establishes that an employer shall not be liable in a civil action claiming an injury from exposure or potential exposure to COVID-19 if the act or omission alleged to violate a duty of care of the employer was in compliance or consistent with federal or State regulations, a presidential or gubernatorial executive order, or guidance applicable at the time of the alleged exposure. If 2 or more sources of guidance apply to the conduct or risk at the time of the alleged exposure, the employer shall not be liable if the conduct is consistent with any applicable guidance. Immunity  does not apply to willful misconduct, reckless infliction of harm, or intentional infliction of harm. This Act does not affect rights and remedies under the Workers' Compensation Act.
</t>
    </r>
  </si>
  <si>
    <r>
      <rPr>
        <rFont val="Calibri"/>
        <b/>
        <color rgb="FF1155CC"/>
        <sz val="11.0"/>
        <u/>
      </rPr>
      <t>IL HB 2571</t>
    </r>
    <r>
      <rPr>
        <rFont val="Calibri"/>
        <b/>
        <color rgb="FF000000"/>
        <sz val="11.0"/>
      </rPr>
      <t xml:space="preserve"> &amp; </t>
    </r>
    <r>
      <rPr>
        <rFont val="Calibri"/>
        <b/>
        <color rgb="FF1155CC"/>
        <sz val="11.0"/>
        <u/>
      </rPr>
      <t>IL HB 2918</t>
    </r>
  </si>
  <si>
    <r>
      <rPr>
        <rFont val="Calibri"/>
        <color theme="1"/>
        <sz val="11.0"/>
      </rPr>
      <t xml:space="preserve">Illinois HB 2571 and HB 2918.  </t>
    </r>
    <r>
      <rPr>
        <rFont val="Calibri"/>
        <b/>
        <color theme="1"/>
        <sz val="11.0"/>
      </rPr>
      <t>Both bills- 3/27/21 - Missed deadline for action. Carry-over to 2022.</t>
    </r>
    <r>
      <rPr>
        <rFont val="Calibri"/>
        <color theme="1"/>
        <sz val="11.0"/>
      </rPr>
      <t xml:space="preserve">  Provides that an individual, business, or unit of local government shall not be liable in a civil action claiming an injury from exposure or potential exposure to COVID-19 if the act or omission alleged to violate a duty of care of the individual, business, or unit of local government was in compliance or consistent with federal or State regulations, a presidential or gubernatorial executive order, or guidance applicable at the time of the alleged exposure. If 2 or more sources of guidance apply to the conduct or risk at the time of the alleged exposure, the individual, business, or unit of local government shall not be liable if the conduct is consistent with any applicable guidance. Immunity does not apply to willful misconduct, reckless infliction of harm, or intentional infliction of harm. This Act shall not affect rights and remedies under the Workers' Compensation Act.
</t>
    </r>
  </si>
  <si>
    <t>IL HB 3003</t>
  </si>
  <si>
    <r>
      <rPr>
        <rFont val="Calibri"/>
        <color theme="1"/>
        <sz val="11.0"/>
      </rPr>
      <t xml:space="preserve">Illinois HB 3003 - </t>
    </r>
    <r>
      <rPr>
        <rFont val="Calibri"/>
        <b/>
        <color theme="1"/>
        <sz val="11.0"/>
      </rPr>
      <t>3/27/21 - Missed deadline for action. Carry-over to 2022</t>
    </r>
    <r>
      <rPr>
        <rFont val="Calibri"/>
        <color theme="1"/>
        <sz val="11.0"/>
      </rPr>
      <t>.  Introduced on 2/18/21.  One provision possibly expands liability. Establishes that a person may bring a coronavirus exposure action if it is (1) brought by a person who suffered personal injury or</t>
    </r>
    <r>
      <rPr>
        <rFont val="Calibri"/>
        <b/>
        <color theme="1"/>
        <sz val="11.0"/>
      </rPr>
      <t xml:space="preserve"> is at risk</t>
    </r>
    <r>
      <rPr>
        <rFont val="Calibri"/>
        <color theme="1"/>
        <sz val="11.0"/>
      </rPr>
      <t xml:space="preserve"> of suffering personal injury, or a representative of a person who suffered personal injury or i</t>
    </r>
    <r>
      <rPr>
        <rFont val="Calibri"/>
        <b/>
        <color theme="1"/>
        <sz val="11.0"/>
      </rPr>
      <t>s at risk of suffering personal injury</t>
    </r>
    <r>
      <rPr>
        <rFont val="Calibri"/>
        <color theme="1"/>
        <sz val="11.0"/>
      </rPr>
      <t xml:space="preserve">; (2) brought against an individual or entity engaged in businesses, services, activities, or accommodations; and (3) alleging that an actual, alleged, </t>
    </r>
    <r>
      <rPr>
        <rFont val="Calibri"/>
        <b/>
        <color theme="1"/>
        <sz val="11.0"/>
      </rPr>
      <t>feared, or potential for exposure</t>
    </r>
    <r>
      <rPr>
        <rFont val="Calibri"/>
        <color theme="1"/>
        <sz val="11.0"/>
      </rPr>
      <t xml:space="preserve"> to coronavirus caused the personal injury or </t>
    </r>
    <r>
      <rPr>
        <rFont val="Calibri"/>
        <b/>
        <color theme="1"/>
        <sz val="11.0"/>
      </rPr>
      <t>risk of personal injury</t>
    </r>
    <r>
      <rPr>
        <rFont val="Calibri"/>
        <color theme="1"/>
        <sz val="11.0"/>
      </rPr>
      <t xml:space="preserve">, that: occurred in the course of the businesses, services, activities, or accommodations of the individual or entity; and occurred on or after 12/1/19; and before the later of 10/1/24; or  the date on which there is no declaration by the US Secretary of Health and Human Services that is in effect with respect to coronavirus. </t>
    </r>
    <r>
      <rPr>
        <rFont val="Calibri"/>
        <b/>
        <color theme="1"/>
        <sz val="11.0"/>
      </rPr>
      <t>Safe Harbor</t>
    </r>
    <r>
      <rPr>
        <rFont val="Calibri"/>
        <color theme="1"/>
        <sz val="11.0"/>
      </rPr>
      <t>. Establishes that no individual or entity engaged in businesses, services, activities, or accommodations shall be liable in any coronavirus exposure action unless the plaintiff can prove by clear and convincing evidence that: (1) the individual or entity (being sued) was not making reasonable efforts in light of all the circumstances to comply with the applicable government standards and guidance in effect at the time of the actual, alleged</t>
    </r>
    <r>
      <rPr>
        <rFont val="Calibri"/>
        <b/>
        <color theme="1"/>
        <sz val="11.0"/>
      </rPr>
      <t>, feared, or potential for exposure</t>
    </r>
    <r>
      <rPr>
        <rFont val="Calibri"/>
        <color theme="1"/>
        <sz val="11.0"/>
      </rPr>
      <t xml:space="preserve"> to coronavirus; (2) the individual or entity engaged in gross negligence or willful misconduct that caused a</t>
    </r>
    <r>
      <rPr>
        <rFont val="Calibri"/>
        <b/>
        <color theme="1"/>
        <sz val="11.0"/>
      </rPr>
      <t xml:space="preserve">n actual exposure </t>
    </r>
    <r>
      <rPr>
        <rFont val="Calibri"/>
        <color theme="1"/>
        <sz val="11.0"/>
      </rPr>
      <t xml:space="preserve">to coronavirus; and (3) the actual exposure to coronavirus caused the personal injury of the plaintiff. </t>
    </r>
    <r>
      <rPr>
        <rFont val="Calibri"/>
        <b/>
        <color theme="1"/>
        <sz val="11.0"/>
      </rPr>
      <t xml:space="preserve">Third-party </t>
    </r>
    <r>
      <rPr>
        <rFont val="Calibri"/>
        <color theme="1"/>
        <sz val="11.0"/>
      </rPr>
      <t xml:space="preserve"> No individual or entity shall be held liable in a coronavirus exposure action for the acts or omissions of a third party, unless certain conditions are met.
</t>
    </r>
  </si>
  <si>
    <t>IL HB 2455</t>
  </si>
  <si>
    <r>
      <rPr>
        <rFont val="Calibri"/>
        <color theme="1"/>
        <sz val="11.0"/>
      </rPr>
      <t xml:space="preserve">Illinois – HB 2455 – Signed by the governor 6/5/20 – amends the state’s worker compensation program to maintain a rebuttable presumption </t>
    </r>
    <r>
      <rPr>
        <rFont val="Calibri"/>
        <b/>
        <color theme="1"/>
        <sz val="11.0"/>
      </rPr>
      <t>for employers</t>
    </r>
    <r>
      <rPr>
        <rFont val="Calibri"/>
        <color theme="1"/>
        <sz val="11.0"/>
      </rPr>
      <t xml:space="preserve"> regarding whether a worker was exposed to COVID-19 at work when certain conditions existed, such as the employer adhered to health and safety guideHines from the CDC and Illinois Department of Health and provided necessary PPE to employees.  Other provisions of interest.  </t>
    </r>
    <r>
      <rPr>
        <rFont val="Calibri"/>
        <b/>
        <color theme="1"/>
        <sz val="11.0"/>
      </rPr>
      <t xml:space="preserve">Expiration date of this rebuttable presumption will be extended to June 30, 2020 from December 31, 2020 when HB 4276 is signed by the governor. HB 4276 passed the legislature on 1/13/21. </t>
    </r>
  </si>
  <si>
    <t>IL SB 1616</t>
  </si>
  <si>
    <r>
      <rPr>
        <rFont val="Calibri"/>
        <color theme="1"/>
        <sz val="11.0"/>
      </rPr>
      <t>Illinois SB 1616  -</t>
    </r>
    <r>
      <rPr>
        <rFont val="Calibri"/>
        <b/>
        <color theme="1"/>
        <sz val="11.0"/>
      </rPr>
      <t xml:space="preserve"> 4/16/21 - Did not meet deadline. Carryover to 2022. </t>
    </r>
    <r>
      <rPr>
        <rFont val="Calibri"/>
        <color theme="1"/>
        <sz val="11.0"/>
      </rPr>
      <t>Provides that a person may bring a coronavirus exposure action under certain circumstances, but that no individual or entity engaged in businesses, services, activities, or accommodations shall be liable in any coronavirus exposure action unless the plaintiff proves specified elements by clear and convincing evidence. If any person transmits or causes another to transmit in any form and by any means a demand for remuneration in exchange for settling, releasing, waiving, or otherwise not pursuing a claim that is, or could be, brought as part of a coronavirus-related action, the party receiving such a demand shall have a cause of action for the recovery of damages occasioned by such a demand and for declaratory judgment if the claim upon which the demand letter was based was meritless. And finally, it also provides that an employer conducting testing for coronavirus at the workplace shall not be liable for any action or personal injury directly resulting from such testing.</t>
    </r>
  </si>
  <si>
    <t>IN SB 1 Part A</t>
  </si>
  <si>
    <r>
      <rPr>
        <rFont val="Calibri"/>
        <color theme="1"/>
        <sz val="11.0"/>
      </rPr>
      <t xml:space="preserve">Indiana SB 1 – </t>
    </r>
    <r>
      <rPr>
        <rFont val="Calibri"/>
        <b/>
        <color theme="1"/>
        <sz val="11.0"/>
      </rPr>
      <t xml:space="preserve">Signed by Governor on 2/18/21. </t>
    </r>
    <r>
      <rPr>
        <rFont val="Calibri"/>
        <color theme="1"/>
        <sz val="11.0"/>
      </rPr>
      <t xml:space="preserve">Establishes that a person or business is immune from civil liability for damages resulting from exposure of an individual to COVID-19 on the premises which are owned or operated by the person; on which the person provided property or services to the individual; or during an activity managed, organized, or sponsored by the person. Immunity does not apply to a person whose actions or omissions constitute gross negligence or willful or wanton misconduct as proven by clear and convincing evidence. The bill does not affect Worker’s Compensation law. This chapter expires December 31, 2024. </t>
    </r>
  </si>
  <si>
    <t>IN SB 1 Part B</t>
  </si>
  <si>
    <r>
      <rPr>
        <rFont val="Calibri"/>
        <color theme="1"/>
        <sz val="11.0"/>
      </rPr>
      <t>Indiana SB 1 -</t>
    </r>
    <r>
      <rPr>
        <rFont val="Calibri"/>
        <b/>
        <color theme="1"/>
        <sz val="11.0"/>
      </rPr>
      <t xml:space="preserve"> Signed by Governor on 2/18/21</t>
    </r>
    <r>
      <rPr>
        <rFont val="Calibri"/>
        <color theme="1"/>
        <sz val="11.0"/>
      </rPr>
      <t>. Products. A manufacturer or supplier is immune from civil tort liability for harm that results from the design, manufacture, labeling, sale, distribution, or donation of a COVID-19 protective product. Immunity does not apply to an act or omission that constitutes gross negligence or willful or wanton misconduct (including fraud and intentionally tortious acts) as proven by clear and convincing evidence. The bill prohibits a person from bringing a class action lawsuit based on tort damages for harm that results from the design, manufacture, labeling, sale, distribution, or donation of a COVID-19 protective product.</t>
    </r>
  </si>
  <si>
    <t>IN HB 1002 Part A</t>
  </si>
  <si>
    <r>
      <rPr>
        <rFont val="Calibri"/>
        <color theme="1"/>
        <sz val="11.0"/>
      </rPr>
      <t xml:space="preserve">Indiana HB 1002 – </t>
    </r>
    <r>
      <rPr>
        <rFont val="Calibri"/>
        <b/>
        <color theme="1"/>
        <sz val="11.0"/>
      </rPr>
      <t>Eligible for governor as of 4/14/21.</t>
    </r>
    <r>
      <rPr>
        <rFont val="Calibri"/>
        <color theme="1"/>
        <sz val="11.0"/>
      </rPr>
      <t xml:space="preserve"> Prohibits a person from bringing a civil action against another person based in whole or in part on an allegation that the person's loss, damage, injury, or death was caused by an exposure to, the transmission of, or the contraction of COVID-19  unless the person establishes that the other person caused the harm by an act or omission constituting gross negligence or willful misconduct. A person may not file a class action lawsuit against a person who is a defendant in a cause of action allowed under this section.   Establishes that a person is not liable to a claimant for loss, damage, injury, or death arising from COVID-19 unless the claimant proves by clear and convincing evidence that the person caused the loss, damage, injury, or death by an act or omission constituting gross negligence or willful misconduct. Allows a cause of action to be dismissed with prejudice upon motion if claimant fails to satisfy requirements in the bill. Products. This immunity applies to a variety of COVID-19 situations, including designing, manufacturing, providing, donating, or servicing precautionary, diagnostic, collection, or other health equipment or supplies, including personal protective equipment; and providing services or products in response to government appeal or repurposing operations to address an urgent need for personal protective equipment, sanitation products, or other products necessary to protect the public.  Effect of Orders on Legal Rights. Establishes that an order or a recommendation issued in response to or during a state disaster emergency by the governor, a state agency, a local government executive, a local health official or a federal agency does not create a new cause of action or substantive legal right against any person with respect to the matters contained in the order or recommendation. Orders and recommendations are inadmissible:  as evidence that a new standard of professional conduct was established by the order or recommendation; and in a proceeding to establish proof of a person's alleged failure to comply with any applicable standard of professional conduct. Orders or a recommendations do not create any new legal duties for purposes of tort liability and are inadmissible at trial to establish proof of a duty or a breach of a duty in a tort action.</t>
    </r>
  </si>
  <si>
    <t>IN HB 1002 Part B</t>
  </si>
  <si>
    <r>
      <rPr>
        <rFont val="Calibri"/>
        <color theme="1"/>
        <sz val="11.0"/>
      </rPr>
      <t>Indiana HB 1002 –</t>
    </r>
    <r>
      <rPr>
        <rFont val="Calibri"/>
        <b/>
        <color theme="1"/>
        <sz val="11.0"/>
      </rPr>
      <t xml:space="preserve"> Eligible for governor as of 4/14/21.</t>
    </r>
    <r>
      <rPr>
        <rFont val="Calibri"/>
        <color theme="1"/>
        <sz val="11.0"/>
      </rPr>
      <t xml:space="preserve"> Establishes that a person is not liable to a claimant for loss, damage, injury, or death arising from COVID-19 unless the claimant proves by clear and convincing evidence that the person caused the loss, damage, injury, or death by an act or omission constituting gross negligence or willful misconduct. Products. This immunity applies to a variety of COVID-19 situations, including designing, manufacturing, providing, donating, or servicing precautionary, diagnostic, collection, or other health equipment or supplies, including personal protective equipment; and providing services or products in response to government appeal or repurposing operations to address an urgent need for personal protective equipment, sanitation products, or other products necessary to protect the public.</t>
    </r>
  </si>
  <si>
    <t xml:space="preserve">Indiana </t>
  </si>
  <si>
    <t>IN HB 1258</t>
  </si>
  <si>
    <t xml:space="preserve">Indiana HB 1258 - Introduced 1/8/21.  Provides that a person or the person's agent who conducts business in Indiana is not liable in a civil action claiming an injury from exposure or potential exposure to COVID-19 if the act or omission alleged to violate a duty of care of the person or agent was committed or omitted in compliance with or was consistent with any of the following applicable at the time of the alleged exposure: (1) Federal or state regulations. (2) An executive order issued by the U.S. President or the governor. (3) Guidance from the CDC, US OSHA; IN Department of Health; or any other Indiana agency, board, or commission. Limited liability for alleged COVID-19 exposures does not apply to a cause of action for medical malpractice. Provides that immunity from civil liability is not granted to a person whose actions or omissions constitute gross negligence or willful or wanton misconduct. </t>
  </si>
  <si>
    <t>IA SF 2338 Part A</t>
  </si>
  <si>
    <r>
      <rPr>
        <rFont val="Calibri"/>
        <color theme="1"/>
        <sz val="11.0"/>
      </rPr>
      <t xml:space="preserve">Iowa SF 2338 - </t>
    </r>
    <r>
      <rPr>
        <rFont val="Calibri"/>
        <b/>
        <color theme="1"/>
        <sz val="11.0"/>
      </rPr>
      <t>Signed by the governor</t>
    </r>
    <r>
      <rPr>
        <rFont val="Calibri"/>
        <color theme="1"/>
        <sz val="11.0"/>
      </rPr>
      <t xml:space="preserve"> 6/18/20. Places limits on liability claims related to COVID-19 for businesses where an individual is exposed to COVID-19 or products manufactured in response to COVID-19.  </t>
    </r>
    <r>
      <rPr>
        <rFont val="Calibri"/>
        <b/>
        <color theme="1"/>
        <sz val="11.0"/>
      </rPr>
      <t>Safe harbor.</t>
    </r>
    <r>
      <rPr>
        <rFont val="Calibri"/>
        <color theme="1"/>
        <sz val="11.0"/>
      </rPr>
      <t xml:space="preserve"> A person shall not be held liable for civil damages for any injuries sustained from exposure to COVID-19 if the act or omission that is alleged to violate a duty of care was in substantial compliance with any federal or state statute, regulation, order, or public health guidance related to COVID-19 applicable at the time. The bill states it is not designed to affect the rights or limits under workers’ compensation under Iowa chapter 85, 85A, or 85B or affect any statutory or common law immunity or limitation of liability.</t>
    </r>
    <r>
      <rPr>
        <rFont val="Calibri"/>
        <b/>
        <color theme="1"/>
        <sz val="11.0"/>
      </rPr>
      <t xml:space="preserve"> Visitors</t>
    </r>
    <r>
      <rPr>
        <rFont val="Calibri"/>
        <color theme="1"/>
        <sz val="11.0"/>
      </rPr>
      <t xml:space="preserve">. Provides protection to a person who possesses or is in control of a premises (e.g. tenant, lessee, or occupant) and who invites or permits an individual onto a premises. The person shall not be liable for civil damages for any injuries sustained from the individual’s exposure to COVID-19, whether the exposure occurs on the premises or during any activity managed by the person, unless the person recklessly disregards a substantial and unnecessary risk, acts with malice; or intentionally exposes the individual to COVID-19. </t>
    </r>
    <r>
      <rPr>
        <rFont val="Calibri"/>
        <b/>
        <color theme="1"/>
        <sz val="11.0"/>
      </rPr>
      <t>Civil Action.</t>
    </r>
    <r>
      <rPr>
        <rFont val="Calibri"/>
        <color theme="1"/>
        <sz val="11.0"/>
      </rPr>
      <t xml:space="preserve"> Prohibits a person from bringing a civil action alleging exposure to COVID-19 unless the action relates to a minimum medical condition; or involves an act that was intended to cause harm or constituted actual malice.  
</t>
    </r>
  </si>
  <si>
    <t xml:space="preserve">Iowa </t>
  </si>
  <si>
    <t>IA SF 2338 Part B</t>
  </si>
  <si>
    <r>
      <rPr>
        <rFont val="Calibri"/>
        <color theme="1"/>
        <sz val="11.0"/>
      </rPr>
      <t xml:space="preserve">Iowa SF 2338 - </t>
    </r>
    <r>
      <rPr>
        <rFont val="Calibri"/>
        <b/>
        <color theme="1"/>
        <sz val="11.0"/>
      </rPr>
      <t>Signed by the governor</t>
    </r>
    <r>
      <rPr>
        <rFont val="Calibri"/>
        <color theme="1"/>
        <sz val="11.0"/>
      </rPr>
      <t xml:space="preserve"> 6/18/20.  Products. The bill protects a person that designs, manufactures,  sells, distributes, or donates household disinfecting or cleaning supplies, personal protective equipment, or a qualified product in response to COVID-19. A person shall not be liable in a civil action alleging personal injury, death, or property damage resulting from those activities or from a failure to provide proper instructions or sufficient warnings unless the person recklessly disregarded a substantial and unnecessary risk that the product would cause serious personal injury, death, or property damage; or the person acted with actual malice.</t>
    </r>
  </si>
  <si>
    <t>IA HF 121</t>
  </si>
  <si>
    <t>Iowa HF 121 - Introduced 1/21/21. Establishes that if an employee can show that the employee was exposed to a person infected with COVID-19 or a similar disease while in the workplace, there shall be a rebuttable presumption that the employee’s infection with COVID-19 or a similar disease is an occupational disease for which an employer is liable for compensation.</t>
  </si>
  <si>
    <t xml:space="preserve">KS HB 2016 </t>
  </si>
  <si>
    <r>
      <rPr>
        <rFont val="Calibri"/>
        <color theme="1"/>
        <sz val="11.0"/>
      </rPr>
      <t xml:space="preserve">Kansas HB 2016 - </t>
    </r>
    <r>
      <rPr>
        <rFont val="Calibri"/>
        <b/>
        <color theme="1"/>
        <sz val="11.0"/>
      </rPr>
      <t>Signed by governor</t>
    </r>
    <r>
      <rPr>
        <rFont val="Calibri"/>
        <color theme="1"/>
        <sz val="11.0"/>
      </rPr>
      <t xml:space="preserve"> 6/8/20. States that a person conducting business in the state shall be immune from liability in a civil action for a COVID-19 claim if the person was acting in substantial compliance with public health directives applicable to the activity that gave rise to the claim. The provision expires 3/31/21 per the adoption of SB 14 on 1/25/21. Previously it expired 1/26/21. </t>
    </r>
  </si>
  <si>
    <r>
      <rPr>
        <rFont val="Calibri"/>
        <b/>
        <color rgb="FF1155CC"/>
        <sz val="11.0"/>
        <u/>
      </rPr>
      <t>KS HB 2007</t>
    </r>
    <r>
      <rPr>
        <rFont val="Calibri"/>
        <b/>
        <color rgb="FF1155CC"/>
        <sz val="11.0"/>
      </rPr>
      <t xml:space="preserve">, </t>
    </r>
    <r>
      <rPr>
        <rFont val="Calibri"/>
        <b/>
        <color rgb="FF1155CC"/>
        <sz val="11.0"/>
        <u/>
      </rPr>
      <t>HB 2018</t>
    </r>
    <r>
      <rPr>
        <rFont val="Calibri"/>
        <b/>
        <color rgb="FF1155CC"/>
        <sz val="11.0"/>
      </rPr>
      <t xml:space="preserve">, </t>
    </r>
    <r>
      <rPr>
        <rFont val="Calibri"/>
        <b/>
        <color rgb="FF1155CC"/>
        <sz val="11.0"/>
        <u/>
      </rPr>
      <t>SB 1</t>
    </r>
  </si>
  <si>
    <t xml:space="preserve">Kansas Special Session HB 2007, HB 2018, SB 1 - Died upon adjournment of special session. Establishes under the workers’ compensation law in the case of employment that includes contact with or work in proximity to or in the same space as the public or co-workers, there shall be a rebuttable presumption that the COVID-19 disease arose out of and in the course of the employment in which the employee was engaged and was contracted while the employee was so engaged, and that the employment was the prevailing factor in causing the COVID-19. The claimant shall not be required to prove that the COVID-19 resulted from the nature of the employment, as defined current law.  There shall be a rebuttable presumption that the COVID-19 was the sole cause or the prevailing factor of any resulting disability, disablement, impairment or death. Retroactive to 1/1/20 and expire 5/1/21. </t>
  </si>
  <si>
    <t xml:space="preserve">Kansas </t>
  </si>
  <si>
    <t>KS HB 2016 Part B</t>
  </si>
  <si>
    <r>
      <rPr>
        <rFont val="Calibri"/>
        <color theme="1"/>
        <sz val="11.0"/>
      </rPr>
      <t xml:space="preserve">Kansas HB 2016 - </t>
    </r>
    <r>
      <rPr>
        <rFont val="Calibri"/>
        <b/>
        <color theme="1"/>
        <sz val="11.0"/>
      </rPr>
      <t>Signed by governor 6/8/20.</t>
    </r>
    <r>
      <rPr>
        <rFont val="Calibri"/>
        <color theme="1"/>
        <sz val="11.0"/>
      </rPr>
      <t xml:space="preserve"> States that a person who manufactures, sells or donates a qualified product in response to the COVID-19 public health emergency shall be immune from liability in a product liability claim if the product was manufactured, sold or donated at the specific request of a written order or other directive issued by the governor, the adjutant general or the Division of Emergency Management, and the damages are not the result of wanton or reckless disregard of a known, substantial and unnecessary risk. </t>
    </r>
  </si>
  <si>
    <t>KS HB 2048</t>
  </si>
  <si>
    <r>
      <rPr>
        <rFont val="Calibri"/>
        <color theme="1"/>
        <sz val="11.0"/>
      </rPr>
      <t xml:space="preserve">Kansas HB 2048 - </t>
    </r>
    <r>
      <rPr>
        <rFont val="Calibri"/>
        <b/>
        <color theme="1"/>
        <sz val="11.0"/>
      </rPr>
      <t xml:space="preserve">Passed House Committee on 1/19/2021. </t>
    </r>
    <r>
      <rPr>
        <rFont val="Calibri"/>
        <color theme="1"/>
        <sz val="11.0"/>
      </rPr>
      <t xml:space="preserve">Extends the expiration date from 1/26/21 to 12/31/21 for the civil liability protections for businesses relating to COVID-19 enacted in 2020.  (HB 2016) </t>
    </r>
  </si>
  <si>
    <t>KY E.O. 2020-277</t>
  </si>
  <si>
    <r>
      <rPr>
        <rFont val="Calibri"/>
        <sz val="11.0"/>
      </rPr>
      <t xml:space="preserve">Kentucky Executive Order 2020-277 – Issued 4/9/20. </t>
    </r>
    <r>
      <rPr>
        <rFont val="Calibri"/>
        <color rgb="FF1155CC"/>
        <sz val="11.0"/>
        <u/>
      </rPr>
      <t>Agency Letter of Clarification</t>
    </r>
    <r>
      <rPr>
        <rFont val="Calibri"/>
        <sz val="11.0"/>
      </rPr>
      <t xml:space="preserve"> An employee removed from work by a physician due to occupational exposure to COVID-19 shall be entitled to temporary total disability payments under Workers’ Compensation, even if the employer ultimately denies liability for the claim. There must be a causal connection between the conditions under which the work is performed and COVID-19, and the sickness can be seen to have followed as a natural incident to the work as a result of the exposure occasioned by the nature of the employment. </t>
    </r>
  </si>
  <si>
    <t>KY HB 10</t>
  </si>
  <si>
    <r>
      <rPr>
        <rFont val="Calibri"/>
        <color theme="1"/>
        <sz val="11.0"/>
      </rPr>
      <t xml:space="preserve">Kentucky HB 10 – </t>
    </r>
    <r>
      <rPr>
        <rFont val="Calibri"/>
        <b/>
        <color theme="1"/>
        <sz val="11.0"/>
      </rPr>
      <t xml:space="preserve">Did not pass before adjournment. </t>
    </r>
    <r>
      <rPr>
        <rFont val="Calibri"/>
        <color theme="1"/>
        <sz val="11.0"/>
      </rPr>
      <t xml:space="preserve">Establishes that any person who acts in good faith in the course of or through the performance or provision of the person's business operations or on the premises owned or operated by the person shall have a defense to civil liability for ordinary negligence for any personal injury or death resulting from or related to an actual or alleged exposure to COVID-19, if the person acts as an ordinary, reasonable, and prudent person would have acted under the same or similar circumstances. Establishes a rebuttable presumption that the safety measures adopted by a retail business are reasonable if those measures conform to the Kentucky Department of Public Health guidelines in existence at the time of the alleged injury. </t>
    </r>
  </si>
  <si>
    <t>Kentuky</t>
  </si>
  <si>
    <t>KY SB 5</t>
  </si>
  <si>
    <r>
      <rPr>
        <rFont val="Calibri"/>
        <b/>
        <color theme="1"/>
        <sz val="11.0"/>
      </rPr>
      <t>4/12/21 - Passed without Governor's signature.</t>
    </r>
    <r>
      <rPr>
        <rFont val="Calibri"/>
        <color theme="1"/>
        <sz val="11.0"/>
      </rPr>
      <t xml:space="preserve"> This bill gives civil liability to essential service providers for one year after the state of emergency is declared. It does not cover gross negligence. The definitino of essential service providers includes individuals and businesses that work in the supply chain for critical medical and pharmaceutical products; and  manufacturers located in the Commonwealth of Kentucky that produced or are producing, or that distributed or are distributing, medical, medicinal, hygienic items such as face masks and hand sanitizers, or other personal protective equipment.
</t>
    </r>
  </si>
  <si>
    <t>KY SB 150</t>
  </si>
  <si>
    <t>Kentucky SB 150  – Signed by the governor on 3/30/20.   Any business in the Commonwealth that makes or provides personal protective equipment or personal hygiene supplies relative to COVID-19, such as masks, gowns, or sanitizer, during and in response to the state of emergency and that does not make or provide such products in the normal course of its business shall have a defense to ordinary negligence and product liability so long as the business has acted in good faith and in an ordinary, reasonable, and prudent manner under the same or similar circumstances.</t>
  </si>
  <si>
    <t>LA HB 45</t>
  </si>
  <si>
    <t xml:space="preserve">Louisiana HB 45 - Introduced 9/29/20 in Special Session. Hearing 10/7/20.  Provides immunity to persons (natural or juridical) for failure to comply with a COVID-19 declared emergency order from civil damages, fines or penalties imposed by a governmental entity; and from criminal prosecution. 
</t>
  </si>
  <si>
    <t>LA HB 826</t>
  </si>
  <si>
    <r>
      <rPr>
        <rFont val="Calibri"/>
        <color theme="1"/>
        <sz val="11.0"/>
      </rPr>
      <t xml:space="preserve">Louisiana HB 826 – </t>
    </r>
    <r>
      <rPr>
        <rFont val="Calibri"/>
        <b/>
        <color theme="1"/>
        <sz val="11.0"/>
      </rPr>
      <t>Signed by governor</t>
    </r>
    <r>
      <rPr>
        <rFont val="Calibri"/>
        <color theme="1"/>
        <sz val="11.0"/>
      </rPr>
      <t xml:space="preserve"> on 6/13/20. </t>
    </r>
    <r>
      <rPr>
        <rFont val="Calibri"/>
        <b/>
        <color theme="1"/>
        <sz val="11.0"/>
      </rPr>
      <t xml:space="preserve">PPE section. </t>
    </r>
    <r>
      <rPr>
        <rFont val="Calibri"/>
        <color theme="1"/>
        <sz val="11.0"/>
      </rPr>
      <t xml:space="preserve">Provides that a person that designs, manufactures or distributes personal protective equipment in response to the COVID-19 public health emergency shall not be liable for civil damages for injury or death caused by the PEE, unless such damages were caused by gross negligence or willful or wanton misconduct.  </t>
    </r>
    <r>
      <rPr>
        <rFont val="Calibri"/>
        <b/>
        <color theme="1"/>
        <sz val="11.0"/>
      </rPr>
      <t>Use of PPE</t>
    </r>
    <r>
      <rPr>
        <rFont val="Calibri"/>
        <color theme="1"/>
        <sz val="11.0"/>
      </rPr>
      <t xml:space="preserve">. During the COVID-19 public health emergency, no person who uses, employs, dispenses, or administers PPE shall be liable for civil damages for injury or death resulting from or related to the PPE unless the person failed to substantially comply with the applicable procedures established by federal, state, or local agencies which govern the PPE and the injury or death was caused by the person's gross negligence or wanton or reckless misconduct.  The bill also contains provisions on civil liability. </t>
    </r>
  </si>
  <si>
    <t>LA SB 435</t>
  </si>
  <si>
    <r>
      <rPr>
        <rFont val="Calibri"/>
        <color theme="1"/>
        <sz val="11.0"/>
      </rPr>
      <t xml:space="preserve">Louisiana SB 435 - </t>
    </r>
    <r>
      <rPr>
        <rFont val="Calibri"/>
        <b/>
        <color theme="1"/>
        <sz val="11.0"/>
      </rPr>
      <t>Signed by governor</t>
    </r>
    <r>
      <rPr>
        <rFont val="Calibri"/>
        <color theme="1"/>
        <sz val="11.0"/>
      </rPr>
      <t xml:space="preserve"> 6/12/20.  The bill states that a person, state or local government, or political subdivision shall not be liable for damages or personal injury resulting from or related to an actual or alleged exposure to COVID-19 in the course of or through the performance or provision of the person's, government's, or political subdivision's business operations unless the entity failed to substantially comply with the applicable COVID-19 procedures established by the federal, state, or local agency and the injury or death was caused by the entity's gross negligence or wanton or reckless misconduct.    The immunity does not apply if damages are shown by the evidence to be the result of gross negligence, willful misconduct, or intentional criminal misconduct.  This provision does not affect the right of any person to receive benefits to which they would otherwise be entitled under the Louisiana Workers' Compensation Law.</t>
    </r>
  </si>
  <si>
    <r>
      <rPr>
        <rFont val="Calibri"/>
        <color theme="1"/>
        <sz val="11.0"/>
      </rPr>
      <t xml:space="preserve">Louisiana HB 826 – </t>
    </r>
    <r>
      <rPr>
        <rFont val="Calibri"/>
        <b/>
        <color theme="1"/>
        <sz val="11.0"/>
      </rPr>
      <t>Signed by governor</t>
    </r>
    <r>
      <rPr>
        <rFont val="Calibri"/>
        <color theme="1"/>
        <sz val="11.0"/>
      </rPr>
      <t xml:space="preserve"> on 6/13/20. </t>
    </r>
    <r>
      <rPr>
        <rFont val="Calibri"/>
        <b/>
        <color theme="1"/>
        <sz val="11.0"/>
      </rPr>
      <t>Civil Damages section.</t>
    </r>
    <r>
      <rPr>
        <rFont val="Calibri"/>
        <color theme="1"/>
        <sz val="11.0"/>
      </rPr>
      <t xml:space="preserve"> Contains a provision similar to the one in enacted SB 435, stating that no person or political entities shall be liable for any civil damages for injury or death related to exposure to COVID-19 related to business operations unless the entities failed to substantially comply with the applicable COVID-19 procedures established by the federal, state, or local agency and the damage was caused by the entities’ gross negligence or wanton or reckless misconduct. Events. HB 826 grants immunity from civil damages to persons hosting events or exhibitions unless the damages were caused by gross negligence or willful or wanton misconduct. Tort.  An employee whose contraction of COVID-19 is determined to be compensable under the Louisiana Workers' Compensation Law shall have no remedy based in tort against his employer, or other entities described in the bill unless the exposure was intentional. A similar limit applies to employees not covered under the workers’ compensation law. The bill also contains provisions on liability related to personal protective equipment. (See next entry).</t>
    </r>
  </si>
  <si>
    <t>MD SB 210</t>
  </si>
  <si>
    <r>
      <rPr>
        <rFont val="Calibri"/>
        <color theme="1"/>
        <sz val="11.0"/>
      </rPr>
      <t>Maryland SB 210 –</t>
    </r>
    <r>
      <rPr>
        <rFont val="Calibri"/>
        <b/>
        <color theme="1"/>
        <sz val="11.0"/>
      </rPr>
      <t xml:space="preserve"> Did not pass before adjournment.</t>
    </r>
    <r>
      <rPr>
        <rFont val="Calibri"/>
        <color theme="1"/>
        <sz val="11.0"/>
      </rPr>
      <t xml:space="preserve"> Provides immunity from civil liability for a COVID-19 to a person who acts in compliance with all federal, state and local statutes, rules, regulations, executive orders and agency orders related to COVID-19 that had not been denied legal effect at the time of the conduct or risk that allegedly caused harm. Immunity does not apply unless the person’s actions amount to gross negligence or intentional wrongdoing. An isolated minor deviation from strict compliance to policies related to COVID-19 that is unrelated to the plaintiff’s injuries does not affect immunity, The bill does not affect the state workers compensation act</t>
    </r>
  </si>
  <si>
    <t>MA HB 4739</t>
  </si>
  <si>
    <t>Massachusetts HB 4739 - 12/07/2020 - Sent with Study Order HB 5139 from Joint Labor and Workforce Development Committte; Hearing 6/5/20 - would create a presumption of relatedness for coronavirus for essential employees. Essential employee definition relates to healthcare workers or workers at an “essential business that includes contact with the public. The provisions of Section 23 (Release of Claims or demands at common law) and Section 24 (waiver of right of action for injuries) of Chapter 152 do not apply to claims brought under this Act, unless the employer demonstrates compliance with all relevant and active orders and advisories of the Governor of the Commonwealth concerning workplace safety restrictions during the state of emergency, such as, but not limited to, the provision to essential workers of available Personal Protective Equipment and appropriate safe distancing opportunities.</t>
  </si>
  <si>
    <t>MA SB 2700</t>
  </si>
  <si>
    <t>Massachusetts SB 2700 - Passed Senate Judiciary 7/9/20 to Senate Ways and Means. Establishes that it is unlawful to file a civil action for damages against any employee organization or union for advising their bargaining unit members of their right to refuse to work because of an abnormally dangerous condition at the place of employment, as provided by Section 7 of the National Labor Relations Act (NLRA) and Section 502 of the Labor Management Relations Act (LMRA).</t>
  </si>
  <si>
    <r>
      <rPr>
        <rFont val="Calibri"/>
        <b/>
        <color rgb="FF1155CC"/>
        <sz val="11.0"/>
        <u/>
      </rPr>
      <t>MA HB 474</t>
    </r>
    <r>
      <rPr>
        <rFont val="Calibri"/>
        <b/>
        <color rgb="FF1155CC"/>
        <sz val="11.0"/>
        <u/>
      </rPr>
      <t>0</t>
    </r>
  </si>
  <si>
    <t>Massachusetts HB 4740  - Hearing 6/12/20 - Establishes hazard health benefits for essential employees.</t>
  </si>
  <si>
    <t>MA HB 4745</t>
  </si>
  <si>
    <t>Massachusetts HB 4745 - Hearing 6/12/20 -  Provides hazard pay for essential workers in the COVID-19 emergency</t>
  </si>
  <si>
    <t>MI SB 1258</t>
  </si>
  <si>
    <r>
      <rPr>
        <rFont val="Calibri"/>
        <sz val="11.0"/>
      </rPr>
      <t xml:space="preserve">Michigan SB 1258 - </t>
    </r>
    <r>
      <rPr>
        <rFont val="Calibri"/>
        <b/>
        <sz val="11.0"/>
      </rPr>
      <t xml:space="preserve">Signed 12/29/20 by the governor. </t>
    </r>
    <r>
      <rPr>
        <rFont val="Calibri"/>
        <sz val="11.0"/>
      </rPr>
      <t xml:space="preserve"> Allows employers to demonstrate, as an affirmative defense to liability for an employee's claim against the company under 2020 Michigan law, </t>
    </r>
    <r>
      <rPr>
        <rFont val="Calibri"/>
        <color rgb="FF1155CC"/>
        <sz val="11.0"/>
        <u/>
      </rPr>
      <t>Public Act 268</t>
    </r>
    <r>
      <rPr>
        <rFont val="Calibri"/>
        <sz val="11.0"/>
      </rPr>
      <t xml:space="preserve"> on COVID-19, that it was operating in compliance with the all the following related to quarantine and isolation of employees: US CDC guidance; all federal state and local statutes, rules and regulations that had not been denied legal effect at the time of the conduct; and all executive orders and agency orders that had not been denied legal effect at the time of the conduct. </t>
    </r>
  </si>
  <si>
    <t>MI HB 6030 Part A</t>
  </si>
  <si>
    <r>
      <rPr>
        <rFont val="Calibri"/>
        <color theme="1"/>
        <sz val="11.0"/>
      </rPr>
      <t xml:space="preserve">Michigan HB 6030 – </t>
    </r>
    <r>
      <rPr>
        <rFont val="Calibri"/>
        <b/>
        <color theme="1"/>
        <sz val="11.0"/>
      </rPr>
      <t>Signed by the governor on 10/22/20.</t>
    </r>
    <r>
      <rPr>
        <rFont val="Calibri"/>
        <color theme="1"/>
        <sz val="11.0"/>
      </rPr>
      <t xml:space="preserve">  </t>
    </r>
    <r>
      <rPr>
        <rFont val="Calibri"/>
        <b/>
        <color theme="1"/>
        <sz val="11.0"/>
      </rPr>
      <t>Civil Damages Section.</t>
    </r>
    <r>
      <rPr>
        <rFont val="Calibri"/>
        <color theme="1"/>
        <sz val="11.0"/>
      </rPr>
      <t xml:space="preserve"> Establishes that a person who acts in compliance with all federal, state, and local statutes, rules, regulations, executive orders, and agency orders related to COVID-19 that had not been denied legal effect at the time of the conduct or risk that allegedly caused harm is immune from liability for a COVID-19 claim. An isolated, de minimis deviation from strict compliance with such statutes, rules, regulations, executive orders, and agency orders unrelated to the plaintiff's injuries does not deny a person the immunity provided in this section. The bill does not affect protections under the worker's disability compensation act. It applies retroactively to any claim after 1/1/20.  The bill doesn't go into effect unless these other bills are enacted: HB 6031, HB 6032, HB 6101. The amendments</t>
    </r>
    <r>
      <rPr>
        <rFont val="Calibri"/>
        <b/>
        <color theme="1"/>
        <sz val="11.0"/>
      </rPr>
      <t xml:space="preserve"> removed </t>
    </r>
    <r>
      <rPr>
        <rFont val="Calibri"/>
        <color theme="1"/>
        <sz val="11.0"/>
      </rPr>
      <t>the section that would have established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See next section for provisions affecting products.  Companion is SB 1024.</t>
    </r>
  </si>
  <si>
    <t>MI HB 6030 Part B</t>
  </si>
  <si>
    <r>
      <rPr>
        <rFont val="Calibri"/>
        <color theme="1"/>
        <sz val="11.0"/>
      </rPr>
      <t xml:space="preserve">Michigan HB 6030 – 10/14/20 - Removed from the bill. </t>
    </r>
    <r>
      <rPr>
        <rFont val="Calibri"/>
        <b/>
        <color theme="1"/>
        <sz val="11.0"/>
      </rPr>
      <t>Products section</t>
    </r>
    <r>
      <rPr>
        <rFont val="Calibri"/>
        <color theme="1"/>
        <sz val="11.0"/>
      </rPr>
      <t xml:space="preserve">. Before it was amended, the bill stated that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(Companion to SB 1024)
</t>
    </r>
  </si>
  <si>
    <t>MI HB 6031</t>
  </si>
  <si>
    <r>
      <rPr>
        <rFont val="Calibri"/>
        <color theme="1"/>
        <sz val="11.0"/>
      </rPr>
      <t xml:space="preserve">Michigan HB 6031 - Signed by the </t>
    </r>
    <r>
      <rPr>
        <rFont val="Calibri"/>
        <b/>
        <color theme="1"/>
        <sz val="11.0"/>
      </rPr>
      <t xml:space="preserve">governor on 10/22/20. </t>
    </r>
    <r>
      <rPr>
        <rFont val="Calibri"/>
        <color theme="1"/>
        <sz val="11.0"/>
      </rPr>
      <t xml:space="preserve">As amended, the bill establishes that an employer is not liable for an employee's exposure to COVID-19 if the employer was operating in compliance with all federal, state, and local statutes, rules, and regulations, executive orders, and agency orders related to COVID-19 that had not been denied legal effect at the time of the exposure. An isolated, de minimis deviation from strict compliance with such statutes, rules, regulations, executive orders, and agency orders unrelated to the employee's exposure to COVID-19 does not deny an employer the immunity provided in this section. The bill doesn't go into effect unless these other bills are enacted: HB 6030, HB 6032, HB 6101. As introduced, the bill established that an employer is not liable for damages that result from the exposure of an employee to COVID-19 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Companion is SB 1024.  </t>
    </r>
  </si>
  <si>
    <t>MI HB 6032</t>
  </si>
  <si>
    <r>
      <rPr>
        <rFont val="Calibri"/>
        <color theme="1"/>
        <sz val="11.0"/>
      </rPr>
      <t xml:space="preserve">Michigan HB 6032 - </t>
    </r>
    <r>
      <rPr>
        <rFont val="Calibri"/>
        <b/>
        <color theme="1"/>
        <sz val="11.0"/>
      </rPr>
      <t>10/22/20 - Signed by governor.</t>
    </r>
    <r>
      <rPr>
        <rFont val="Calibri"/>
        <color theme="1"/>
        <sz val="11.0"/>
      </rPr>
      <t xml:space="preserve"> Employees May Sue. The bill allows an employee that has been the subject of retaliation related to COVID-19 by an employer to bring a civil action for injunctive relief or damages, or both, in the circuit court for the county where the alleged violation occurred or for the county where the employer against whom the action is filed is located or has its principal place of business. Rule against employer retaliation. HB 6032 prohibits an employer from discharging, disciplining, or otherwise retaliating against an employee who (1) complies with the bills requirements for employees who suspect they are infected with COVID-19, including where an employee who displays the principal symptoms of COVID-19 does not report to work and later tests negative for COVID-19. (2) Opposes a violation of this act, (3) reports health violations related to COVID-19.  Employers may disciple an employee who after displaying the principal symptoms of COVID-19, fails to make reasonable efforts to schedule a COVID-19 test within 3 days after receiving a request from their employer to get tested for COVID-19.  Rules for Employees that are sick or exposed to someone who is sick. The bill requires that an employee who tests positive for COVID-19 or displays the principal symptoms of COVID-19 shall not report to work until all these conditions are met: 24 hours have passed since the fever stopped; 10 days have passed since the first symptoms first appeared, or the date the employee received a positive test, whichever is later; and the principle symptoms of COVID-19 have improved. The bill also sets rules for employees exposed to an individual who tests positive or has symptoms of COVID-19. The employee must not report to work for 14 days OR until the individual to which the employee was exposed gets a medical determination that they did not have COVID-19 at the time of contact.  </t>
    </r>
  </si>
  <si>
    <t>MI SB 1198 Part A</t>
  </si>
  <si>
    <t xml:space="preserve">Michigan SB 1198 - 10/13/20 Introduced.   Establishes immunity for a person for damages only if all of the following apply (1) the person was in compliance with all statutes, regulations, rules, and other forms of guidance pertaining to COVID-19 or SARS-CoV-2 issued by the federal government, the government of this state, or a local unit of government at the time that the exposure to COVID-19 occurred; (2) The person allows employees of the person who have confirmed or suspected cases of COVID-19 to return to the workplace only after the employees are no longer infectious according to the latest guidelines from the Centers for Disease Control and Prevention and are released from any quarantine or isolation recommended by a local public health department: (c) The person does not discharge, discipline, or otherwise retaliate against employees of the person who stay home or who leave work when they are at particular risk of infecting others with COVID-19 or SARS-CoV-2; (d) The person provides an employee who stays home or leaves work when they are at particular risk of infecting others with COVID-19 or SARS-CoV-2 the ability to work from home or provides annual bank of paid leave time that employees can use if they have a confirmed or suspected case of COVID-19. To the extent that the employee has no paid leave, the leave may be unpaid. The bill describes what is needed by a plaintiff to overcome the presumption of immunity. Immunity doesn’t apply to a deliberate act. </t>
  </si>
  <si>
    <t>MI SB 1198 Part B</t>
  </si>
  <si>
    <r>
      <rPr>
        <rFont val="Calibri"/>
        <color theme="1"/>
        <sz val="11.0"/>
      </rPr>
      <t xml:space="preserve">Michigan SB 1198 - 10/13/20 Introduced.  </t>
    </r>
    <r>
      <rPr>
        <rFont val="Calibri"/>
        <b/>
        <color theme="1"/>
        <sz val="11.0"/>
      </rPr>
      <t>Product Liability.</t>
    </r>
    <r>
      <rPr>
        <rFont val="Calibri"/>
        <color theme="1"/>
        <sz val="11.0"/>
      </rPr>
      <t xml:space="preserve"> Establishes that a person that designs, manufactures, labels, sells, distributes, provides insurance coverage for, or donates a qualified product in response to COVID-19 or SARS-CoV-2 is not liable in a civil action that alleges a product liability claim related to the qualified product. Establishes that a person that selects or dispenses a qualified product in response to the COVID-19 pandemic is not liable in a civil action for injuries or damages claimed to have arisen from the selection, dispensation, or use of the qualified product. Immunity doesn’t apply if a person had actual knowledge that the product was defective and that there was a substantial likelihood that the defect would cause the injury that is the basis of the action, and the person willfully disregarded that knowledge in the manufacture, distribution, sale, or donation of the product. The bill also contains provisions on civil liability.</t>
    </r>
  </si>
  <si>
    <t>MI HB 6040</t>
  </si>
  <si>
    <t xml:space="preserve">Michigan HB 6040  - Introduced 8/6/20. Creates a presumption under the Workers Compensation law that a coronavirus infection for an essential worker arose from employment. The bill states that for an essential worker, “personal injury” includes an injury or illness resulting from contraction of COVID-19 during an emergency declared by the governor. Essential worker is defined as an employee whose employer requires the employee to work outside of the employee’s home during the emergency. </t>
  </si>
  <si>
    <r>
      <rPr>
        <rFont val="Calibri"/>
        <b/>
        <color rgb="FF1155CC"/>
        <sz val="11.0"/>
      </rPr>
      <t xml:space="preserve">MI </t>
    </r>
    <r>
      <rPr>
        <rFont val="Calibri"/>
        <b/>
        <color rgb="FF1155CC"/>
        <sz val="11.0"/>
        <u/>
      </rPr>
      <t>HB 6031</t>
    </r>
  </si>
  <si>
    <r>
      <rPr>
        <rFont val="Calibri"/>
        <color theme="1"/>
        <sz val="11.0"/>
      </rPr>
      <t xml:space="preserve">Establishes that an employer is not liable for damages that result from the </t>
    </r>
    <r>
      <rPr>
        <rFont val="Calibri"/>
        <b/>
        <color theme="1"/>
        <sz val="11.0"/>
      </rPr>
      <t xml:space="preserve">exposure of an employee to COVID-19 </t>
    </r>
    <r>
      <rPr>
        <rFont val="Calibri"/>
        <color theme="1"/>
        <sz val="11.0"/>
      </rPr>
      <t xml:space="preserve">if the employee was exposed to COVID-19 during the COVID-19 emergency and the employer was operating in substantial compliance or reasonable consistent with a federal or state statute or regulation, executive order, or public health guidance that was applicable at the time of the exposure. Immunity doesn't apply if the employer willfully exposed the employee to COVID-19. </t>
    </r>
  </si>
  <si>
    <t>HB 6030 Part A</t>
  </si>
  <si>
    <r>
      <rPr>
        <rFont val="Calibri"/>
        <color theme="1"/>
        <sz val="11.0"/>
      </rPr>
      <t xml:space="preserve">HB 6030 </t>
    </r>
    <r>
      <rPr>
        <rFont val="Calibri"/>
        <b/>
        <color theme="1"/>
        <sz val="11.0"/>
      </rPr>
      <t>Civil Damages Section</t>
    </r>
    <r>
      <rPr>
        <rFont val="Calibri"/>
        <color theme="1"/>
        <sz val="11.0"/>
      </rPr>
      <t xml:space="preserve">. Establishes that a person is not liable for a COVID-19 claim that arises from exposure of an individual to COVID-19 on premises owned, leased, managed, or operated by a person, or during an activity managed by a person, unless it is shown by clear and convincing evidence that the injuries were caused by a reckless disregard of a substantial and unnecessary risk that an individual would be exposed to COVID-19, or the person engaged in a deliberate act intended to cause harm. Also establishes that a person that operates in substantial compliance with or reasonably consistent with a federal or state statute or regulation, executive order, or public health guidance that was applicable at the time to the conduct or risk that allegedly caused harm is not liable for a COVID-19 claim or a claim related to conduct intended to reduce transmission of COVID-19. The bill does not affect protections under the worker's disability compensation act. It applies retroactively to any claim after 1/1/20.  See next section for provisions affecting products. </t>
    </r>
  </si>
  <si>
    <t>HB 6030 Part B</t>
  </si>
  <si>
    <r>
      <rPr>
        <rFont val="Calibri"/>
        <color theme="1"/>
        <sz val="11.0"/>
      </rPr>
      <t xml:space="preserve">Michigan SB 1024 / HB 6030  </t>
    </r>
    <r>
      <rPr>
        <rFont val="Calibri"/>
        <b/>
        <color theme="1"/>
        <sz val="11.0"/>
      </rPr>
      <t>Products section</t>
    </r>
    <r>
      <rPr>
        <rFont val="Calibri"/>
        <color theme="1"/>
        <sz val="11.0"/>
      </rPr>
      <t xml:space="preserve">. A person that designs, manufactures, sells, delivers, distributes, provides insurance coverage for, or donates a qualified product in response to COVID-19 that is used by an essential business, first responder, government entity, health facility, or health professional is not liable in a civil action that alleges a product liability claim related to the qualified product. The same protections apply for product liability claims against disinfecting or cleaning supplies or personal protective equipment. A person that selects or dispenses a qualified product in response to the COVID-19 pandemic is not liable in a civil action for injuries or damages claimed to have arisen from the selection, dispensation, or use of the qualified product. The liability limitations do not apply if there is clear and convincing evidence that a person had actual knowledge that the product was defective and that there was a substantial likelihood that the defect would cause the injury and the person willfully disregarded that knowledge. The bill does not affect protections under the worker's disability compensation act. It applies retroactively to 1/1/20. The bill also has a section on civil liability. 
</t>
    </r>
  </si>
  <si>
    <t>MI SB 1019</t>
  </si>
  <si>
    <t xml:space="preserve">Michigan SB 1019  – Introduced 7/22/20 – Establishes that an employee who receives a personal injury as a result of exposure to COVID-19 during the course of employment by an employer that provides workers disability compensation is not eligible to be paid compensation if the employer was in compliance with a federal or state statute or regulation, executive order, or public health guidance that was applicable at the time of the employee’s exposure to COVID-19.  This restriction on compensation does not apply to a personal injury that was the result of an intentional tort.  The bill would apply retroactively to injuries that occurred after March 11, 2020 and injuries that occurred during the COVID-19 state of emergency. </t>
  </si>
  <si>
    <t>MI SB 928</t>
  </si>
  <si>
    <t>Michigan SB 928 - Introduced 5/20/20.  Establishes that for an essential worker, “personal injury” includes an injury or illness resulting from the essential worker’s exposure to an infectious disease during an emergency declared by the governor.   As used in this subsection, “essential employee” means an individual who is required to work during a state declared emergency because he or she is considered necessary to sustain or protect life or to conduct minimum operations during a time that the state has ordered the closure of all businesses that are considered nonessential.</t>
  </si>
  <si>
    <t xml:space="preserve">Michigan </t>
  </si>
  <si>
    <t>MI HB 6101</t>
  </si>
  <si>
    <r>
      <rPr>
        <rFont val="Calibri"/>
        <color theme="1"/>
        <sz val="11.0"/>
      </rPr>
      <t xml:space="preserve">Michigan HB 6101 – </t>
    </r>
    <r>
      <rPr>
        <rFont val="Calibri"/>
        <b/>
        <color theme="1"/>
        <sz val="11.0"/>
      </rPr>
      <t>10/22/20 - Signed by governor.</t>
    </r>
    <r>
      <rPr>
        <rFont val="Calibri"/>
        <color theme="1"/>
        <sz val="11.0"/>
      </rPr>
      <t xml:space="preserve"> </t>
    </r>
    <r>
      <rPr>
        <rFont val="Calibri"/>
        <b/>
        <color theme="1"/>
        <sz val="11.0"/>
      </rPr>
      <t>As amended,</t>
    </r>
    <r>
      <rPr>
        <rFont val="Calibri"/>
        <color theme="1"/>
        <sz val="11.0"/>
      </rPr>
      <t xml:space="preserve">  the bill provides a definition related to HB 6031:  Sec. 85a. As used in section 85, "COVID-19" means the novel coronavirus identified as SARS-CoV-2 or a virus mutating from SARS-CoV-2, the disease caused by the novel coronavirus SARS-CoV-2, and conditions associated with the disease.  As introduced, the bill established that an employer is not liable for damages that result from the exposure of an employee to COVID-19 if the employee was exposed to COVID-19 during the COVID-19 emergency; and the employer was operating in substantial compliance or was reasonably consistent with a federal or state statute or regulation, executive order, or public health guidance that was applicable at the time of the exposure.  Immunity did not apply if the employer willfully exposed the employee. The bill applied retroactively to an exposure that occurred after 1/1/20. The bill is a tie-bar bill with HB 6030 and HB 6032.</t>
    </r>
  </si>
  <si>
    <t>MN HF 158</t>
  </si>
  <si>
    <t xml:space="preserve">Minnesota HF 158 - Died when Special Session adjourned. Workers’ compensation benefits; Paid Leave Related to COVID-19. Establishes that if an employer provides paid leave in response to COVID-19 that is in addition to the paid leave the employee is regularly entitled to, the employer may deduct the net amount of the additional leave from any temporary total or temporary partial disability benefits that the employee is entitled to receive, subject to several requirements in the bill.   Reinsurance. The bill allows members of a reinsurance association to be reimbursed from the association for losses for the member's COVID-19 workers' compensation claims with dates of injury from 4/8/20 to 5/1/21, under Laws 2020, chapter 72, aggregated to count toward the member's retention limit. </t>
  </si>
  <si>
    <t>MN HF 163  Part A</t>
  </si>
  <si>
    <r>
      <rPr>
        <rFont val="Calibri"/>
        <color theme="1"/>
        <sz val="11.0"/>
      </rPr>
      <t xml:space="preserve">Minnesota HF 163 - Died when Special Session adjourned. </t>
    </r>
    <r>
      <rPr>
        <rFont val="Calibri"/>
        <b/>
        <color theme="1"/>
        <sz val="11.0"/>
      </rPr>
      <t>Civil Damages Section.</t>
    </r>
    <r>
      <rPr>
        <rFont val="Calibri"/>
        <color theme="1"/>
        <sz val="11.0"/>
      </rPr>
      <t xml:space="preserve">  </t>
    </r>
    <r>
      <rPr>
        <rFont val="Calibri"/>
        <b/>
        <color theme="1"/>
        <sz val="11.0"/>
      </rPr>
      <t>Liability limited.</t>
    </r>
    <r>
      <rPr>
        <rFont val="Calibri"/>
        <color theme="1"/>
        <sz val="11.0"/>
      </rPr>
      <t xml:space="preserve"> An owner, lessor, lessee, or occupant of commercial, business, industrial, governmental, recreational, or residential premises is not liable for injury, damage, death of a person, or economic loss related to COVID-19 unless the entity acts in a willful and wanton or reckless manner by disregarding a substantial and unnecessary risk that a person would be exposed to or contract COVID-19; or intentionally causes the person to be exposed to or contract COVID-19. This section does not apply to workers' compensation claims under chapter 176. </t>
    </r>
    <r>
      <rPr>
        <rFont val="Calibri"/>
        <b/>
        <color theme="1"/>
        <sz val="11.0"/>
      </rPr>
      <t>Safe Harbor.</t>
    </r>
    <r>
      <rPr>
        <rFont val="Calibri"/>
        <color theme="1"/>
        <sz val="11.0"/>
      </rPr>
      <t xml:space="preserve"> Any person conducting business in this state shall not be liable in a civil action for injury, damage, death of a person, or economic loss related to COVID-19 if the act or omission at issue complied or was consistent with guidance related to COVID-19 issued by a federal, state, or local government agency in writing. applicable at the time of the alleged act or omission. </t>
    </r>
    <r>
      <rPr>
        <rFont val="Calibri"/>
        <b/>
        <color theme="1"/>
        <sz val="11.0"/>
      </rPr>
      <t>No duty of care.</t>
    </r>
    <r>
      <rPr>
        <rFont val="Calibri"/>
        <color theme="1"/>
        <sz val="11.0"/>
      </rPr>
      <t xml:space="preserve"> An owner, lessor, lessee, or occupant of commercial, business, industrial, governmental, recreational, or residential premises, who invites or permits any person onto the premises, owes no duty to eliminate or reduce the risk related to COVID-19; or warn persons entering the premises of a risk related to COVID-19. </t>
    </r>
    <r>
      <rPr>
        <rFont val="Calibri"/>
        <b/>
        <color theme="1"/>
        <sz val="11.0"/>
      </rPr>
      <t>Minimum Injury</t>
    </r>
    <r>
      <rPr>
        <rFont val="Calibri"/>
        <color theme="1"/>
        <sz val="11.0"/>
      </rPr>
      <t>. No person may file a civil action alleging injury, damage, death of a person, or economic loss related to COVID-19 if that person was diagnosed with COVID-19 when that person was asymptomatic; or did not require inpatient hospitalization or experience a serious illness or death.  The bill also contains provisions on Product Liability.</t>
    </r>
  </si>
  <si>
    <t>MN HF 163 Part B</t>
  </si>
  <si>
    <r>
      <rPr>
        <rFont val="Calibri"/>
        <color theme="1"/>
        <sz val="11.0"/>
      </rPr>
      <t xml:space="preserve">Minnesota HF 163 – Died in Special Session. </t>
    </r>
    <r>
      <rPr>
        <rFont val="Calibri"/>
        <b/>
        <color theme="1"/>
        <sz val="11.0"/>
      </rPr>
      <t xml:space="preserve"> Products section</t>
    </r>
    <r>
      <rPr>
        <rFont val="Calibri"/>
        <color theme="1"/>
        <sz val="11.0"/>
      </rPr>
      <t xml:space="preserve">. A person who designs, manufactures, sells, distributes, or donates a qualified product in response to COVID-19 that is used by a government entity, health care professional, health care facility, first responder, or essential business shall not be liable in a civil action alleging an act or omission arising out of or relating to the administration or use of a qualified product. Cleaning/Disinfecting/PPE - A person who designs, manufactures, sells, distributes, or donates household cleaning or disinfecting supplies or personal protective equipment in response to COVID-19 who does not design or manufacture such products in the ordinary course of the person's business shall not be liable in a civil action alleging an act or omission arising out of or relating to the administration or use of the product. Immunity doesn’t apply if the person had knowledge that products were defective and acted with complete indifference to or conscious disregard of a substantial and unnecessary risk, or acted with intent to cause harm.  The bill also contains provisions limiting civil liability. </t>
    </r>
  </si>
  <si>
    <r>
      <rPr>
        <rFont val="Calibri"/>
        <b/>
        <color rgb="FF1155CC"/>
        <sz val="11.0"/>
        <u/>
      </rPr>
      <t>MN HF 4664</t>
    </r>
    <r>
      <rPr>
        <rFont val="Calibri"/>
        <b/>
        <color rgb="FF1155CC"/>
        <sz val="11.0"/>
      </rPr>
      <t xml:space="preserve">/ </t>
    </r>
    <r>
      <rPr>
        <rFont val="Calibri"/>
        <b/>
        <color rgb="FF1155CC"/>
        <sz val="11.0"/>
        <u/>
      </rPr>
      <t>SF 4606 Part A</t>
    </r>
  </si>
  <si>
    <t xml:space="preserve">Minnesota HF 4664/ SF 4606 – Died upon adjournment - Limits liability relating to products sold/made/manufactured for use in emergency response capacity, including disinfecting and cleaning products, PPE, medical devices; also limited civil damage claims.  </t>
  </si>
  <si>
    <r>
      <rPr>
        <rFont val="Calibri"/>
        <b/>
        <color rgb="FF1155CC"/>
        <sz val="11.0"/>
        <u/>
      </rPr>
      <t>MN HF 4664</t>
    </r>
    <r>
      <rPr>
        <rFont val="Calibri"/>
        <b/>
        <color rgb="FF1155CC"/>
        <sz val="11.0"/>
      </rPr>
      <t xml:space="preserve">/ </t>
    </r>
    <r>
      <rPr>
        <rFont val="Calibri"/>
        <b/>
        <color rgb="FF1155CC"/>
        <sz val="11.0"/>
        <u/>
      </rPr>
      <t>SF 4606 Part B</t>
    </r>
  </si>
  <si>
    <t>Minnesota HF 4664/ SF 4606 – Died upon adjournment - Limits civil damage claims by individuals alleging COVID-19 exposure without specified criteria being met;  also limits liability relating to products</t>
  </si>
  <si>
    <t>MN HF 4537</t>
  </si>
  <si>
    <r>
      <rPr>
        <rFont val="Calibri"/>
        <color theme="1"/>
        <sz val="11.0"/>
      </rPr>
      <t xml:space="preserve">Minnesota HF 4537 - </t>
    </r>
    <r>
      <rPr>
        <rFont val="Calibri"/>
        <b/>
        <color theme="1"/>
        <sz val="11.0"/>
      </rPr>
      <t>Signed by governo</t>
    </r>
    <r>
      <rPr>
        <rFont val="Calibri"/>
        <color theme="1"/>
        <sz val="11.0"/>
      </rPr>
      <t>r 4/7/20.  States that an employee who has contracted COVID-19 but who is not entitled to the rebuttable presumption given to certain front-line workers described in the bill is not precluded from claiming an occupational disease as provided in other paragraphs of this subdivision or from claiming a personal injury under subdivision 16 of the workers’ compensation law.</t>
    </r>
  </si>
  <si>
    <t>MN SF 745</t>
  </si>
  <si>
    <t xml:space="preserve">Minnesota SF 745 – On Senate Floor as of 3/15/21.  Products. Establishes that any person who designs, manufactures, labels, sells, distributes, or donates a qualified product in response to COVID-19 that is used by a government entity, health care professional or facility, first responder, or essential business shall not be liable in a civil action alleging an act or omission relating to the administration or use of a qualified product.  Such a person who does not design or manufacture such products in the ordinary course of the person's business shall not be liable in a civil action alleging an act or omission relating to the administration or use of the product. Immunity does not apply to a person who had actual knowledge that the qualified product, household cleaning or disinfecting supply, or PPE was defective and acted with complete indifference to or conscious disregard of a substantial and unnecessary risk that the qualified product, household cleaning or disinfecting supply, or PPE would cause serious injury to others, or acted with intent to cause harm. </t>
  </si>
  <si>
    <t>MN HF 1198</t>
  </si>
  <si>
    <t xml:space="preserve">Minnesota HF 1198 (and SF 745) establishes that any person who designs, manufactures, labels, sells, distributes, or donates a qualified product in response to COVID-19 that is used by a government entity, health care professional or facility, first responder, or essential business shall not be liable in a civil action alleging an act or omission relating to the administration or use of a qualified product. Such a person who does not design or manufacture such products in the ordinary course of the person's business shall not be liable in a civil action alleging an act or omission relating to the administration or use of the product. Immunity does not apply to a person who had actual knowledge that the qualified product, household cleaning or disinfecting supply, or PPE was defective and acted with complete indifference to or conscious disregard of a substantial and unnecessary risk that the qualified product, household cleaning or disinfecting supply, or PPE would cause serious injury to others, or acted with intent to cause harm.
</t>
  </si>
  <si>
    <t>MN HF 688</t>
  </si>
  <si>
    <t>Minnesota HF 688 - Introduced 2/4/21.  Provides that  a person is immune from civil liability for damages resulting from exposure of an individual to COVID-19 on the premises owned or operated by the person; on which an  employee or agent of the person provided property or services to the individual; or during an activity managed, organized, or sponsored by the person.  Immunity does not apply to a person whose actions or omissions constitute gross negligence or willful or wanton misconduct as proven by clear and convincing evidence. The bill does not affect the state's Workers' Compensation Act, or the Occupational Safety and Health Act. Effective 1/1/20 through 12/31/24.</t>
  </si>
  <si>
    <t>MS SB 3049 Part A</t>
  </si>
  <si>
    <r>
      <rPr>
        <rFont val="Calibri"/>
        <color theme="1"/>
        <sz val="11.0"/>
      </rPr>
      <t xml:space="preserve">Mississippi SB 3049 - </t>
    </r>
    <r>
      <rPr>
        <rFont val="Calibri"/>
        <b/>
        <color theme="1"/>
        <sz val="11.0"/>
      </rPr>
      <t>Signed 7/8/20 as amended.</t>
    </r>
    <r>
      <rPr>
        <rFont val="Calibri"/>
        <color theme="1"/>
        <sz val="11.0"/>
      </rPr>
      <t xml:space="preserve"> Establishes that a person who attempts in good faith to follow applicable public health guidance shall be immune from suit for civil damages for any injury related to exposure or potential exposure to COVID-19 in the course of or through the performance or provision of its functions or services.  This immunity also applies for the time before applicable public health guidance was available.  In addition, an owner, lessee, occupant or any other person in control of a premises, who attempts, in good faith, to follow applicable public health guidance and directly or indirectly invites or permits any person onto a premises shall be immune from suit for civil damages for any injuries or death resulting from actual or alleged exposure or potential exposure to COVID-19. The immunity does not apply  where the plaintiff shows, by clear and convincing evidence, that a defendant, or any employee acted with actual malice or willful, intentional misconduct. The bill doesn’t alter workers’ compensation law.</t>
    </r>
  </si>
  <si>
    <t>MS SB 3049 Part B</t>
  </si>
  <si>
    <r>
      <rPr>
        <rFont val="Calibri"/>
        <color theme="1"/>
        <sz val="11.0"/>
      </rPr>
      <t xml:space="preserve">Mississippi SB 3049 - </t>
    </r>
    <r>
      <rPr>
        <rFont val="Calibri"/>
        <b/>
        <color theme="1"/>
        <sz val="11.0"/>
      </rPr>
      <t>Signed 7/8/20.</t>
    </r>
    <r>
      <rPr>
        <rFont val="Calibri"/>
        <color theme="1"/>
        <sz val="11.0"/>
      </rPr>
      <t xml:space="preserve">  Products. A person that designs, manufactures, sells, distributes, or donates a qualified product in response to  COVID-19 shall be immune from suit for civil damages for any injuries resulting from or related to actual or alleged exposure or potential exposure to COVID-19 caused by a qualified product.  Disinfecting &amp; Cleaning Supplies &amp; PPE.  A person that designs, manufactures, sells, distributes, or donates disinfecting or cleaning supplies or personal protective equipment in response to COVID-19 outside the ordinary course of the person's business shall be immune from suit for civil damages for any injuries resulting from or related to exposure or potential exposure to COVID-19 173 caused by the supplies or equipment.  The immunity doesn’t apply where the plaintiff shows by clear and convincing evidence that a defendant, or any employee acted with actual malice or willful, intentional misconduct.</t>
    </r>
  </si>
  <si>
    <t>MS HB 1783 Part A</t>
  </si>
  <si>
    <r>
      <rPr>
        <rFont val="Calibri"/>
        <color theme="1"/>
        <sz val="11.0"/>
      </rPr>
      <t xml:space="preserve">Mississippi HB 1783 - </t>
    </r>
    <r>
      <rPr>
        <rFont val="Calibri"/>
        <b/>
        <color theme="1"/>
        <sz val="11.0"/>
      </rPr>
      <t xml:space="preserve">Passed House 6/24/20 </t>
    </r>
    <r>
      <rPr>
        <rFont val="Calibri"/>
        <color theme="1"/>
        <sz val="11.0"/>
      </rPr>
      <t xml:space="preserve">- Civil Liability.  A person in control of a premises, who attempts, in good faith, to follow any applicable public health guidance and invites or permits any person onto a premises shall be immune from suit for civil damages for any injuries sustained from exposure to COVID-19, except when damages, injuries or death resulted as the result of actual malice, or willful or intentional misconduct.  No person who attempts, in good faith, to follow applicable public health guidance shall be found to have committed actual malice, or willful or intentional misconduct under this section. Failure to comply with public health guidance alone shall not be sufficient to establish that a person committed actual malice, willful or intentional misconduct under this section. This section does not affect workers’ compensation law. The bill also contains a section limiting liability on products and cleaning/disinfecting suppliers. </t>
    </r>
  </si>
  <si>
    <t>MS HB 1783 Part B</t>
  </si>
  <si>
    <t>Mississippi HB 1783 - Passed House 6/24/20 -  Products. Any person that designs, manufactures, sells, distributes, or donates a qualified product in response to COVID-19, shall be immune from suit for civil damages for any injuries resulting from or related to actual or alleged exposure or potential exposure to COVID-19 allegedly caused by a qualified product. Also, any person that designs, manufactures, sells, distributes, or donates cleaning or disinfecting supplies or personal protective equipment in response to COVID-19, that does not make such products in the ordinary course of the person's business shall be immune from suit for civil damages for any injuries. The limit on liability does not apply where plaintiff shows by clear and convincing evidence that any person, or any employee or agent thereof, engaged in actual malice, or willful or intentional misconduct. This section does not affect workers’ compensation law.  The bill also contains sections on civil liability.</t>
  </si>
  <si>
    <t>MO HB 759</t>
  </si>
  <si>
    <t>Establishes liability protections for businesses and PPE manufacturers.</t>
  </si>
  <si>
    <t>MO SB 42 Part A</t>
  </si>
  <si>
    <t xml:space="preserve">Missouri SB 42  - 1/6/21 Introduced. Premises. Establishes that a premises owner shall not be liable for any claim or cause of action for damages arising out of or based on exposure or potential exposure to COVID-19 that was sustained on the premises which was related to an emergency due to COVID-19 unless the plaintiff can prove by clear and convincing evidence that the owner intentionally harmed the plaintiff without just cause or acted with a deliberate and flagrant disregard for the safety of others. There is a rebuttable presumption of an assumption of risk by a claimant in an exposure claim when a premise owner posts and maintains signs, which contain the warning notice specified in this act, in a clearly visible location at the entrance of the premises. A premises owner shall not be liable for a claim related to conduct intended to reduce an exposure claim if the owner operates in substantial compliance with, or is reasonably consistent with, any federal or state law or regulation, executive order, health order of the Director of the Missouri Department of Health and Senior Services, or rule, regulation, ordinance, or guidance issued by a public health authority that was applicable at the time the conduct or risk allegedly caused harm.  The bill also contains a provision on contracts to limit recovery and covenants not to execute. </t>
  </si>
  <si>
    <t>Combined with HB 51</t>
  </si>
  <si>
    <t>MO SB 42 Part B</t>
  </si>
  <si>
    <t xml:space="preserve">Missouri SB 42  - 1/6/21 Introduced.  Products. Establishes that any person who designs, manufactures, sells, distributes, or donates a product used in response to an emergency due to COVID-19 shall not be liable in a civil action arising out of the manufacture, design, importation, distribution, packaging, labeling, lease, or sale of such product if the person does not make the covered product in the ordinary course of business and (1) the COVID-19 emergency required the product to be made in a modified manufacturing process that is outside the ordinary course of business; or (2) the product is used in a modified manner in response to the COVID-19 emergency.  Immunity from civil action also applies any person who selects or dispenses a product in response to an emergency due to COVID-19 if the claim arises from the selection, dispensation, or use of the product.  Plaintiffs must prove by clear and convincing evidence that a person: (1) Had actual knowledge that the product was defective and that there was a substantial likelihood that the defect would cause the injury that is the basis of the action and the person acted with a deliberate and flagrant disregard for the safety of others; or (2) Intentionally harmed the plaintiff. This bill does not affect the state Workers' Compensation Law. </t>
  </si>
  <si>
    <t>MO SB 51</t>
  </si>
  <si>
    <r>
      <rPr>
        <rFont val="Calibri"/>
        <color theme="1"/>
        <sz val="11.0"/>
      </rPr>
      <t xml:space="preserve">Missouri SB 51 – </t>
    </r>
    <r>
      <rPr>
        <rFont val="Calibri"/>
        <b/>
        <color theme="1"/>
        <sz val="11.0"/>
      </rPr>
      <t>In House.</t>
    </r>
    <r>
      <rPr>
        <rFont val="Calibri"/>
        <color theme="1"/>
        <sz val="11.0"/>
      </rPr>
      <t xml:space="preserve"> Establishes that no individual or entity engaged in businesses, services, or activities shall be liable in any COVID-19 exposure action unless the plaintiff can prove by clear and convincing evidence that: (1) the individual or entity was not making reasonable efforts in light of all the circumstances to comply with the applicable government standards, regulations, and guidance in effect at the time of the actual, alleged, feared, or potential for exposure to COVID-19; (2) the individual or entity engaged in gross negligence or willful misconduct that caused an actual exposure to COVID-19; and (3) the actual exposure to COVID-19 caused personal injury. The absence of a written or published policy by the entity shall not give rise to a presumption that they did not make reasonable efforts.  There will be no liability for the acts or omissions of a third party, unless they had an obligation under general common law principles to control the acts or omissions of the third party; or the third party was an agent of the individual or entity. </t>
    </r>
  </si>
  <si>
    <t>Proclamation 11/12/2020</t>
  </si>
  <si>
    <t>Governor Parson issued a proclamation on November 12th adding the issue of liability for essential products to the list of items that may be discussed during the 2nd Special Session along with a couple other liability issues. The 2nd Special Session was postponed, and no date has been set for when they will begin again, if they choose to do so. We will update further when/if the 2nd Special Session convenes.</t>
  </si>
  <si>
    <t xml:space="preserve">Civil Liability </t>
  </si>
  <si>
    <t>MT SB 65 Part A</t>
  </si>
  <si>
    <t xml:space="preserve">Montana SB 65 – Signed by Governor on 2/10/21. A person who possesses or is in control of a premises who invites or permits an individual onto a premises shall not be liable for civil damages for injuries sustained from the individual's exposure to Covid-19, whether the exposure occurs on the premises or during an activity managed by the person who is in control of a premises, unless the person exposes the individual through an act of gross negligence or willful and wanton misconduct; or intentionally exposes the individual. A person may only bring a civil action alleging exposure or potential exposure to covid-19 if the civil action:  relates to a minimum medical condition; involves an act that was intended to cause harm; or involves an act that constitutes gross negligence or willful and wanton misconduct. Safe harbor. A person shall not be held liable for civil damages for injuries sustained from an alleged exposure or potential exposure to covid-19 if the act or omission alleged to violate a duty of care was in substantial compliance or was consistent with a federal or state statute, regulation, order, or public health guidance related to covid-19 that was applicable to the person or activity at issue at the time of the alleged exposure or potential exposure.
</t>
  </si>
  <si>
    <t>MT SB 65 Part B</t>
  </si>
  <si>
    <t>Montana SB 65 – Signed by Governor on 2/10/21. Products. Establishes that a person who designs, manufactures, labels, sells, distributes, or donates household disinfecting or cleaning supplies, personal protective equipment, or a qualified product in response to covid-19 shall not be liable in a civil action alleging personal injury, death, or property damage caused by or resulting from that activity or product unless the person caused the harm through an act of gross negligence, willful and wanton misconduct, or an intentional tort.  Liability also does not apply to harm resulting from a failure to provide proper instructions or sufficient warnings unless the person caused harm from an act of gross negligence, willful and wanton misconduct, or an intentional tort.</t>
  </si>
  <si>
    <t>NE LB 52</t>
  </si>
  <si>
    <r>
      <rPr>
        <rFont val="Calibri"/>
        <color theme="1"/>
        <sz val="11.0"/>
      </rPr>
      <t xml:space="preserve">Nebraska LB 52 – Introduced 1/7/21.  </t>
    </r>
    <r>
      <rPr>
        <rFont val="Calibri"/>
        <b/>
        <color theme="1"/>
        <sz val="11.0"/>
      </rPr>
      <t xml:space="preserve">Hearing scheduled for 2/18/21 in the House Judiciary Committee.  </t>
    </r>
    <r>
      <rPr>
        <rFont val="Calibri"/>
        <color theme="1"/>
        <sz val="11.0"/>
      </rPr>
      <t>Establishes that no person shall be liable in any civil action for any injury or death resulting from an alleged exposure to COVID-19 if such exposure occurred after the effective date of this act.</t>
    </r>
  </si>
  <si>
    <t>NE LB 139</t>
  </si>
  <si>
    <t xml:space="preserve">Nebraska LB 139 – Introduced 1/8/21. Establishes that a person shall not bring or maintain a civil action seeking recovery for any injuries or damages sustained from exposure or potential exposure to COVID-19 unless the plaintiff can prove by clear and convincing evidence that the civil action relates to a minimum medical condition resulting from gross negligence or willful misconduct.  A person shall not bring a civil action on COVID-19 if the act or omission alleged to violate a duty of care was permitted by, in substantial compliance with, or consistent with any federal or state statute, regulation, or order or public health guidance related to COVID-19 that was applicable to the person or activity at issue at the time of the alleged exposure or potential exposure. Premises. A person who owns or is in control of a premises, who invites or permits an individual onto a premises for any purpose, shall not be liable in any civil action related to COVID-19 unless the plaintiff can prove, by clear and convincing evidence, that the person who owns, occupies, possesses, or is in control of the premises engaged in gross negligence or willful misconduct that caused the individual's minimum medical condition.
</t>
  </si>
  <si>
    <t>NE LR 358</t>
  </si>
  <si>
    <t xml:space="preserve">Nebraska LR 358 - Died 8/13/20.  Requests an interim study on the effects of COVID-19 on workers compensation law, and other related topics. </t>
  </si>
  <si>
    <t>NE Letter</t>
  </si>
  <si>
    <r>
      <rPr>
        <rFont val="Calibri"/>
        <sz val="11.0"/>
      </rPr>
      <t xml:space="preserve">Nebraska Workers Compensation Court Letter - Released 3/25/20. States that a new Cause of Injury Code (DN0037) - 83 for “Pandemic” and a new Nature of Injury Code (DN0035) - 83 for “COVID-19” were approved and are anticipated to be used for the reporting of any claim effective Dec. 2019 or later. The new Injury Description Tables are posted </t>
    </r>
    <r>
      <rPr>
        <rFont val="Calibri"/>
        <color rgb="FF1155CC"/>
        <sz val="11.0"/>
        <u/>
      </rPr>
      <t>here</t>
    </r>
    <r>
      <rPr>
        <rFont val="Calibri"/>
        <sz val="11.0"/>
      </rPr>
      <t>.</t>
    </r>
  </si>
  <si>
    <t>NV SB 4</t>
  </si>
  <si>
    <r>
      <rPr>
        <rFont val="Calibri"/>
        <color theme="1"/>
        <sz val="11.0"/>
      </rPr>
      <t xml:space="preserve">Nevada SB 4 – </t>
    </r>
    <r>
      <rPr>
        <rFont val="Calibri"/>
        <b/>
        <color theme="1"/>
        <sz val="11.0"/>
      </rPr>
      <t>Signed by governor</t>
    </r>
    <r>
      <rPr>
        <rFont val="Calibri"/>
        <color theme="1"/>
        <sz val="11.0"/>
      </rPr>
      <t xml:space="preserve"> on 8/11/20 as amended.  Establishes that in any civil action where a plaintiff alleges a personal injury or death as a result of exposure to COVID-19 while on a premises owned or operated by an entity, or during an activity managed by the entity, the entity is immune from liability if it was in substantial compliance with controlling health standards unless the plaintiff proves that the entity violated health standards with gross negligence; and the  gross negligence was the proximate cause of the plaintiff’s personal injury or death.  If the entity was NOT in substantial compliance with health standards, the plaintiff may pursue any claim recognized at common law or by statute, and immunity does not apply. The court decides whether an entity was in substantial compliance with health standards and the plaintiff has the burden of establishing that the entity was not in compliance.</t>
    </r>
  </si>
  <si>
    <t>NH S 63</t>
  </si>
  <si>
    <r>
      <rPr>
        <rFont val="Calibri"/>
        <b/>
        <color theme="1"/>
        <sz val="11.0"/>
      </rPr>
      <t xml:space="preserve">Referred to Senate Committee on Commerce on 3/4/21. </t>
    </r>
    <r>
      <rPr>
        <rFont val="Calibri"/>
        <color theme="1"/>
        <sz val="11.0"/>
      </rPr>
      <t>New Hampshire H S 63 would raise the burden of proof to win such a suit to “clear and convincing evidence” that the business was guilty of “gross negligence, willful misconduct, intentional criminal action or intentional harm.”</t>
    </r>
  </si>
  <si>
    <t>NJ AB 5170</t>
  </si>
  <si>
    <t>New Jersey AB 5170 - 12/17/20 Introduced.  Establishes the Essential Employees Hazard Compensation and Employer Liability Limitation Program to incentivize certain employers to provide hazard pay to eligible employees who, during the program period, perform work in essential jobs that subject them to an elevated risk of being exposed to coronavirus disease or contracting COVID-19.  Eligible employees must earn less than $20 per hour.  Eligible employers include those listed in the bill and other businesses deemed an essential business by the Economic Development Authority (EDA). EDA must adopt rules and regulations to establish minimum health and safety protocols for certain employers and legal liability protections for those employers during the public health emergency. The protocols may vary for different categories of employers. Employers that meet or exceed the minimum protocols and provide recognition payments to eligible employees, would not be liable for injury or death alleged to have been caused by any act or omission by the covered employer related to exposure or contraction of COVID-19 within the scope of the bill.</t>
  </si>
  <si>
    <t>NJ AB 4784</t>
  </si>
  <si>
    <t>New Jersey AB 4784 - Introduced 10/8/20.  Establishes that if, during the public health emergency declared by an executive order of the Governor and any extension of the order, an employee contracts coronavirus disease 2019 during a time period in which the employee is working in a distribution center or warehouse,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employee was not exposed to the disease while working in the distribution center or warehouse.</t>
  </si>
  <si>
    <r>
      <rPr>
        <rFont val="Calibri"/>
        <b/>
        <color rgb="FF1155CC"/>
        <sz val="11.0"/>
        <u/>
      </rPr>
      <t>NJ SB 2380</t>
    </r>
    <r>
      <rPr>
        <rFont val="Calibri"/>
        <b/>
        <color rgb="FF1155CC"/>
        <sz val="11.0"/>
      </rPr>
      <t xml:space="preserve"> and AB 3999</t>
    </r>
  </si>
  <si>
    <r>
      <rPr>
        <rFont val="Calibri"/>
        <color theme="1"/>
        <sz val="11.0"/>
      </rPr>
      <t xml:space="preserve">New Jersey SB 2380 -- </t>
    </r>
    <r>
      <rPr>
        <rFont val="Calibri"/>
        <b/>
        <color theme="1"/>
        <sz val="11.0"/>
      </rPr>
      <t>Signed 9/14/20 by governor.</t>
    </r>
    <r>
      <rPr>
        <rFont val="Calibri"/>
        <color theme="1"/>
        <sz val="11.0"/>
      </rPr>
      <t xml:space="preserve">  NJ A 3999 (Introduced) - Establishes that during the public health emergency declared by an executive order of the Governor  . . . if an individual contracts coronavirus disease 2019 during a time period in which the individual is working in a place of employment other than the individual’s own residence as a health care worker, public safety worker, or other essential employee, there shall be a rebuttable presumption that the contraction of the disease is work-related and fully compensable for the purposes of benefits provided under R.S.34:15-1 et seq., ordinary and accidental disability retirement, and any other benefits provided by law to individuals suffering injury or illness through the course of their employment.  This prima facie presumption may be rebutted by a preponderance of the evidence showing that the worker was not exposed to the disease while working in the place of employment other than the individual’s own residence.     Any workers’ compensation claims paid as a result of the rebuttable presumption provided for in this act shall not be considered in calculating an employer’s Experience Modification Factor pursuant to the state Workers’ Compensation and Employers Liability and Insurance Manual.   The bill's definition of essential employee includes "any other employee deemed an essential employee by the public authority declaring the state of emergency."</t>
    </r>
  </si>
  <si>
    <t>NJ SB 2872</t>
  </si>
  <si>
    <t xml:space="preserve">New Jersey SB 2872- Introduced 9/14/20. Establishes the Employer Liability Limitation Program to incentivize covered employers to provide hazard pay to eligible employees who, during the program period, perform work in essential jobs that subject them to an elevated risk of being exposed to COVID-19.  A covered employer that provides hazard pay to eligible employees and meets or exceeds minimum health and safety protocols shall not be liable for injury or death alleged to have been caused by any act or omission by the employer related to exposure to COVID-19. Immunity doesn’t apply to conduct that constitutes a crime, actual fraud, actual malice, gross negligence, or willful misconduct. The law doesn’t affect workers' compensation law. </t>
  </si>
  <si>
    <t>NJ AB 4497</t>
  </si>
  <si>
    <t>New Jersey AB 4497 – Introduced 8/10/20.    Establishes that a landlord or owner of premises shall not be liable for civil damages for injury or death related to coronavirus disease alleged to have been sustained by a tenant, lessee, licensee, invitee, or trespasser as a result of an act or omission by the landlord or owner during the public health emergency or state of emergency declared by the Governor in Executive Order 103 of 2020. The immunity granted pursuant to this section shall not apply to acts or omissions constituting a crime, actual fraud, actual malice, gross negligence, recklessness, or willful misconduct. The law will be retroactive to 3/9/20.</t>
  </si>
  <si>
    <r>
      <rPr>
        <rFont val="Calibri"/>
        <b/>
        <color rgb="FF1155CC"/>
        <sz val="11.0"/>
        <u/>
      </rPr>
      <t>NJ AB 4440</t>
    </r>
    <r>
      <rPr>
        <rFont val="Calibri"/>
        <b val="0"/>
        <color rgb="FF000000"/>
        <sz val="11.0"/>
      </rPr>
      <t xml:space="preserve"> and</t>
    </r>
    <r>
      <rPr>
        <rFont val="Calibri"/>
        <b/>
        <color rgb="FF000000"/>
        <sz val="11.0"/>
      </rPr>
      <t xml:space="preserve"> </t>
    </r>
    <r>
      <rPr>
        <rFont val="Calibri"/>
        <b/>
        <color rgb="FF1155CC"/>
        <sz val="11.0"/>
        <u/>
      </rPr>
      <t>SB 2634</t>
    </r>
  </si>
  <si>
    <t xml:space="preserve">New Jersey AB 4440 / SB 2634 - AB 4440-Intro 7/23/20. SB2634-Intro 6/29/20. Establishes immunity to civil liability for a business, employees, and its volunteers, which in good faith reasonably comply with or exceed applicable health and safety measures to prevent or mitigate a person's exposure to the virus COVID-19, or a related viral strain and which measures are based on guidance, regulations, rules, and orders promulgated by the CDC, OSHA, the State Departments of Health, Human Services, and Labor and Workforce Development, or any other applicable federal or State entity or Executive Order. The bill also blocks administrative proceedings for professional disciplinary action, or suspension, revocation, and renewal of any license, certification, certificate, or permit, as applicable, for any act of commission or omission resulting in damages arising from a person's exposure to COVID-19. Immunity does not apply to any business or person causing damage by a willful, wanton, or grossly negligent act of commission or omission. The bill does not affect a worker' compensation claim or award pursuant to any applicable State or federal law. 
</t>
  </si>
  <si>
    <t>NJ SB 2703</t>
  </si>
  <si>
    <t>New Jersey SB 2703  – Introduced 7/22/20. Establishes general immunity, as well as a lawsuit damage threshold, to protect business entities and public entities, including schools against actions relating to a person's exposure to COVID-19 or the disease caused by the virus, or related viral strain in subsequent years. The immunity would be based on good faith reasonable compliance with or exceeding applicable health and safety measures to prevent or mitigate a person's exposure to COVID-19 issued federal or State departments, divisions, commissions, boards, bureaus, or agencies, as well as applicable Executive Orders or portions of those orders issued by the Governor. The immunity would bar civil lawsuits as well as any administrative proceedings concerning professional disciplinary action, or suspension, revocation, license renewal, certification, certificate, or permit, as applicable.</t>
  </si>
  <si>
    <t>NJ AB 4388</t>
  </si>
  <si>
    <t>New Jersey AB 4388  - Introduced - Establishes that an employer is immune from civil liability for damages for injury resulting from exposure of an individual to COVID-19 on the premises owned or operated by the employer, or during activity managed by the employer. Immunity does not apply to willful misconduct; reckless infliction of harm; intentional infliction of harm or where a business fails to maintain documented proof of adherence to public health guidelines including Executive Orders, guidelines from the New Jersey Department of Health and other State agencies, and guidelines from the Centers for Disease Control and Prevention (CDC) and other federal agencies.</t>
  </si>
  <si>
    <t>NJ AB 4279</t>
  </si>
  <si>
    <t>New Jersey AB 4279 - Introduced 6/18/20.  Establishes that manufacturers are not liable for civil damages for injury or death alleged to have been sustained as a result of an act or omission by the manufacturer in the course of manufacturing or distributing PPE in support of the State's response to the outbreak of coronavirus disease. The immunity does not apply to acts or omissions constituting a crime, actual fraud, actual malice, gross negligence, recklessness, or willful misconduct.</t>
  </si>
  <si>
    <r>
      <rPr>
        <rFont val="Calibri"/>
        <b/>
        <color rgb="FF1155CC"/>
        <sz val="11.0"/>
        <u/>
      </rPr>
      <t>NJ AB 4189</t>
    </r>
    <r>
      <rPr>
        <rFont val="Calibri"/>
        <b/>
        <color rgb="FF1155CC"/>
        <sz val="11.0"/>
      </rPr>
      <t xml:space="preserve"> / </t>
    </r>
    <r>
      <rPr>
        <rFont val="Calibri"/>
        <b/>
        <color rgb="FF1155CC"/>
        <sz val="11.0"/>
        <u/>
      </rPr>
      <t>SB 2502</t>
    </r>
  </si>
  <si>
    <t xml:space="preserve">New Jersey AB 4189 / SB 2502 - Introduced 6/4/20 - Limits civil liability. An employer is immune from civil liability for damages or injury resulting from exposure of an individual to COVID-19 on the premises owned or operated by the employer, or during activity managed by the employer. Immunity does not apply to willful misconduct; reckless infliction of harm; or intentional infliction of harm. </t>
  </si>
  <si>
    <t>NJ SB 2476</t>
  </si>
  <si>
    <r>
      <rPr>
        <rFont val="Calibri"/>
        <color theme="1"/>
        <sz val="11.0"/>
      </rPr>
      <t xml:space="preserve">New Jersey AB 3998 (2020) was replaced with NJ SB 2476. </t>
    </r>
    <r>
      <rPr>
        <rFont val="Calibri"/>
        <b/>
        <color theme="1"/>
        <sz val="11.0"/>
      </rPr>
      <t>Enacted on 4/19/21</t>
    </r>
    <r>
      <rPr>
        <rFont val="Calibri"/>
        <color theme="1"/>
        <sz val="11.0"/>
      </rPr>
      <t>. Concerns certain workers' compensation supplemental benefits for surviving dependents of essential employees who die in course of employment.</t>
    </r>
  </si>
  <si>
    <t>NJ AB 3951</t>
  </si>
  <si>
    <t>New Jersey AB 3951  – Introduced 4/13/20 –  Provides civil immunity for employer for damages arising from employee’s injury or death related to exposure to coronavirus disease 2019 (“COVID-19”) during public health emergency and state of emergency declared by Governor in Executive Order 103 of 2020.</t>
  </si>
  <si>
    <t>NM HB 16</t>
  </si>
  <si>
    <t>New Mexico HB 16  - Died 6/23/20 -  Establishes tort claim protections for businesses against breach of duty of care claims related to COVID-19 exposure.</t>
  </si>
  <si>
    <r>
      <rPr>
        <rFont val="Calibri"/>
        <b/>
        <color rgb="FF000000"/>
        <sz val="11.0"/>
      </rPr>
      <t xml:space="preserve">NY </t>
    </r>
    <r>
      <rPr>
        <rFont val="Calibri"/>
        <b/>
        <color rgb="FF1155CC"/>
        <sz val="11.0"/>
        <u/>
      </rPr>
      <t>SB 128</t>
    </r>
    <r>
      <rPr>
        <rFont val="Calibri"/>
        <b/>
        <color rgb="FF000000"/>
        <sz val="11.0"/>
      </rPr>
      <t xml:space="preserve">  and </t>
    </r>
    <r>
      <rPr>
        <rFont val="Calibri"/>
        <b/>
        <color rgb="FF1155CC"/>
        <sz val="11.0"/>
        <u/>
      </rPr>
      <t>AB 390</t>
    </r>
    <r>
      <rPr>
        <rFont val="Calibri"/>
        <b/>
        <color rgb="FF000000"/>
        <sz val="11.0"/>
      </rPr>
      <t xml:space="preserve"> (2021)</t>
    </r>
  </si>
  <si>
    <t xml:space="preserve">New York SB 128 and AB 390.  SB 128-Introduced 1/6/20.  AB 390-Introduced 1/6/20. Renders void and unenforceable any provision in any contract, agreement or understanding relating to the employment, hiring or retaining of the services of any person that exempts the employer or hiring party from liability for damages for personal injury or death resulting from the employer's negligence in connection with handling of measures related to the COVID-19 pandemic. The bill doesn’t preclude an employer or hiring party from requiring indemnification for damages arising out of personal injury or death caused by or resulting from the negligence of a party other than the employee, independent contractor and intern, whether or not the employer or hiring party is partially negligent. </t>
  </si>
  <si>
    <r>
      <rPr>
        <rFont val="Calibri"/>
        <b/>
        <color rgb="FF1155CC"/>
        <sz val="11.0"/>
        <u/>
      </rPr>
      <t>NY SB 8800</t>
    </r>
    <r>
      <rPr>
        <rFont val="Calibri"/>
        <b/>
        <color rgb="FF1155CC"/>
        <sz val="11.0"/>
      </rPr>
      <t xml:space="preserve"> /</t>
    </r>
    <r>
      <rPr>
        <rFont val="Calibri"/>
        <b/>
        <color rgb="FF1155CC"/>
        <sz val="11.0"/>
        <u/>
      </rPr>
      <t>AB 10887</t>
    </r>
  </si>
  <si>
    <t xml:space="preserve">New York SB 8800 – Introduced 7/17/20; AB 10887 - Introduced 7/24/20.   Provides immunity from liability in a civil action to individuals, businesses, organizations, universities, and schools for the spread or possible transmission of COVID-19 caused by an act or omission of the entity if the entity made a reasonable efforts to act in compliance with applicable guidance from a federal, state, local, territorial or tribal public health authority; or appropriate professional or industry standards, recommendations or guidance. The immunity does not apply if harm to another individual is shown, by clear and convincing evidence, to be caused by an act or omission constituting willful or criminal misconduct, reckless misconduct, gross negligence, or a conscious flagrant indifference to the rights or safety of the individual harmed by such covered entity.  The bill states that infection with COVID-19 shall not be the basis for damages arising from bodily injury, except to the extent that such injury is serious bodily injury. </t>
  </si>
  <si>
    <r>
      <rPr>
        <rFont val="Calibri"/>
        <b/>
        <color rgb="FF1155CC"/>
        <sz val="11.0"/>
        <u/>
      </rPr>
      <t>NY AB 10838</t>
    </r>
    <r>
      <rPr>
        <rFont val="Calibri"/>
        <b/>
        <color rgb="FF1155CC"/>
        <sz val="11.0"/>
      </rPr>
      <t xml:space="preserve"> / </t>
    </r>
    <r>
      <rPr>
        <rFont val="Calibri"/>
        <b/>
        <color rgb="FF1155CC"/>
        <sz val="11.0"/>
        <u/>
      </rPr>
      <t>SB 8587</t>
    </r>
  </si>
  <si>
    <t>Declares agreements exempting employers from liability for negligence related to the COVID-19 pandemic void and unenforceable.</t>
  </si>
  <si>
    <r>
      <rPr>
        <rFont val="Calibri"/>
        <b/>
        <color rgb="FF1155CC"/>
        <sz val="11.0"/>
        <u/>
      </rPr>
      <t>NY AB 10391</t>
    </r>
    <r>
      <rPr>
        <rFont val="Calibri"/>
        <b/>
        <color rgb="FF1155CC"/>
        <sz val="11.0"/>
      </rPr>
      <t xml:space="preserve"> and SB 8117</t>
    </r>
  </si>
  <si>
    <t xml:space="preserve">New York - AB 10391/ SB 8117  – AB 10391-introduced 5/4/20; SB 8117 - Amended 4/8/20.  The bill amends workers’ compensation statutes. The bill defines "essential employee during COVID-19 outbreak" means an employee who worked at an essential business during the outbreak beginning 1/1/2020 as defined by executive order 202.6 or guidance by Empire State Development (ESD), or received a waiver as an essential business from ESD.  The employer in whose employment an essential employee is during the COVID-19 outbreak shall be liable for 50% of any claim for a qualifying condition presumed to be causally related to such employment and the state shall be liable for 50%. The bill also addresses notice requirements, treating disablement as an accident, reopening of disallowed claims, and registration as an essential employee. Compensation for permanent or temporary partial disability, or for permanent or temporary total disability due to disablement resulting from a qualifying condition suffered by the employee during the COVID-19 outbreak shall be 80%.
</t>
  </si>
  <si>
    <r>
      <rPr>
        <rFont val="Calibri"/>
        <b/>
        <color rgb="FF1155CC"/>
        <sz val="11.0"/>
        <u/>
      </rPr>
      <t>NY AB 10401</t>
    </r>
    <r>
      <rPr>
        <rFont val="Calibri"/>
        <b/>
        <color rgb="FF1155CC"/>
        <sz val="11.0"/>
      </rPr>
      <t xml:space="preserve"> and </t>
    </r>
    <r>
      <rPr>
        <rFont val="Calibri"/>
        <b/>
        <color rgb="FF1155CC"/>
        <sz val="11.0"/>
        <u/>
      </rPr>
      <t>SB 8266</t>
    </r>
  </si>
  <si>
    <t>New York AB 10401 / SB 8266 –  AB 10401-intro 5/4/20.  SB8266-intro 5/6/20. Amends the workers compensation law to add exposure to COVID-19 as an occupational disease and applies to . . .  all work that could expose workers to novel coronavirus . . . which shall include. . . work for any businesses deemed to provide essential services during an outbreak of the novel coronavirus, COVID-19, any work outside the home during a period of closure of non-essential businesses, or public employment during an outbreak of the novel coronavirus, COVID-19.</t>
  </si>
  <si>
    <t>NC HB 118</t>
  </si>
  <si>
    <t>North Carolina HB 118  - Signed by Governor 7/2/20.  Establishes that in any claim for relief arising from any act or omission alleged to have resulted in the contraction of COVID-19 no person shall be liable for any act or omission that does not amount to gross negligence, willful or wanton conduct, or intentional wrongdoing. The bill requires information to be provided to individuals visiting premises owned by a person or in their possession, or control (but not individually owned premises), reasonable notice of actions taken by the person to reduce the risk of transmission of COVID-19. The bill states that no person shall be liable for the failure of any individual to comply with rules, policies, or guidelines contained in the notice required by the bill. Also, the bill does not apply to premises owned by an individual, other than premises that are used in the operation of a sole proprietorship.  The bill does not apply to claims payable under the Workers' Compensation Act, Article 1 of Chapter 97 of the General Statutes.</t>
  </si>
  <si>
    <t>NC SB 704</t>
  </si>
  <si>
    <t>North Carolina SB 704 – Signed by Governor 5/4/20.  Establishes immunity from civil liability for essential businesses and emergency response entities during the pandemic. The immunity shall not apply if the injuries or death were caused by gross negligence, reckless misconduct, or intentional infliction of harm. This provision doesn’t prevent an employee of an essential business from seeking an appropriate remedy under Chapter 97 of the General Statues for any injuries or death alleged while employed. See pages 42-43.</t>
  </si>
  <si>
    <t>ND HB 1175</t>
  </si>
  <si>
    <r>
      <rPr>
        <rFont val="Calibri"/>
        <color theme="1"/>
        <sz val="11.0"/>
      </rPr>
      <t>North Dakota HB 1175 –</t>
    </r>
    <r>
      <rPr>
        <rFont val="Calibri"/>
        <b/>
        <color theme="1"/>
        <sz val="11.0"/>
      </rPr>
      <t xml:space="preserve"> 4/20/21 - Signed by Governor.  </t>
    </r>
    <r>
      <rPr>
        <rFont val="Calibri"/>
        <color theme="1"/>
        <sz val="11.0"/>
      </rPr>
      <t>Establishes that a person may not bring or maintain a civil action alleging exposure or potential exposure to COVID-19 unless the civil action involves an act intended to cause harm or an act that constitutes actual malice. Premises.  A person that possesses, or is in control of premises, which invites or permits an individual onto the premises is immune from civil liability for any act or omission resulting in damage or injury sustained from the individual's exposure to COVID-19, unless the person exposes the individual to COVID-19 through an act that constitutes actual malice; or intentionally exposes the individual to COVID-19 with the intent to cause harm. Safe Harbor.  A person is immune from civil liability for an act or omission resulting in damage or injury sustained from exposure or potential exposure to COVID-19 if the act or omission was in substantial compliance or was consistent with a federal or state statute, regulation, or order related to COVID-19 which was applicable to the person or activity at issue at the time of the alleged exposure or potential exposure.</t>
    </r>
  </si>
  <si>
    <t>ND HB 1271</t>
  </si>
  <si>
    <r>
      <rPr>
        <rFont val="Calibri"/>
        <color theme="1"/>
        <sz val="11.0"/>
      </rPr>
      <t xml:space="preserve">North Dakota HB 1271 - 2/03/21 </t>
    </r>
    <r>
      <rPr>
        <rFont val="Calibri"/>
        <b/>
        <color theme="1"/>
        <sz val="11.0"/>
      </rPr>
      <t>Failed to pass House.</t>
    </r>
    <r>
      <rPr>
        <rFont val="Calibri"/>
        <color theme="1"/>
        <sz val="11.0"/>
      </rPr>
      <t xml:space="preserve"> Establishes that an employer is immune from civil liability for an act or omission resulting in a compensable injury to an employee sustained from exposure or potential exposure to COVID-19 if the act or omission was in substantial compliance or was consistent with a federal or state statute, regulation, or order, or a municipal ordinance or mayoral order or directive related to COVID-19 which was applicable to the employer or activity at issue at the time of the alleged exposure or potential exposure. </t>
    </r>
  </si>
  <si>
    <t>ND HB 1376</t>
  </si>
  <si>
    <r>
      <rPr>
        <rFont val="Calibri"/>
        <color theme="1"/>
        <sz val="11.0"/>
      </rPr>
      <t xml:space="preserve">North Dakota HB 1376 - </t>
    </r>
    <r>
      <rPr>
        <rFont val="Calibri"/>
        <b/>
        <color theme="1"/>
        <sz val="11.0"/>
      </rPr>
      <t>Failed to pass Senate on 3/17/21.</t>
    </r>
    <r>
      <rPr>
        <rFont val="Calibri"/>
        <color theme="1"/>
        <sz val="11.0"/>
      </rPr>
      <t xml:space="preserve">  Establishes than an employer is immune from civil liability for damage, loss, or injury that results from an employee contracting, being exposed to, or potentially being exposed to COVID-19 during the course of employment.  Immunity does not apply to damage, loss, or injury caused by an an employer's willful misconduct or infliction of harm. </t>
    </r>
  </si>
  <si>
    <t>OH HB 606</t>
  </si>
  <si>
    <r>
      <rPr>
        <rFont val="Calibri"/>
        <color theme="1"/>
        <sz val="11.0"/>
      </rPr>
      <t xml:space="preserve">Ohio HB 606 – </t>
    </r>
    <r>
      <rPr>
        <rFont val="Calibri"/>
        <b/>
        <color theme="1"/>
        <sz val="11.0"/>
      </rPr>
      <t>Signed by Governor</t>
    </r>
    <r>
      <rPr>
        <rFont val="Calibri"/>
        <color theme="1"/>
        <sz val="11.0"/>
      </rPr>
      <t>- 9/14/20.     The conference committee report was a compromise that extended the expiration of immunity until 9/30/21 and removed a provision that would make COVID-19 an occupational disease for certain workers who are filing a claim for Workers’ Comp. In negotiations, the emergency clause was stricken from the bill which means the bill will not take effect until 90 days after the Governor signs it. The bill establishes that no civil action for damages for injury, death, or loss to person or property shall be brought against any person if the cause of action on which the civil action is based, in whole or in part, is that the injury, death, or loss to person or property is caused by the exposure to, or the transmission or contraction of COVID-19 or any mutation. Immunity does not apply if the injury, death or loss occurred due to reckless conduct, intentional, willful or wanton misconduct. A government order, recommendation, or guideline shall neither create nor be construed as creating a duty of care upon any person that may be enforced in a cause of action.  This act applies to acts, omissions, conduct, decisions, or compliance from the date of the Governor's Executive Order 2020-01D, issued on March 9, 2020, declaring a state of emergency due to COVID-19 through September 30, 2021.</t>
    </r>
  </si>
  <si>
    <t>OH HB 573</t>
  </si>
  <si>
    <t xml:space="preserve">Ohio HB 573 - Introduced 3/23/20.  Establishes that COVID-19 is an occupational disease under Workers Compensation when contracted by an employee who was required to work outside of the employee's home: and when contracted by an employee who was required to work by the employee's employer outside of the employee's home during the emergency declared by Executive Order 2020-01D, and constitutes a presumption, which may be refuted by affirmative evidence, that COVID-19 was contracted in the course of and arising out of the employee's employment outside of the employee's home. </t>
  </si>
  <si>
    <t>OK SB 1946</t>
  </si>
  <si>
    <r>
      <rPr>
        <rFont val="Calibri"/>
        <color theme="1"/>
        <sz val="11.0"/>
      </rPr>
      <t xml:space="preserve">Oklahoma SB 1946 – </t>
    </r>
    <r>
      <rPr>
        <rFont val="Calibri"/>
        <b/>
        <color theme="1"/>
        <sz val="11.0"/>
      </rPr>
      <t>Signed by Governor</t>
    </r>
    <r>
      <rPr>
        <rFont val="Calibri"/>
        <color theme="1"/>
        <sz val="11.0"/>
      </rPr>
      <t xml:space="preserve"> 5/21/20 – A person or agent of the person who conducts business in this state shall not be liable in a civil action claiming an injury from exposure or potential exposure to COVID-19 if the act or omission alleged to violate a duty of care of the person or agent was in compliance or consistent with federal or state regulations, a Presidential or Gubernatorial Executive Order, or guidance applicable at the time of the alleged exposure.  If two or more sources of guidance are applicable to the conduct or risk at the time of the alleged exposure, the person or agent shall not be liable if the conduct is consistent with any applicable guidance.</t>
    </r>
  </si>
  <si>
    <t>OK SB 1947</t>
  </si>
  <si>
    <r>
      <rPr>
        <rFont val="Calibri"/>
        <color theme="1"/>
        <sz val="11.0"/>
      </rPr>
      <t xml:space="preserve">Oklahoma SB 1947- </t>
    </r>
    <r>
      <rPr>
        <rFont val="Calibri"/>
        <b/>
        <color theme="1"/>
        <sz val="11.0"/>
      </rPr>
      <t>Signed by Governor</t>
    </r>
    <r>
      <rPr>
        <rFont val="Calibri"/>
        <color theme="1"/>
        <sz val="11.0"/>
      </rPr>
      <t xml:space="preserve"> 5/21/20.  Relates to product liability for PPE. The bill states that, except as provided by subsection E in the bill, any person that designs, manufactures, labels, sells, distributes, or donates disinfecting and cleaning supplies or personal protective equipment during and in response to the COVID-19 public health emergency that does not make such products in the ordinary course of business shall not be liable in a civil action alleging personal injury, death or property damage caused by or resulting from the product's manufacturing or design, or a failure to provide proper instructions or sufficient warnings.</t>
    </r>
  </si>
  <si>
    <t>OK SB 880</t>
  </si>
  <si>
    <t>PA HB 1737 Part A</t>
  </si>
  <si>
    <r>
      <rPr>
        <rFont val="Calibri"/>
        <color theme="1"/>
        <sz val="11.0"/>
      </rPr>
      <t xml:space="preserve">Pennsylvania HB 1737 – </t>
    </r>
    <r>
      <rPr>
        <rFont val="Calibri"/>
        <b/>
        <color theme="1"/>
        <sz val="11.0"/>
      </rPr>
      <t>Vetoed 11/30/20.</t>
    </r>
    <r>
      <rPr>
        <rFont val="Calibri"/>
        <color theme="1"/>
        <sz val="11.0"/>
      </rPr>
      <t xml:space="preserve"> PPE Liability. Establishes that a person that manufactures, distributes or donates personal protect equipment shall not be civilly liable for damage to property or personal injury, related to actual or alleged exposure to COVID-19 in connection with the use of PPE if the person commenced manufacturing or distribution in connection with a proclamation of disaster emergency or in accord with the same standards to which it manufactured or distributed the product before the proclamation, absent a showing by clear and convincing evidence of recklessness, willful misconduct or intentional infliction of harm. An act or omission in compliance with or in good faith belief that the act was in compliance with public health directives will not be considered recklessness, willful misconduct or intentional infliction of harm. Liability protection also applies to (1) PPE which during the proclamation of disaster emergency is donated or sold at direct cost to a charitable organization, the commonwealth, a local governmental unit or covered provider; (2) a person that uses or employs PPE during the emergency. </t>
    </r>
  </si>
  <si>
    <t>Vetoed</t>
  </si>
  <si>
    <t>PA HB 1737 Part B</t>
  </si>
  <si>
    <r>
      <rPr>
        <rFont val="Calibri"/>
        <color theme="1"/>
        <sz val="11.0"/>
      </rPr>
      <t xml:space="preserve">Pennsylvania HB 1737 – </t>
    </r>
    <r>
      <rPr>
        <rFont val="Calibri"/>
        <b/>
        <color theme="1"/>
        <sz val="11.0"/>
      </rPr>
      <t>Vetoed 11/30/20.</t>
    </r>
    <r>
      <rPr>
        <rFont val="Calibri"/>
        <color theme="1"/>
        <sz val="11.0"/>
      </rPr>
      <t xml:space="preserve"> Establishes that a person that provides business or government services shall not be civilly liable for damage to property or personal injury related to exposure to COVID-19 absent a showing by clear and convincing evidence of gross negligence, recklessness, willful misconduct or intentional infliction of harm. </t>
    </r>
  </si>
  <si>
    <t>PA HB 2352 Part A</t>
  </si>
  <si>
    <r>
      <rPr>
        <rFont val="Calibri"/>
        <color theme="1"/>
        <sz val="11.0"/>
      </rPr>
      <t>Pennsylvania HB 2352 – 9/30/2020 Passed House State Government Committee as amended.</t>
    </r>
    <r>
      <rPr>
        <rFont val="Calibri"/>
        <b/>
        <color theme="1"/>
        <sz val="11.0"/>
      </rPr>
      <t xml:space="preserve"> PPE</t>
    </r>
    <r>
      <rPr>
        <rFont val="Calibri"/>
        <color theme="1"/>
        <sz val="11.0"/>
      </rPr>
      <t xml:space="preserve">. Provides immunity to a person that manufactures, distributes or donates personal protection equipment from civil liability for damages or personal injury related to exposure to COVID-19 in connection with the use of PPE that during an emergency proclamation is donated or sold to a charitable organization, the Commonwealth, a local government or health care provider. It also provide immunity related to the sale of these products to other entities either during an emergency proclamation period or when the product is manufactured to the same standards before the proclamation, unless the PPE is clearly labeled to indicate otherwise.  Immunity doesn’t apply with clear convincing evidence of recklessness, willful misconduct or intentional infliction of harm. The bill also provides immunity from civil liability to person that used or employed PPE during the emergency for damages or personal injury related to the PPE.  In determining civil liability a court must consider the public health directives that were in effect at the time of an alleged act or omission or at the time of manufacturing, distribution or donation. The bill also contains a provision on business liability. </t>
    </r>
  </si>
  <si>
    <t>PA HB 2352 Part B</t>
  </si>
  <si>
    <r>
      <rPr>
        <rFont val="Calibri"/>
        <color theme="1"/>
        <sz val="11.0"/>
      </rPr>
      <t xml:space="preserve">Pennsylvania HB 2352 – 09/30/2020 Passed House State Government Committee as amended. </t>
    </r>
    <r>
      <rPr>
        <rFont val="Calibri"/>
        <b/>
        <color theme="1"/>
        <sz val="11.0"/>
      </rPr>
      <t>Business</t>
    </r>
    <r>
      <rPr>
        <rFont val="Calibri"/>
        <color theme="1"/>
        <sz val="11.0"/>
      </rPr>
      <t>. Provides immunity to a person providing business or government services from civil liability for damages or personal injury relating to exposure to COVID-19. The immunity does not apply when there is clear and convincing evidence of gross negligence, recklessness, willful misconduct or intentional infliction of harm. Establishes that vicarious liability shall not attach to the employer of a person who is otherwise immune under HB 2352. In determining civil liability a court must consider the public health directives that were in effect at the time of an alleged act or omission or at the time of manufacturing, distribution or donation.</t>
    </r>
  </si>
  <si>
    <t>PA SB 1239 Part A</t>
  </si>
  <si>
    <r>
      <rPr>
        <rFont val="Calibri"/>
        <color theme="1"/>
        <sz val="11.0"/>
      </rPr>
      <t xml:space="preserve">Pennsylvania SB 1239 – Introduced 7/27/20. </t>
    </r>
    <r>
      <rPr>
        <rFont val="Calibri"/>
        <b/>
        <color theme="1"/>
        <sz val="11.0"/>
      </rPr>
      <t>Business services liability</t>
    </r>
    <r>
      <rPr>
        <rFont val="Calibri"/>
        <color theme="1"/>
        <sz val="11.0"/>
      </rPr>
      <t xml:space="preserve">. The bill states that a person providing business services shall not be civilly liable for damages or personal injury resulting from exposure to COVID-19 while on the premises, absent a showing, by clear and convincing evidence, of gross negligence, recklessness, willful misconduct or intentional infliction of harm if in the performance of business services at the time of alleged or actual exposure, the person attempted in good faith to follow guidelines related to COVID-19 exposure. PPE. The bill also contains provisions on immunity related to manufacturing of personal protective equipment and the use of PPE. </t>
    </r>
  </si>
  <si>
    <t>PA SB 1239 Part B</t>
  </si>
  <si>
    <r>
      <rPr>
        <rFont val="Calibri"/>
        <color theme="1"/>
        <sz val="11.0"/>
      </rPr>
      <t xml:space="preserve">Pennsylvania SB 1239 – Introduced 7/27/20. </t>
    </r>
    <r>
      <rPr>
        <rFont val="Calibri"/>
        <b/>
        <color theme="1"/>
        <sz val="11.0"/>
      </rPr>
      <t>PPE</t>
    </r>
    <r>
      <rPr>
        <rFont val="Calibri"/>
        <color theme="1"/>
        <sz val="11.0"/>
      </rPr>
      <t xml:space="preserve">. The bill establishes that a person that manufactures, distributes or donates personal protective equipment shall not be civilly liable for damages, injury or death resulting from exposure to COVID-19, in connection with the use of PPE that, during the proclamation of disaster emergency, is donated or sold at direct cost, to a charitable organization, governmental unit or covered provider, absent a showing by clear and convincing evidence of recklessness, willful misconduct or intentional infliction of harm. The bill contains a similar provision but with additional language stating that immunity is given if the person commenced manufacturing or distributing to the same standards that it manufactured, or distributed the equipment before a proclamation of disaster emergency, unless the equipment is clearly labeled to indicate otherwise. </t>
    </r>
    <r>
      <rPr>
        <rFont val="Calibri"/>
        <b/>
        <color theme="1"/>
        <sz val="11.0"/>
      </rPr>
      <t>Users of PPE.</t>
    </r>
    <r>
      <rPr>
        <rFont val="Calibri"/>
        <color theme="1"/>
        <sz val="11.0"/>
      </rPr>
      <t xml:space="preserve"> The bill states that a person that used personal protective equipment during the proclamation of disaster emergency in compliance with guidelines shall not be civilly liable for damages, injury or death caused by use of the equipment absent a showing, by clear and convincing evidence, of gross negligence, recklessness, willful misconduct or intentional infliction of harm. </t>
    </r>
  </si>
  <si>
    <t>PA HB 2639 Part A</t>
  </si>
  <si>
    <r>
      <rPr>
        <rFont val="Calibri"/>
        <color theme="1"/>
        <sz val="11.0"/>
      </rPr>
      <t xml:space="preserve">Pennsylvania HB 2639 – Introduced 6/26/20.  </t>
    </r>
    <r>
      <rPr>
        <rFont val="Calibri"/>
        <b/>
        <color theme="1"/>
        <sz val="11.0"/>
      </rPr>
      <t xml:space="preserve"> Employees</t>
    </r>
    <r>
      <rPr>
        <rFont val="Calibri"/>
        <color theme="1"/>
        <sz val="11.0"/>
      </rPr>
      <t>. An employer may not be subject to civil liability for any cause of action arising out of the COVID-19 status of an employee if the employer complies with all applicable laws relating to employment, including any lawful orders issued by the Governor as a result of the COVID-19 disaster emergency.  This immunity may be rebutted only by clear and convincing evidence establishing that the employer: knew or should have known that an employee tested positive for COVID-19; failed to take reasonable measures to protect the safety of another employee or individual who had contact with the employee who tested positive for COVID-19; and injury or death resulted to another employee or individual as a result of contact with the employee who tested positive for COVID-19. The bill also provides immunity related to products. The bill does not apply to any criminal act, or to an injury or death to a person that results from an act or omission of the person constituting recklessness or intentional conduct.</t>
    </r>
  </si>
  <si>
    <t>PA HB 2639 Part B</t>
  </si>
  <si>
    <r>
      <rPr>
        <rFont val="Calibri"/>
        <color theme="1"/>
        <sz val="11.0"/>
      </rPr>
      <t xml:space="preserve">Pennsylvania HB 2639 – Introduced 6/29/20.  </t>
    </r>
    <r>
      <rPr>
        <rFont val="Calibri"/>
        <b/>
        <color theme="1"/>
        <sz val="11.0"/>
      </rPr>
      <t>Goods.</t>
    </r>
    <r>
      <rPr>
        <rFont val="Calibri"/>
        <color theme="1"/>
        <sz val="11.0"/>
      </rPr>
      <t xml:space="preserve"> Establishes that a person who manufactures or distributes equipment or other goods manufactured or produced for use by a covered health care provider in response to the COVID-19 disaster emergency shall not be subject to civil liability arising from the nature or condition of the equipment or goods, if the equipment or goods are reasonably believed to be in good condition at the time of manufacture or delivery.  The bill also provides immunity from civil liability for employers.  The bill does not apply to any criminal act, or to an injury or death to a person that results from an act or omission of the person constituting recklessness or intentional conduct. </t>
    </r>
  </si>
  <si>
    <t>PA SB 1194</t>
  </si>
  <si>
    <t>Pennsylvania SB 1194 - Introduced 6/16/20- A person that attempts, in good faith, to adhere to the COVID-19 emergency declaration, the Governor's TWW COVID-19 Business Closure Order or any other executive order relating to COVID-19, or any guidance issued by the Department of Health or the Secretary of Health relating thereto, shall not be liable for damages, injury or death resulting from or related to actual or alleged exposure to COVID-19 in the course of or through the performance or provision of business services or activities absent clear and convincing evidence of gross negligence. A person must bring suit for an alleged injury resulting from exposure to COVID-19 not later than one year after the date the cause of action accrues.</t>
  </si>
  <si>
    <t>PA HB 2546</t>
  </si>
  <si>
    <t>Pennsylvania HB 2546  - Introduced 5/26/20.  Establishes a COVID-19 Good Samaritan Emergency Liability Waiver. It states that a person is not subject to civil liability arising from the use, nature or condition of equipment or other goods manufactured, modified, produced for or utilized, including an atypical or novel utilization, by a healthcare facility or health care practitioner. Non-applicability. This section shall not apply to an injury or death to a person that results from an act or omission of the person constituting recklessness or intentional misconduct.  Non-liability. This section shall not be construed as establishing any liability.</t>
  </si>
  <si>
    <t>PA SB 613</t>
  </si>
  <si>
    <t xml:space="preserve">Pennsylvania SB 613 – Vetoed 4/20/20 - The contraction of the COVID-19 virus by an essential employee shall be considered a personal injury to the employee under the act of June 2, 1915 (P.L.736, No.338), known as the Workers' Compensation Act. The fact that the essential employee contracted the COVID-19 virus shall establish a presumption that the injury arose in the course of the employee's employment within the meaning of the Workers' Compensation Act. The presumption shall not be conclusive but may be rebutted if the employer establishes that the employee contracted the COVID-19 virus prior to any job-related exposure.  </t>
  </si>
  <si>
    <t>PA SB 273</t>
  </si>
  <si>
    <t>Provides for COVID liability.</t>
  </si>
  <si>
    <t>EO 2020-68</t>
  </si>
  <si>
    <r>
      <rPr>
        <rFont val="Calibri"/>
        <b/>
        <color theme="1"/>
        <sz val="11.0"/>
      </rPr>
      <t>Issued by Governor on 9/11/2020</t>
    </r>
    <r>
      <rPr>
        <rFont val="Calibri"/>
        <color theme="1"/>
        <sz val="11.0"/>
      </rPr>
      <t>. The Secretary of the DTRH is ordered not to consider or charge to the account of the insured employers, the unemployment benefits paid based on claims presented as a consequence of the COVID-19 pandemic, and to apply this rule to the applicable state regular benefit weeks that are claimed from March 15, 2020 until the week ending December 26, 2020, or any other that is provided by statutory amendment by the Federal Government. Benefits paid for Unemployment Insurance claims filed by workers as a result of the COVID-19 pandemic cannot be charged to the unemployment insurance employer contribution experience system. This EO orders the DTRH that while the state of emergency persists, they should not charge the employer contributions experience system for Unemployment Insurance, the benefits paid for claims of Unemployment Insurance filed by workers as a result of COVID-19.</t>
    </r>
  </si>
  <si>
    <t>PS 1575</t>
  </si>
  <si>
    <t>To extend the immunity in the "Law of Claims and Lawsuits against the State" provided in actions for damages for acts medical-hospital malpractice to health professionals who work in private institutions when they assist the State during the validity of an executive order of the Governor of Puerto Rico decreeing a state of emergency; as a result of the pandemic caused by COVID-19, establish the criteria</t>
  </si>
  <si>
    <t>SC SB 147</t>
  </si>
  <si>
    <r>
      <rPr>
        <rFont val="Calibri"/>
        <color theme="1"/>
        <sz val="11.0"/>
      </rPr>
      <t xml:space="preserve">South Carolina SB 147 – </t>
    </r>
    <r>
      <rPr>
        <rFont val="Calibri"/>
        <b/>
        <color theme="1"/>
        <sz val="11.0"/>
      </rPr>
      <t xml:space="preserve">Passed Senate; to House Judiciary Committee on 3/4/21. </t>
    </r>
    <r>
      <rPr>
        <rFont val="Calibri"/>
        <color theme="1"/>
        <sz val="11.0"/>
      </rPr>
      <t>– Establishes that if a business or individual or any other covered entity reasonably adheres to public health guidance applicable at the time the conduct giving rise to a coronavirus claim occurs, they shall be entitled to a safe harbor from liability for any acts or omissions resulting from a coronavirus claim. It does not apply if claimant proves by clear and convincing evidence that the individual caused the injury or damage through reckless, willful, or intentional misconduct; or by failing to make any attempt to adhere to public health guidance. Failure to adhere to public health guidance shall not constitute negligence per se, nor shall such failure create an inference that the covered entity or covered individual acted in a reckless, willful, intentional, or wanton manner.</t>
    </r>
  </si>
  <si>
    <t>SC SJR 1259</t>
  </si>
  <si>
    <t xml:space="preserve">South Carolina SJR 1259 - Introduced 9/2/20. Establishes that a person employed by a profit or nonprofit organization, state government or health care provider that reasonably adheres to Public Health Guidance applicable at the time the conduct giving rise to a Coronavirus Claim occurs shall be entitled to a safe harbor from liability for any acts or omissions resulting from a Coronavirus Claim.  This safe harbor will not apply if a claimant proves by clear and convincing evidence that (1) the person caused the injury or damage through reckless, willful, or intentional misconduct; or (2) by failing to make any attempt to adhere to Public Health Guidance.   Any failure by a covered entity or individual to adhere to Public Health Guidance shall not constitute negligence per se, nor shall such failure create an inference that the entity or individual acted in a reckless, willful, intentional, or wanton manner.  </t>
  </si>
  <si>
    <t>SC HJR 5527</t>
  </si>
  <si>
    <t xml:space="preserve">South Carolina HJR 5527  - Introduced 6/24/20 - Provides that an entity or individual that reasonably adheres to public health guidance applicable at the time the conduct giving rise to a coronavirus claim occurs shall be entitled to a safe harbor from liability for any acts or omissions in the course of, or through the performance  or provision of, any business or health care service. This safe harbor will not apply if a claimant proves by clear and convincing evidence that the entity or individual caused the injury or damage through knowingly reckless, willful, or intentional misconduct; or by failing to make any attempt to adhere to public health guidance. A failure by an entity or individual to adhere to public health guidance shall not constitute negligence per se, nor mean the entity or individual acted in a knowingly reckless, willful, intentional, or wanton manner.
</t>
  </si>
  <si>
    <t>SD HB 1046 Part A</t>
  </si>
  <si>
    <r>
      <rPr>
        <rFont val="Calibri"/>
        <color theme="1"/>
        <sz val="11.0"/>
      </rPr>
      <t xml:space="preserve">South Dakota HB 1046 – </t>
    </r>
    <r>
      <rPr>
        <rFont val="Calibri"/>
        <b/>
        <color theme="1"/>
        <sz val="11.0"/>
      </rPr>
      <t>Signed by Governor on 2/17/21</t>
    </r>
    <r>
      <rPr>
        <rFont val="Calibri"/>
        <color theme="1"/>
        <sz val="11.0"/>
      </rPr>
      <t>. A person may not bring or maintain any action or claim for damages or relief alleging exposure or potential exposure to COVID-19 unless the exposure results in a COVID-19 diagnosis and the exposure is the result of intentional exposure with the intent to transmit COVID-19. A person filing a claim must state with particularity the circumstances constituting intentional exposure with the intent to transmit COVID-19 including all duty, breach, and intent elements and establish all elements by clear and convincing evidence. Premises. A person who possesses or is in control of a premises who invites or permits an individual onto a premises, shall not be liable for damages for any injuries sustained from the individual's exposure to COVID-19, whether the exposure occurs on the premises or during any activity unless the person intentionally exposes the individual to COVID-19 with the intent to transmit COVID-19. This Act applies to any exposure to COVID-19 or COVID-19 injury (etc.) between January 1, 2020 and December 31, 2022.</t>
    </r>
  </si>
  <si>
    <t>SD HB 1046 Part B</t>
  </si>
  <si>
    <r>
      <rPr>
        <rFont val="Calibri"/>
        <color theme="1"/>
        <sz val="11.0"/>
      </rPr>
      <t>South Dakota HB 1046 –</t>
    </r>
    <r>
      <rPr>
        <rFont val="Calibri"/>
        <b/>
        <color theme="1"/>
        <sz val="11.0"/>
      </rPr>
      <t xml:space="preserve"> Signed by Governor on 2/17/21</t>
    </r>
    <r>
      <rPr>
        <rFont val="Calibri"/>
        <color theme="1"/>
        <sz val="11.0"/>
      </rPr>
      <t>. .Products. Any person that designs, manufactures, labels, sells, distributes, or donates disinfecting or cleaning supplies, personal protective equipment, or a qualified product in response to COVID-19 is not liable in a civil action alleging personal injury, death, or property damage caused by or resulting from the design, manufacturing, labeling, selling, distributing, or donating of the disinfecting or cleaning supplies, personal protective equipment, or a qualified product. This person is also not liable in a civil action alleging personal injury, death, or property damage caused by or resulting from a failure to provide proper instructions or sufficient warnings. This section does not relieve any person of liability for civil damages for any act or omission that constitutes gross negligence, recklessness, or willful misconduct. This Act applies to any exposure to COVID-19 or COVID-19 injury (etc.) between January 1, 2020 and December 31, 2022.</t>
    </r>
  </si>
  <si>
    <t>SD HB 1046 Part C</t>
  </si>
  <si>
    <r>
      <rPr>
        <rFont val="Calibri"/>
        <color theme="1"/>
        <sz val="11.0"/>
      </rPr>
      <t xml:space="preserve">South Dakota HB 1046 – </t>
    </r>
    <r>
      <rPr>
        <rFont val="Calibri"/>
        <b/>
        <color theme="1"/>
        <sz val="11.0"/>
      </rPr>
      <t>Signed by Governor on 2/17/21.</t>
    </r>
    <r>
      <rPr>
        <rFont val="Calibri"/>
        <color theme="1"/>
        <sz val="11.0"/>
      </rPr>
      <t xml:space="preserve"> This act may not be construed to "deem COVID-19 an occupational disease. COVID-19 is not an occupational disease under state law." This Act applies to any exposure to COVID-19 or COVID-19 injury (etc.) between January 1, 2020 and December 31, 2022.</t>
    </r>
  </si>
  <si>
    <r>
      <rPr>
        <rFont val="Calibri"/>
        <b/>
        <color rgb="FF1155CC"/>
        <sz val="11.0"/>
        <u/>
      </rPr>
      <t>TN HB 8001</t>
    </r>
    <r>
      <rPr>
        <rFont val="Calibri"/>
        <b/>
        <color rgb="FF1155CC"/>
        <sz val="11.0"/>
      </rPr>
      <t xml:space="preserve"> / </t>
    </r>
    <r>
      <rPr>
        <rFont val="Calibri"/>
        <b/>
        <color rgb="FF1155CC"/>
        <sz val="11.0"/>
        <u/>
      </rPr>
      <t>SB 8002</t>
    </r>
  </si>
  <si>
    <r>
      <rPr>
        <rFont val="Calibri"/>
        <b/>
        <color theme="1"/>
        <sz val="11.0"/>
      </rPr>
      <t>SB 8002 - Signed by governor - 8/17/20.</t>
    </r>
    <r>
      <rPr>
        <rFont val="Calibri"/>
        <color theme="1"/>
        <sz val="11.0"/>
      </rPr>
      <t xml:space="preserve"> HB 8001 - Substituted by SB 8002. Clarifies that there is no cause of action arising from COVID-19, unless a claimant can prove by clear and convincing evidence that the loss, damage, injury or death was caused by an act of omission constituting gross negligence or willful misconduct.This bill clarifies that it will not affect workers' compensation claims under the state Workers' Compensation Law. The bill applies to all claims arising from COVID-19 except those in which, on or before August 3, 2020: (1) A complaint or civil warrant was filed; (2) Notice of a claim was given pursuant to § 9-8-402; or (3) Notice was satisfied pursuant to § 29-26-121(a)(3).  It contains a severability provision so that if any individual piece of the legislation is ever ruled unconstitutional, the entire law will not be removed from state law. </t>
    </r>
  </si>
  <si>
    <r>
      <rPr>
        <rFont val="Calibri"/>
        <b/>
        <color rgb="FF1155CC"/>
        <sz val="11.0"/>
        <u/>
      </rPr>
      <t>TN HB 8007</t>
    </r>
    <r>
      <rPr>
        <rFont val="Calibri"/>
        <b/>
        <color rgb="FF1155CC"/>
        <sz val="11.0"/>
      </rPr>
      <t xml:space="preserve"> / </t>
    </r>
    <r>
      <rPr>
        <rFont val="Calibri"/>
        <b/>
        <color rgb="FF1155CC"/>
        <sz val="11.0"/>
        <u/>
      </rPr>
      <t>SB 8006</t>
    </r>
  </si>
  <si>
    <t>Tennessee HB 8007 / SB 8006.  HB 8007-Introduced 8/11/20.   SB 8006-Failed passage in committee 8/11/20.   Creates presumption of gross negligence. In connection with a civil action alleging loss, damage, injury, or death arising from exposure to or contraction of COVID-19, there is a presumption that the defendant acted with gross negligence if: the defendant (1) knowingly violated any COVID-19-related public health order issued by the federal, state, or applicable local government; (2) knowingly disregarded public health guidelines issued by the federal, state, or applicable local government; (3) concealed or withheld information from employees, customers, or the public that a reasonable person would have disclosed to prevent the transmission of COVID-19 under similar circumstances; or (4) did not review applicable public health guidelines, including policies, practices, or procedures to limit or prevent the transmission of COVID-19.</t>
  </si>
  <si>
    <r>
      <rPr>
        <rFont val="Calibri"/>
        <b/>
        <color rgb="FF1155CC"/>
        <sz val="11.0"/>
        <u/>
      </rPr>
      <t>TN HB 8008</t>
    </r>
    <r>
      <rPr>
        <rFont val="Calibri"/>
        <b/>
        <color rgb="FF1155CC"/>
        <sz val="11.0"/>
      </rPr>
      <t xml:space="preserve"> / </t>
    </r>
    <r>
      <rPr>
        <rFont val="Calibri"/>
        <b/>
        <color rgb="FF1155CC"/>
        <sz val="11.0"/>
        <u/>
      </rPr>
      <t>SB 8007</t>
    </r>
  </si>
  <si>
    <t>Tennessee HB 8008 / SB 8007 --  HB 8008–Died at end of special session on 8/11/20. SB 8007-Failed in Senate Commerce on 8/11/20.  Establishes that in a civil action arising from COVID-19, an employer's payment of a workers' compensation claim under the state’s Workers' Compensation Law is not evidence that COVID-19 was transmitted in the employer's workplace or that the contraction of COVID-19 by the employee arose out of employment.  Presumption. An employee who contracts COVID-19 is presumed to have an occupational disease arising out of and in the course of employment if ten or more employees at the same location have contracted COVID-19 or if the employee is an essential worker. This presumption may be rebutted if the employer or insurer demonstrates by clear and convincing evidence that the employee's contraction of COVID-19 did not arise out of or in the course of employment. Nonessential workers are not entitled to the rebuttable presumption, but are not precluded from filing workers' compensation claims based on contraction of COVID-19. An employer or insurer who exercises good faith in the administration of a COVID-19-related claim under this chapter retains all statutory protections established for the purpose of protecting persons or entities from COVID-19-related liability.</t>
  </si>
  <si>
    <r>
      <rPr>
        <rFont val="Calibri"/>
        <b/>
        <color rgb="FF1155CC"/>
        <sz val="11.0"/>
        <u/>
      </rPr>
      <t>TN HB 8013</t>
    </r>
    <r>
      <rPr>
        <rFont val="Calibri"/>
        <b/>
        <color rgb="FF1155CC"/>
        <sz val="11.0"/>
      </rPr>
      <t xml:space="preserve"> / </t>
    </r>
    <r>
      <rPr>
        <rFont val="Calibri"/>
        <b/>
        <color rgb="FF1155CC"/>
        <sz val="11.0"/>
        <u/>
      </rPr>
      <t>SB 8009</t>
    </r>
  </si>
  <si>
    <t>Tennessee HB 8013 / SB 8009.  Died at end of special session. Language is similar to HB 8001/SB 8002</t>
  </si>
  <si>
    <t>UT SB 3007</t>
  </si>
  <si>
    <r>
      <rPr>
        <rFont val="Calibri"/>
        <color theme="1"/>
        <sz val="11.0"/>
      </rPr>
      <t xml:space="preserve">Utah SB 3007 - </t>
    </r>
    <r>
      <rPr>
        <rFont val="Calibri"/>
        <b/>
        <color theme="1"/>
        <sz val="11.0"/>
      </rPr>
      <t>Signed by governor 5/4/20.</t>
    </r>
    <r>
      <rPr>
        <rFont val="Calibri"/>
        <color theme="1"/>
        <sz val="11.0"/>
      </rPr>
      <t xml:space="preserve"> Establishes that a person is immune from civil liability for damages or an injury resulting from exposure of an individual to COVID-19 on the premises owned or operated by the person, or during an activity managed by the person unless there was willful misconduct; reckless infliction of harm; or intentional infliction of harm. This immunity does not modify the application of (a) Title 34A, Chapter 2, Workers' Compensation Act; (b) Title 34A, Chapter 3, Utah Occupational Disease Act; (c) Title 34A, Chapter 6, Utah Occupational Safety and Health Act; or (d) Title 63G, Chapter 7, Governmental Immunity Act of Utah.</t>
    </r>
  </si>
  <si>
    <t>VT SB 342</t>
  </si>
  <si>
    <r>
      <rPr>
        <rFont val="Calibri"/>
        <color theme="1"/>
        <sz val="11.0"/>
      </rPr>
      <t xml:space="preserve">Vermont SB 342 – </t>
    </r>
    <r>
      <rPr>
        <rFont val="Calibri"/>
        <b/>
        <color theme="1"/>
        <sz val="11.0"/>
      </rPr>
      <t xml:space="preserve">Signed by Governor 7/13/20.  </t>
    </r>
    <r>
      <rPr>
        <rFont val="Calibri"/>
        <color theme="1"/>
        <sz val="11.0"/>
      </rPr>
      <t xml:space="preserve">Establishes that for an employee, who is not a front-line worker, disability or death resulting from COVID-19 shall be presumed to be compensable pursuant to 21 V.S.A. chapter 9 (workers’ compensation) if the employee receives a positive laboratory test or a diagnosis for COVID-19 between April 1, 2020 and January 15, 2021 and, not more than 14 days prior to the date on which the employee is tested or examined, either: (1) had documented occupational exposure in the course of employment to an individual with COVID-19; or (2) performed services at a residence or facility with one or more residents or employees who: (A) were present at the time the services were performed; and either (B)(i) had COVID-19 at that time; or (ii) tested positive for COVID-19 within 14 days after the services were performed.  The presumption of compensability shall not apply if the employer can show by a preponderance of the evidence that: (a) the disease was caused by non-employment-connected risk factors or non-employment-connected exposure; or (b) at the time the employee was potentially exposed to COVID-19, the employee's place of employment was in compliance with: between April 1, 2020 and April 20, 2020, the relevant COVID-19 related guidance for businesses and workplaces issued by the U.S. Centers for Disease Control and the Vermont Department of Health and any similar guidance issued by local or municipal authorities; and between April 20, 2020 and January 15, 2021, the Restart Vermont Worksafe Guidance issued by the Agency of Commerce and Community Development, and any similar guidance issued by local or municipal authorities. </t>
    </r>
  </si>
  <si>
    <t>VA HB 5019 Part A</t>
  </si>
  <si>
    <t>Virginia HB 5019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does not affect claims before the Virginia Workers' Compensation Commission. The bill also contains a provision on product liability.</t>
  </si>
  <si>
    <t>VA HB 5019 Part B</t>
  </si>
  <si>
    <t>Virginia HB 5019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PPE is defined to mean equipment worn to minimize exposure to the COVID-19 virus and includes gloves, masks, N-95 respirators, eye protection, gowns, aprons, boots or closed-toe work shoes, cleaning detergents, hand sanitizers, and cleaning products.  The bill does not affect claims before the Virginia Workers' Compensation Commission.</t>
  </si>
  <si>
    <t>VA HB 5037 Part A</t>
  </si>
  <si>
    <t>Virginia HB 5037 – Substituted by HB 5074 on 8/26/20.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</si>
  <si>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HB 5037 Part B</t>
  </si>
  <si>
    <t xml:space="preserve">Virginia HB 5037 – Substituted by HB 5074 on 8/26/20.   Products. Establishes that in the absence of gross negligence or willful misconduct, no person who designs, manufactures, labels, or distributes any personal protective equipment in response to the COVID-19 virus shall be liable for any civil cause of action arising out of the use of such equipment. The bill does not apply to claims before the Virginia Workers' Compensation Commission.   </t>
  </si>
  <si>
    <t>VA HB 5040</t>
  </si>
  <si>
    <t>Virginia HB 5040 – Substituted by HB 5074 on 8/26/20.  Establishes that in the absence of gross negligence or willful misconduct, no person shall be liable for any civil cause of action arising from any act or omission alleged to have resulted in the contraction of or exposure to the COVID-19 virus.  The bill would not apply to claims before the Virginia Workers' Compensation Commission.</t>
  </si>
  <si>
    <t>VA HB 5074</t>
  </si>
  <si>
    <r>
      <rPr>
        <rFont val="Calibri"/>
        <color theme="1"/>
        <sz val="11.0"/>
      </rPr>
      <t xml:space="preserve">Virginia HB 5074 - Died 9/03/20. Rereferred to House Courts of Justice Committee as amended 8/26/20. Establishes that a person shall not be liable for any civil cause of action arising from any act or omission alleged to have resulted in the contraction of or exposure to the COVID-19 virus, if the person has complied with the most recent binding applicable federal, state, and local laws, policies, procedures, and guidance regarding COVID-19, including at a minimum the COVID-19 Emergency Temporary Standard or any COVID-19 Permanent Standard.  The bill also requires that every person shall provide, with respect to any location owned by the person or under the person's possession, custody, or control (related to the operation of a sole proprietorship), reasonable notice of actions taken by the person for the purpose of reducing the risk of transmission of COVID-19 to individuals present on the premises.  No person shall be liable for the failure of any individual not under the control of such person to comply with the rules and guidelines. The immunity does not apply to gross negligence or willful misconduct. </t>
    </r>
    <r>
      <rPr>
        <rFont val="Calibri"/>
        <b/>
        <color theme="1"/>
        <sz val="11.0"/>
      </rPr>
      <t xml:space="preserve">. </t>
    </r>
    <r>
      <rPr>
        <rFont val="Calibri"/>
        <color theme="1"/>
        <sz val="11.0"/>
      </rPr>
      <t>The bill doesn't affect claims related to the state worker's compensation law. The bill applies to claims arising no later than 180 days after the expiration or revocation of all states of emergency declared by the Governor.</t>
    </r>
  </si>
  <si>
    <t xml:space="preserve">VA SB 5098 </t>
  </si>
  <si>
    <t>Virginia SB 5098 -  Died 8/26/20 in committee.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t>
  </si>
  <si>
    <t>VA SB 5099</t>
  </si>
  <si>
    <t xml:space="preserve">Virginia SB 5099- Died 9/3/20. Introduced 8/18/20.  Establishes that in the absence of gross negligence or willful misconduct, no person shall be liable for any civil cause of action arising from any act or omission alleged to have resulted in the contraction of or exposure to the COVID-19 virus, provided such person has complied with applicable federal, state, and local policies, procedures, and guidance regarding COVID-19. The bill does not apply to claims before the Virginia Workers' Compensation Commission. HB 5099 also includes schools and institutes of higher learning in the definition of "person". </t>
  </si>
  <si>
    <t>VA SB 5067</t>
  </si>
  <si>
    <t xml:space="preserve">Virginia SB 5067 - Died 9/2/20. Introduced 8/18/20. Amended 8/26/20. Establishes that no person shall be liable for any civil cause of action arising from any act or omission alleged to have resulted in the contraction of or exposure to the COVID-19 virus. The defendant shall bear the burden of proving entitlement to the immunity provided herein. Immunity doesn't apply to gross negligence or willful misconduct, with respect to the premises at issue.  The bill also requires every person to provide, with respect to any premises owned by the person or under the person's possession, custody, or control (related to operation of a sole proprietorship), reasonable notice of actions taken by the person for the purpose of reducing the risk of transmission of COVID-19 to individuals present on the premises. In the absence of gross negligence or willful misconduct, no person shall be liable for the failure of any individual not under the control of such person.  The bill doesn't apply to claims before the Virginia Workers' Compensation Commission. </t>
  </si>
  <si>
    <t>WV HB 2016</t>
  </si>
  <si>
    <t xml:space="preserve">Relates to the COVID-19 Essential Jobs Protection Act.
</t>
  </si>
  <si>
    <t>WV SB 3</t>
  </si>
  <si>
    <t>Relates to COVID Liability.</t>
  </si>
  <si>
    <t>WV SB 277</t>
  </si>
  <si>
    <r>
      <rPr>
        <rFont val="Calibri"/>
        <b/>
        <color theme="1"/>
        <sz val="11.0"/>
      </rPr>
      <t>Signed by Governor on 3/11/21.</t>
    </r>
    <r>
      <rPr>
        <rFont val="Calibri"/>
        <color theme="1"/>
        <sz val="11.0"/>
      </rPr>
      <t xml:space="preserve"> Prohibits certain claims against persons or entities arising from COVID-19, COVID-19 care, or impacted care; extinguishes liability for death or personal injury related to the design, manufacture, or labeling of supplies or personal protective equipment either sold or donated; creates an exception to the extinguishment of claims for persons having actual knowledge of a product defect acting with conscious, reckless, and outrageous indifference to a substantial and unnecessary risk or with actual malice.</t>
    </r>
  </si>
  <si>
    <t>WI SB 1</t>
  </si>
  <si>
    <r>
      <rPr>
        <rFont val="Calibri"/>
        <color theme="1"/>
        <sz val="11.0"/>
      </rPr>
      <t xml:space="preserve">Wisconsin SB 1A - </t>
    </r>
    <r>
      <rPr>
        <rFont val="Calibri"/>
        <b/>
        <color theme="1"/>
        <sz val="11.0"/>
      </rPr>
      <t>Signed by Governor on 2/25/21.</t>
    </r>
    <r>
      <rPr>
        <rFont val="Calibri"/>
        <color theme="1"/>
        <sz val="11.0"/>
      </rPr>
      <t xml:space="preserve"> Establishes that beginning March 1, 2020, an entity is immune from civil liability for the death of or injury to any individual or damages caused by an act or omission resulting in or relating to exposure, directly or indirectly, to the novel coronavirus identified as SARS-CoV-2 or COVID-19 in the course of or through the performance or provision of the entity's functions or services. This protection does not apply if the act or omission involves reckless or wanton conduct or intentional misconduct.</t>
    </r>
  </si>
  <si>
    <t>WI AB 1</t>
  </si>
  <si>
    <r>
      <rPr>
        <rFont val="Calibri"/>
        <color theme="1"/>
        <sz val="11.0"/>
      </rPr>
      <t xml:space="preserve">Wisconsin AB 1 – </t>
    </r>
    <r>
      <rPr>
        <rFont val="Calibri"/>
        <b/>
        <color theme="1"/>
        <sz val="11.0"/>
      </rPr>
      <t>2/5/21 Vetoed by Governor.</t>
    </r>
    <r>
      <rPr>
        <rFont val="Calibri"/>
        <color theme="1"/>
        <sz val="11.0"/>
      </rPr>
      <t xml:space="preserve"> Passed Assembly on 1/7/20. Passed Senate 1/12/21. Establishes that as of 3/1/20, an entity is immune from civil liability for the death of or injury to any individual or damages caused by an act or omission resulting in or relating to exposure, directly or indirectly, to COVID-19 in the course of or through the performance or provision of the entity's functions or services. Immunity does not apply if the act or omission involves reckless or wanton conduct or intentional misconduct. Noncompliance with any applicable national, state, or local order requiring entities to close or limit capacity does not constitute reckless or wanton conduct or intentional misconduct for purposes of this section. </t>
    </r>
  </si>
  <si>
    <t>WI AB 1 Amendement failed</t>
  </si>
  <si>
    <t>Wisconsin AB 1 - 1/7/21 Proposed in Substitute bill that did not get adopted. The proposed amendment provided that, for the purposes of worker's compensation, an injury caused to a critical worker by COVID-19 during the period beginning on the effective date of the bill and ending on December 31, 2021, is presumed to be caused by the individual's employment. The presumption requires a diagnosis or positive test for COVID-19 and may be rebutted by specific evidence that the injury was caused outside of employment. Under the bill, the secretary of health services determines which workers are considered critical workers during the specified period.</t>
  </si>
  <si>
    <t>WI AB 1038</t>
  </si>
  <si>
    <r>
      <rPr>
        <rFont val="Calibri"/>
        <color theme="1"/>
        <sz val="11.0"/>
      </rPr>
      <t xml:space="preserve">Wisconsin AB 1038  – </t>
    </r>
    <r>
      <rPr>
        <rFont val="Calibri"/>
        <b/>
        <color theme="1"/>
        <sz val="11.0"/>
      </rPr>
      <t>Approved by Governo</t>
    </r>
    <r>
      <rPr>
        <rFont val="Calibri"/>
        <color theme="1"/>
        <sz val="11.0"/>
      </rPr>
      <t>r 4/16/20. Establishes that any person engaged in the manufacturing, distribution, or sale of emergency medical supplies, who donates or sells, at a price not to exceed the cost of production, emergency medical supplies to a charitable organization or governmental unit to respond to the public health emergency related to the 2019 novel coronavirus pandemic is immune from civil liability for the death of or injury to an individual caused by the emergency medical supplies donated or sold by the person.</t>
    </r>
  </si>
  <si>
    <t>WY DB 32</t>
  </si>
  <si>
    <r>
      <rPr>
        <rFont val="Calibri"/>
        <color theme="1"/>
        <sz val="11.0"/>
      </rPr>
      <t>Wyoming Draft Bill 32  –</t>
    </r>
    <r>
      <rPr>
        <rFont val="Calibri"/>
        <b/>
        <color theme="1"/>
        <sz val="11.0"/>
      </rPr>
      <t xml:space="preserve"> Failed upon adjournment.</t>
    </r>
    <r>
      <rPr>
        <rFont val="Calibri"/>
        <color theme="1"/>
        <sz val="11.0"/>
      </rPr>
      <t xml:space="preserve"> Establishes that during a public health emergency any person or entity, who in good faith follows the instructions of the state, health officer or a Wyoming city, town or county health officer or who acts in good faith in responding to the public health emergency is immune from civil liability for any acts or omissions of the person or entity that caused another to be exposed to or to contract the disease, agent or toxin for which the public health emergency is declared. This immunity shall not apply to civil actions alleging acts or omissions constituting gross negligence or willful or wanton misconduct.</t>
    </r>
  </si>
  <si>
    <t>WY DB 33</t>
  </si>
  <si>
    <r>
      <rPr>
        <rFont val="Calibri"/>
        <color theme="1"/>
        <sz val="11.0"/>
      </rPr>
      <t xml:space="preserve">Wyoming Draft Bill 33 – </t>
    </r>
    <r>
      <rPr>
        <rFont val="Calibri"/>
        <b/>
        <color theme="1"/>
        <sz val="11.0"/>
      </rPr>
      <t xml:space="preserve">Failed upon adjournment.  </t>
    </r>
    <r>
      <rPr>
        <rFont val="Calibri"/>
        <color theme="1"/>
        <sz val="11.0"/>
      </rPr>
      <t>Establishes that, during a public health emergency, a person or entity shall be immune from civil liability for any acts or omissions of the person or entity that caused another to be exposed to or to contract the disease, agent or toxin for which the public health emergency is declared. This immunity shall not apply to acts or omissions constituting gross negligence or willful or wanton misconduct. Requires clear and convincing evidence for complaints alleging that acts or omissions of a person or entity caused another to be exposed to or to contract the disease, agent or toxin for which a public health emergency is declared.</t>
    </r>
  </si>
  <si>
    <t>WY SB 19 Part A</t>
  </si>
  <si>
    <r>
      <rPr>
        <rFont val="Calibri"/>
        <color theme="1"/>
        <sz val="10.0"/>
      </rPr>
      <t xml:space="preserve">Wyoming SB 19 - </t>
    </r>
    <r>
      <rPr>
        <rFont val="Calibri"/>
        <b/>
        <color theme="1"/>
        <sz val="10.0"/>
      </rPr>
      <t>Signed by governor 4/6/21.</t>
    </r>
    <r>
      <rPr>
        <rFont val="Calibri"/>
        <color theme="1"/>
        <sz val="10.0"/>
      </rPr>
      <t xml:space="preserve">  Establishes that any person, entity or health care provider shall be immune from liability for damages in an action involving a COVID-19 liability claim unless the person seeking damages proves that the health care provider, person or entity took actions that constitutes gross negligence or willful or wanton misconduct. Nothing in this subsection shall be construed to limit any other immunity available under law, including the immunity provided in subsection (a) of this section. As used in this subsection, "COVID-19 liability claim" is defined in the bill. The bill also requires that any acts or omissions constituting the basis of a COVID-19 liability claim as defined by W.S. 1-1-141(a)(iii) shall be stated with particularity and shall be proven by clear and convincing evidence.</t>
    </r>
  </si>
  <si>
    <t>WY SB 19 Part B</t>
  </si>
  <si>
    <r>
      <rPr>
        <rFont val="Calibri"/>
        <color theme="1"/>
        <sz val="10.0"/>
      </rPr>
      <t xml:space="preserve">Wyoming SB 19 - </t>
    </r>
    <r>
      <rPr>
        <rFont val="Calibri"/>
        <b/>
        <color theme="1"/>
        <sz val="10.0"/>
      </rPr>
      <t>Signed by governor 4/6/21.</t>
    </r>
    <r>
      <rPr>
        <rFont val="Calibri"/>
        <color theme="1"/>
        <sz val="10.0"/>
      </rPr>
      <t xml:space="preserve">  Establishes that any person, entity or health care provider shall be immune from liability for damages in an action involving a COVID-19 liability claim (including certain PRODUCTS) unless the person seeking damages proves that the health care provider, person or entity took actions that constitutes gross negligence or willful or wanton misconduct. Nothing in this subsection shall be construed to limit any other immunity available under law, including the immunity provided in subsection (a) of this section. As used in this subsection, "COVID-19 liability claim" means as defined by W.S. 1-1-141(a)(iii) and is defined to include </t>
    </r>
    <r>
      <rPr>
        <rFont val="Calibri"/>
        <b/>
        <color theme="1"/>
        <sz val="10.0"/>
      </rPr>
      <t xml:space="preserve">PRODUCTS </t>
    </r>
    <r>
      <rPr>
        <rFont val="Calibri"/>
        <color theme="1"/>
        <sz val="10.0"/>
      </rPr>
      <t>-- a cause of action related to the manufacturing, labeling, donating or distributing personal protective equipment or sanitizer that is directly related to the provision of personal protective equipment or sanitizer to the claimant by any person or entity during the public health emergency declared under COVID-19 that departs from the normal manufacturing, labeling, donating or distributing of personal protective equipment by an entity and that proximately causes injury to or the death of the claimant. The bill also requires that any acts or omissions constituting the basis of a COVID-19 liability claim as defined by W.S. 1-1-141(a)(iii) shall be stated with particularity and shall be proven by clear and convincing evidence.</t>
    </r>
  </si>
  <si>
    <t>WY SF 1002 Part A</t>
  </si>
  <si>
    <r>
      <rPr>
        <rFont val="Calibri"/>
        <color theme="1"/>
        <sz val="11.0"/>
      </rPr>
      <t xml:space="preserve">Wyoming SF 1002  - </t>
    </r>
    <r>
      <rPr>
        <rFont val="Calibri"/>
        <b/>
        <color theme="1"/>
        <sz val="11.0"/>
      </rPr>
      <t>Signed by governor</t>
    </r>
    <r>
      <rPr>
        <rFont val="Calibri"/>
        <color theme="1"/>
        <sz val="11.0"/>
      </rPr>
      <t xml:space="preserve"> 5/20/20.  During a public health emergency as defined by W.S. 35-4-115(a)(i), any health care provider or other person, including a business entity, who in good faith follows the instructions of the a state, city, town or county health officer who acts in good faith in responding to the public health emergency is immune from any liability arising from complying with those instructions or acting in good faith. . . . This immunity shall not apply to acts or omissions constituting gross negligence or willful or wanton misconduct.</t>
    </r>
  </si>
  <si>
    <t>WY SF 1002 Part B</t>
  </si>
  <si>
    <r>
      <rPr>
        <rFont val="Calibri"/>
        <color theme="1"/>
        <sz val="11.0"/>
      </rPr>
      <t xml:space="preserve">Wyoming SF 1002 - </t>
    </r>
    <r>
      <rPr>
        <rFont val="Calibri"/>
        <b/>
        <color theme="1"/>
        <sz val="11.0"/>
      </rPr>
      <t>Signed by governor</t>
    </r>
    <r>
      <rPr>
        <rFont val="Calibri"/>
        <color theme="1"/>
        <sz val="11.0"/>
      </rPr>
      <t xml:space="preserve"> 5/20/20.  The bill amends </t>
    </r>
    <r>
      <rPr>
        <rFont val="Calibri"/>
        <b/>
        <color theme="1"/>
        <sz val="11.0"/>
      </rPr>
      <t>workers compensation</t>
    </r>
    <r>
      <rPr>
        <rFont val="Calibri"/>
        <color theme="1"/>
        <sz val="11.0"/>
      </rPr>
      <t xml:space="preserve"> statute Section 27‑14‑102. The law states that “ injury” doesn’t include any illness or communicable disease unless the risk of contracting the illness or disease is increased by the nature of the employment. SF 1002 adds new language: For the period beginning 1/1/20 through 12/30/20, if any employee in an employment sector for which coverage is provided by this act is infected with the COVID‑19 Coronavirus, it shall be presumed that the risk of contracting the illness or disease was increased by the nature of the employment.  Section 27-14-201 is amended to include:  No injury related to COVID‑19 for which coverage is provided under this act and for which a claim was filed on or before 12/30/30 shall be chargeable to an employer's experience rating under this section. The division shall estimate the cost to the fund of an injury subject to this subsection and shall deposit into the fund or dedicate within the fund the amount of the estimated cost but only to the extent federal monies are available for that purpose from the Coronavirus Aid, Relief and Economic Security (CARES) Act, P.L. 116‑136, or from any other available federal monies related to the COVID‑19 emergency response.</t>
    </r>
  </si>
  <si>
    <t>Most chemical industry workers will fall under Phase 4: "Manufacturing and industrial facility workers who do not
have frequent close contact with coworkers, customers, or the public".</t>
  </si>
  <si>
    <t>Alabama COVID-19 Vaccine Allocation Plan</t>
  </si>
  <si>
    <t xml:space="preserve">Advisory group has only identified first recipients; likely second phase </t>
  </si>
  <si>
    <t xml:space="preserve">AZ COVID-19  Vaccination Plan- 2nd Edition </t>
  </si>
  <si>
    <t xml:space="preserve">Phase 1B for essential workers as defined by CISA guidance </t>
  </si>
  <si>
    <t>Essential workers in critical industries included in Phase 1-B of vaccine distribution plan</t>
  </si>
  <si>
    <t>ADH COVID-19 Vaccination Phased Plan</t>
  </si>
  <si>
    <t>The strategy is to first vaccinate health care professionals and long-term care residents during Phase 1-A, with essential workers to follow as the state builds its supply. CI workforce may be captured in Phase 1B or Phase 2</t>
  </si>
  <si>
    <t>Phase 2 (Spring)</t>
  </si>
  <si>
    <t>Possible Phase 4</t>
  </si>
  <si>
    <t>Mass vaccine plan</t>
  </si>
  <si>
    <t>DE COVID-19 Vaccination Playbook</t>
  </si>
  <si>
    <t xml:space="preserve">Moderate Risk Critical Infrastructure Manufacturing Workers fall into the Tier 2 priority group </t>
  </si>
  <si>
    <t>Proposed Phases (Dec. 4)</t>
  </si>
  <si>
    <t>GA COVID-19 Vaccination Plan</t>
  </si>
  <si>
    <t xml:space="preserve">CI workers included in 1b of vaccine distribution plan. </t>
  </si>
  <si>
    <r>
      <rPr>
        <color rgb="FF1155CC"/>
        <u/>
      </rPr>
      <t>GA COVID-19 Vaccination Plan</t>
    </r>
    <r>
      <rPr>
        <color rgb="FF000000"/>
        <u/>
      </rPr>
      <t xml:space="preserve"> (11/06/2020)</t>
    </r>
  </si>
  <si>
    <t>Stage 2 for 'critical workers in high risk settings'; Stage 3 for workers in industries essential to the functioning of society</t>
  </si>
  <si>
    <t xml:space="preserve">Priority populations may include 'other essential workers' </t>
  </si>
  <si>
    <t xml:space="preserve">IL COVID-19 Vaccination Plan 12/4/20 </t>
  </si>
  <si>
    <t>Phase 2, subject to change</t>
  </si>
  <si>
    <r>
      <rPr>
        <color rgb="FF000000"/>
      </rPr>
      <t xml:space="preserve">IL </t>
    </r>
    <r>
      <rPr>
        <color rgb="FF1155CC"/>
        <u/>
      </rPr>
      <t>planning website</t>
    </r>
    <r>
      <rPr>
        <color rgb="FF000000"/>
      </rPr>
      <t xml:space="preserve"> on vaccine; </t>
    </r>
    <r>
      <rPr>
        <color rgb="FF1155CC"/>
        <u/>
      </rPr>
      <t>Executive Summary</t>
    </r>
    <r>
      <rPr>
        <color rgb="FF000000"/>
      </rPr>
      <t xml:space="preserve"> 12/4/20; </t>
    </r>
    <r>
      <rPr>
        <color rgb="FF1155CC"/>
        <u/>
      </rPr>
      <t>FAQ</t>
    </r>
    <r>
      <rPr>
        <color rgb="FF000000"/>
      </rPr>
      <t xml:space="preserve"> 12/14/20 </t>
    </r>
  </si>
  <si>
    <r>
      <rPr>
        <rFont val="Calibri"/>
        <color rgb="FF1155CC"/>
        <u/>
      </rPr>
      <t>Executive Summary</t>
    </r>
    <r>
      <rPr>
        <rFont val="Calibri"/>
        <color rgb="FF000000"/>
      </rPr>
      <t xml:space="preserve"> Oct 2020;  </t>
    </r>
    <r>
      <rPr>
        <rFont val="Calibri"/>
        <color rgb="FF1155CC"/>
        <u/>
      </rPr>
      <t>Interim Plan</t>
    </r>
    <r>
      <rPr>
        <rFont val="Calibri"/>
        <color rgb="FF000000"/>
      </rPr>
      <t xml:space="preserve"> Oct 2020</t>
    </r>
  </si>
  <si>
    <r>
      <rPr>
        <color rgb="FF1155CC"/>
        <u/>
      </rPr>
      <t>IN FAQ</t>
    </r>
    <r>
      <rPr>
        <color rgb="FF000000"/>
      </rPr>
      <t xml:space="preserve"> 11/30/20; </t>
    </r>
    <r>
      <rPr>
        <color rgb="FF1155CC"/>
        <u/>
      </rPr>
      <t>Executive Summary of Plan</t>
    </r>
    <r>
      <rPr>
        <color rgb="FF000000"/>
      </rPr>
      <t xml:space="preserve">; </t>
    </r>
  </si>
  <si>
    <r>
      <rPr>
        <color rgb="FF000000"/>
      </rPr>
      <t xml:space="preserve">October 2020 </t>
    </r>
    <r>
      <rPr>
        <color rgb="FF1155CC"/>
        <u/>
      </rPr>
      <t>Interim Plan</t>
    </r>
    <r>
      <rPr>
        <color rgb="FF000000"/>
      </rPr>
      <t xml:space="preserve"> for Vaccine </t>
    </r>
  </si>
  <si>
    <t>IA COVID-19 Vaccine Website and 12.4.20 Plan</t>
  </si>
  <si>
    <t>Phase 1 or Phase 2</t>
  </si>
  <si>
    <r>
      <rPr/>
      <t xml:space="preserve">11/20/20 </t>
    </r>
    <r>
      <rPr>
        <color rgb="FF1155CC"/>
        <u/>
      </rPr>
      <t>FAQ</t>
    </r>
    <r>
      <rPr/>
      <t xml:space="preserve"> issued; COVID-19 </t>
    </r>
    <r>
      <rPr>
        <color rgb="FF1155CC"/>
        <u/>
      </rPr>
      <t>Vaccination Strategy 12/4/20</t>
    </r>
    <r>
      <rPr/>
      <t xml:space="preserve">; News </t>
    </r>
    <r>
      <rPr>
        <color rgb="FF1155CC"/>
        <u/>
      </rPr>
      <t>Article</t>
    </r>
    <r>
      <rPr/>
      <t xml:space="preserve"> on doses 12/3/20</t>
    </r>
  </si>
  <si>
    <t>KS COVID-19 Vaccination Plan 11.4.20</t>
  </si>
  <si>
    <t>Phase 1B</t>
  </si>
  <si>
    <r>
      <rPr>
        <color rgb="FF1155CC"/>
        <u/>
      </rPr>
      <t>KS Vaccine COVID-19 website</t>
    </r>
    <r>
      <rPr/>
      <t>;  12.16.20 state</t>
    </r>
    <r>
      <rPr>
        <color rgb="FF1155CC"/>
        <u/>
      </rPr>
      <t xml:space="preserve"> news</t>
    </r>
    <r>
      <rPr/>
      <t xml:space="preserve">; Gov. Press </t>
    </r>
    <r>
      <rPr>
        <color rgb="FF1155CC"/>
        <u/>
      </rPr>
      <t>release</t>
    </r>
    <r>
      <rPr/>
      <t xml:space="preserve"> 12.16.20;</t>
    </r>
  </si>
  <si>
    <t>KY will follow the National Academies of Sciences, Engineering, and Medicine allocation framework which includes CI workers in Phase 2 if at a high risk of devloping COVID-19 or in Phase 3 if not at as high of a risk. KY will update the allocation plan as is necessary.</t>
  </si>
  <si>
    <r>
      <rPr>
        <color rgb="FF000000"/>
      </rPr>
      <t xml:space="preserve">National Academies </t>
    </r>
    <r>
      <rPr>
        <color rgb="FF1155CC"/>
        <u/>
      </rPr>
      <t>Framework</t>
    </r>
    <r>
      <rPr>
        <color rgb="FF000000"/>
      </rPr>
      <t xml:space="preserve"> for Equitable Allocation of COVID-19 Vaccine (10-2-20) / KY COVID-19 Vaccine </t>
    </r>
    <r>
      <rPr>
        <color rgb="FF1155CC"/>
        <u/>
      </rPr>
      <t>FAQ</t>
    </r>
    <r>
      <rPr>
        <color rgb="FF000000"/>
      </rPr>
      <t xml:space="preserve">; State vaccine </t>
    </r>
    <r>
      <rPr>
        <color rgb="FF1155CC"/>
        <u/>
      </rPr>
      <t>website</t>
    </r>
    <r>
      <rPr>
        <color rgb="FF000000"/>
      </rPr>
      <t>;</t>
    </r>
  </si>
  <si>
    <r>
      <rPr/>
      <t xml:space="preserve">Article </t>
    </r>
    <r>
      <rPr>
        <color rgb="FF1155CC"/>
        <u/>
      </rPr>
      <t>12/11/20</t>
    </r>
    <r>
      <rPr/>
      <t>;</t>
    </r>
  </si>
  <si>
    <t>ME Vaccine Plan</t>
  </si>
  <si>
    <t>Possible in Phase 2</t>
  </si>
  <si>
    <t>Critical workers in high-risk settings included in Phase 2, other workers (factory workers) included in Phase 3</t>
  </si>
  <si>
    <t>Phase 3</t>
  </si>
  <si>
    <t>Draft plan says Phase 2 for some CI workers</t>
  </si>
  <si>
    <r>
      <rPr>
        <color rgb="FF1155CC"/>
        <u/>
      </rPr>
      <t>MI Vaccine website</t>
    </r>
    <r>
      <rPr/>
      <t xml:space="preserve">;  </t>
    </r>
  </si>
  <si>
    <t>Phase 2</t>
  </si>
  <si>
    <r>
      <rPr>
        <color rgb="FF000000"/>
      </rPr>
      <t xml:space="preserve">MN COVID-19 </t>
    </r>
    <r>
      <rPr>
        <color rgb="FF1155CC"/>
        <u/>
      </rPr>
      <t>Draft Vaccination Plan</t>
    </r>
    <r>
      <rPr>
        <color rgb="FF000000"/>
      </rPr>
      <t xml:space="preserve"> 10/21/20;  Phase 1A </t>
    </r>
    <r>
      <rPr>
        <color rgb="FF1155CC"/>
        <u/>
      </rPr>
      <t>Plan</t>
    </r>
    <r>
      <rPr>
        <color rgb="FF000000"/>
      </rPr>
      <t xml:space="preserve"> 12/8/20 </t>
    </r>
  </si>
  <si>
    <t>CI workers are included in phase 1B along with other essential workers.</t>
  </si>
  <si>
    <t>https://covidvaccine.mo.gov/</t>
  </si>
  <si>
    <t>Phase 1B (includes other essential workers as defined by CISA guidance)</t>
  </si>
  <si>
    <t xml:space="preserve">NE COVID-19 Vaccination Plan 12.7.20 </t>
  </si>
  <si>
    <r>
      <rPr>
        <color rgb="FF1155CC"/>
        <u/>
      </rPr>
      <t>NE COVD-19 Vaccine Website</t>
    </r>
    <r>
      <rPr>
        <color rgb="FF000000"/>
      </rPr>
      <t xml:space="preserve">;  Governor's </t>
    </r>
    <r>
      <rPr>
        <color rgb="FF1155CC"/>
        <u/>
      </rPr>
      <t>News</t>
    </r>
    <r>
      <rPr>
        <color rgb="FF000000"/>
      </rPr>
      <t xml:space="preserve"> 12.16.20</t>
    </r>
  </si>
  <si>
    <r>
      <rPr>
        <color rgb="FF1155CC"/>
        <u/>
      </rPr>
      <t xml:space="preserve">NV COVID-19 Vaccination Program </t>
    </r>
    <r>
      <rPr>
        <color rgb="FF1155CC"/>
        <u/>
      </rPr>
      <t xml:space="preserve">
</t>
    </r>
  </si>
  <si>
    <t>Phase one includes essential workforce broadly</t>
  </si>
  <si>
    <t>Being determined.</t>
  </si>
  <si>
    <t>NH Vaccine plan</t>
  </si>
  <si>
    <t>NJ Vaccine Plan</t>
  </si>
  <si>
    <t>Unclear but first draft plan indicates phase one will include healthcare providers, those at risk and other essential workers, this broad group accounting for more than half of the state's population</t>
  </si>
  <si>
    <t>COVID-19 Vaccine Update</t>
  </si>
  <si>
    <t>Draft plan says Phase 1B includes essential workers</t>
  </si>
  <si>
    <t>Other essential workers to be included in Phase 1B or Phase 2</t>
  </si>
  <si>
    <t>PA COVID-19 Interim Vaccination Plan - Dec. 11, 2020</t>
  </si>
  <si>
    <t>CI workers in Phase 1B.</t>
  </si>
  <si>
    <t>Vaccination Phases (12/15/2020)</t>
  </si>
  <si>
    <t>SC COVID-19 Vaccine Plan</t>
  </si>
  <si>
    <t>CISA CI workers will be included in Phase 1.</t>
  </si>
  <si>
    <t>Vaccine FAQ's</t>
  </si>
  <si>
    <r>
      <rPr>
        <color rgb="FF1155CC"/>
        <u/>
      </rPr>
      <t>SC COVID-19 Vaccine Plan</t>
    </r>
    <r>
      <rPr>
        <color rgb="FF000000"/>
        <u/>
      </rPr>
      <t xml:space="preserve"> (October 2020)</t>
    </r>
  </si>
  <si>
    <t>Phase 2 - general public</t>
  </si>
  <si>
    <r>
      <rPr>
        <color rgb="FF1155CC"/>
        <u/>
      </rPr>
      <t>SD vaccine website</t>
    </r>
    <r>
      <rPr/>
      <t xml:space="preserve">;  SD </t>
    </r>
    <r>
      <rPr>
        <color rgb="FF1155CC"/>
        <u/>
      </rPr>
      <t>FAQ</t>
    </r>
    <r>
      <rPr/>
      <t xml:space="preserve"> 12.7.20; </t>
    </r>
  </si>
  <si>
    <r>
      <rPr>
        <color rgb="FF1155CC"/>
        <u/>
      </rPr>
      <t>SD Presentation 10.28.20</t>
    </r>
    <r>
      <rPr>
        <color rgb="FF000000"/>
        <u/>
      </rPr>
      <t>;</t>
    </r>
  </si>
  <si>
    <t>TN COVID-19 Vaccination Plan</t>
  </si>
  <si>
    <t>CI workers included in Phase 2.</t>
  </si>
  <si>
    <t>Feb. to March (essential workers to be prioritized at later date)</t>
  </si>
  <si>
    <t>Essential workers included in Phase 1B</t>
  </si>
  <si>
    <t>WA State COVID-19 Vaccination Plan</t>
  </si>
  <si>
    <t xml:space="preserve">Essential workers (capturing critical manufacturing) slated for 'possible' Phase 1 </t>
  </si>
  <si>
    <t>WI Executive Summary 10.26.20</t>
  </si>
  <si>
    <r>
      <rPr>
        <color rgb="FF000000"/>
      </rPr>
      <t xml:space="preserve">WI COVID-19 </t>
    </r>
    <r>
      <rPr>
        <color rgb="FF1155CC"/>
        <u/>
      </rPr>
      <t>Vaccine website</t>
    </r>
    <r>
      <rPr>
        <color rgb="FF000000"/>
      </rPr>
      <t xml:space="preserve">; 12.11.20 Phase 1A  </t>
    </r>
    <r>
      <rPr>
        <color rgb="FF1155CC"/>
        <u/>
      </rPr>
      <t>recommendations</t>
    </r>
    <r>
      <rPr>
        <color rgb="FF000000"/>
      </rPr>
      <t xml:space="preserve">; </t>
    </r>
  </si>
  <si>
    <t>Phase 1B includes includes essential workers with additional essential workers included in Phase 2</t>
  </si>
  <si>
    <t>Reopen Starts</t>
  </si>
  <si>
    <t>Reopening Activity Summary</t>
  </si>
  <si>
    <t>State Plans Link</t>
  </si>
  <si>
    <t>Also See - State Plans</t>
  </si>
  <si>
    <t>Guidance for Business</t>
  </si>
  <si>
    <t xml:space="preserve">Economic Recovery Task Force </t>
  </si>
  <si>
    <t>Gov. Ivey Amends "Safer-At-Home" Order Again to Allow More Businesses to Reopen; Extends Order Through July 3rd</t>
  </si>
  <si>
    <t>"Safer-At-Home" Reopening: Amended Executive Order (effective May 22nd)</t>
  </si>
  <si>
    <t>ADPH: Guidelines for Safeguarding All Businesses</t>
  </si>
  <si>
    <t>Fully reopened</t>
  </si>
  <si>
    <t>http://dhss.alaska.gov/dph/Epi/id/SiteAssets/Pages/HumanCoV/SOA_05062020_COVID-19_Presentation_Crum.pdf</t>
  </si>
  <si>
    <t xml:space="preserve">Phase 2 reopening </t>
  </si>
  <si>
    <t>https://azgovernor.gov/governor/news/2020/05/governor-ducey-adhs-release-guidelines-retail-businesses-and-customers</t>
  </si>
  <si>
    <t>Arkansas Beginning Phase Two of Reopening June 15th</t>
  </si>
  <si>
    <t>Executive Order 20-25</t>
  </si>
  <si>
    <r>
      <rPr>
        <rFont val="Verdana"/>
        <color rgb="FF1155CC"/>
        <sz val="11.0"/>
        <u/>
      </rPr>
      <t>Manufacturing Guidelines</t>
    </r>
    <r>
      <rPr>
        <rFont val="Verdana"/>
        <color rgb="FF0563C1"/>
        <sz val="11.0"/>
      </rPr>
      <t xml:space="preserve"> / </t>
    </r>
    <r>
      <rPr>
        <rFont val="Verdana"/>
        <color rgb="FF1155CC"/>
        <sz val="11.0"/>
        <u/>
      </rPr>
      <t>Construction Guidelines</t>
    </r>
    <r>
      <rPr>
        <rFont val="Verdana"/>
        <color rgb="FF0563C1"/>
        <sz val="11.0"/>
      </rPr>
      <t xml:space="preserve"> / </t>
    </r>
    <r>
      <rPr>
        <rFont val="Verdana"/>
        <color rgb="FF1155CC"/>
        <sz val="11.0"/>
        <u/>
      </rPr>
      <t>General Business Guidelines</t>
    </r>
    <r>
      <rPr>
        <rFont val="Verdana"/>
        <color rgb="FF0563C1"/>
        <sz val="11.0"/>
      </rPr>
      <t xml:space="preserve"> </t>
    </r>
  </si>
  <si>
    <t>State continues through staged reopening process</t>
  </si>
  <si>
    <t>California's Roadmap to Modify the Stay-at-Home Order</t>
  </si>
  <si>
    <t>Taskforce on Business and Jobs Recovery</t>
  </si>
  <si>
    <t>Colorado is in 'Stage 3- safer at home and in the great, outdoors'</t>
  </si>
  <si>
    <t>https://choosecolorado.com/doing-business/governors-council-on-economic-stabilization-and-growth/</t>
  </si>
  <si>
    <t>Governor Ned Lamont (D) signed an executive order late Monday that begin to “Repeals several previously enacted executive orders to allow for the safe reopening of certain sectors of the economy on May 20, including for the reopening of outdoor dining, offices, retail and malls, museums and zoos, and outdoor recreation businesses.”</t>
  </si>
  <si>
    <t>REOPEN CT</t>
  </si>
  <si>
    <t>https://portal.ct.gov/-/media/Office-of-the-Governor/News/20200526-Governors-Reopen-Report.pdf?la=en</t>
  </si>
  <si>
    <t>https://portal.ct.gov/DECD/Services/Coronavirus-Business-Recovery</t>
  </si>
  <si>
    <t>https://www.nbcconnecticut.com/news/local/hear-today-on-impact-of-covid-19-on-ct-business-community/2271074/</t>
  </si>
  <si>
    <t xml:space="preserve">May 29th </t>
  </si>
  <si>
    <t xml:space="preserve">After a spike in community transition numbers late last week, today DC finally met the required metrics to move into Phase One of reopening on Friday, May 29th. Under Phase One, nonessential retail businesses can operate with curbside or front door pickup or for delivery of items ordered online, barbershops and hair salons may operate by appointment only, and restaurants that already have outdoor seating can begin using the space while maintaining social distancing. </t>
  </si>
  <si>
    <t>https://coronavirus.dc.gov/phaseone</t>
  </si>
  <si>
    <t>https://coronavirus.dc.gov/sites/default/files/dc/sites/coronavirus/page_content/attachments/MO2020-067.pdf</t>
  </si>
  <si>
    <t xml:space="preserve">Phase One reopening targeted for June 1st. Businesses allowed to open must require employees and patrons to wear face masks and maintain a maximum 30% of fire code capacity. Phase 2 is scheduled to begin on June 15th. </t>
  </si>
  <si>
    <t xml:space="preserve">Delaware Recovery </t>
  </si>
  <si>
    <t>https://news.delaware.gov/2020/05/05/governor-carney-announces-interim-steps-allowing-small-businesses-universal-testing-in-nursing-homes/</t>
  </si>
  <si>
    <t>https://governor.delaware.gov/wp-content/uploads/sites/24/2020/05/Delaware-Economic-Reopening-Guidance_Phase.pdf</t>
  </si>
  <si>
    <t>Gov. DeSantis Announces Phase Two Will Begin On June 5th For All Counties Except Miami-Dade, Broward, and Palm Beach</t>
  </si>
  <si>
    <t>Phase Two: Executive Order</t>
  </si>
  <si>
    <t>Governor's Reopening Presentation: Updated 5/15</t>
  </si>
  <si>
    <t xml:space="preserve">Task Force: Final Recommendations </t>
  </si>
  <si>
    <r>
      <rPr>
        <rFont val="Verdana"/>
        <color rgb="FF000000"/>
        <sz val="11.0"/>
      </rPr>
      <t xml:space="preserve">Governor Releases Additional Guidance on Safe Reopenings via Executive Order; </t>
    </r>
    <r>
      <rPr>
        <rFont val="Verdana"/>
        <color rgb="FF1155CC"/>
        <sz val="11.0"/>
        <u/>
      </rPr>
      <t xml:space="preserve">Small Gatherings, Bars, and Nightclubs Allowed to Reopen With Strict Safety Requirements By June 1st
</t>
    </r>
  </si>
  <si>
    <t>Georgia - Executive Order: Reopening Plans</t>
  </si>
  <si>
    <r>
      <rPr>
        <rFont val="Verdana"/>
        <color rgb="FF1155CC"/>
        <sz val="11.0"/>
        <u/>
      </rPr>
      <t>Guidelines for Businesses: Executive Order</t>
    </r>
    <r>
      <rPr>
        <rFont val="Verdana"/>
        <color rgb="FF000000"/>
        <sz val="11.0"/>
      </rPr>
      <t xml:space="preserve"> / </t>
    </r>
    <r>
      <rPr>
        <rFont val="Verdana"/>
        <color rgb="FF1155CC"/>
        <sz val="11.0"/>
        <u/>
      </rPr>
      <t>Guidelines for Businesses: Reference Site</t>
    </r>
  </si>
  <si>
    <t xml:space="preserve">Stay at home order remains in effect until Governor revokes. State currently has opened some business in state and outlined a set list of requirements for operations including face coverings mandate; social distancing; hand sanitizer mandate; signage; sanitizing protocol.  </t>
  </si>
  <si>
    <t xml:space="preserve">EO identifying social distancing requirements for business operations </t>
  </si>
  <si>
    <t>Stay Healthy Phase 3</t>
  </si>
  <si>
    <t>Idaho Rebound: Our Path to Prosperity</t>
  </si>
  <si>
    <t>Businesses such as restaurants, hair salons and gyms are allowed to begin developing plans for reopening during the plan’s second stage, which is scheduled to begin mid-May.</t>
  </si>
  <si>
    <t>Executive Order 20-38, issued 5/29/20, moves the state to Phase 3 under the Restore Illinois plan. The plan, updated on 5/24/20, is a 5-phase state plan to allow four health regions of the state to gradually reopen independently depending on certain benchmarks.  The Legislature on 5/23/20 approved SB 2135, creating the Restore Illinois Collaborative Commission, consisting of 14 legislators, to review efforts by the Department of Commerce and Economic Opportunity.  Link to 5/24/20 Press Release on Updated Reopening plan: https://www2.illinois.gov/dceo/Media/PressReleases/Pages/PR20200524.aspx</t>
  </si>
  <si>
    <t>Restore Illinois</t>
  </si>
  <si>
    <t>Executive Order 2020-38</t>
  </si>
  <si>
    <t xml:space="preserve">Governor issued a "Back On Track" plan. Executive Order 20-32, issued 6/11/20, further loosens Stay-at-Home rules by moving all counties to Stage 4 of the Indiana Back on Track Plan, starting June 12 and tentatively ending July 3. The order allows office building employees to resume work at full capacity following social distancing guidelines. Retailers may operate at full occupancy. Bars and movie theatres may operate at 50% capacity. Restaurants may expand indoor dining to 75%.  The order reiterates that employers are required to comply with Indiana OSHA safety and health standards, are subject to specific standards to prevent the exposure and spread of a disease, and are required to provide a workplace free from recognized hazards likely to cause death or serious harm.   Link to order: https://www.in.gov/gov/files/Executive%20Order%2020-32%20(Stage%204).pdf     </t>
  </si>
  <si>
    <t>The Proclamation, issued 6/10/20, allows restaurants, fitness centers, enclosed malls, salons and barbershops to resume business at full operating capacity following social distancing guidelines; allows sporting and social events to exceed 10 people; allows non-school sporting and recreational events, including practices, games, and competitions for baseball, softball, and individual sports using guides set by the Iowa Department of Public Health.  Previously, the Proclamation, issued 5/20/20, permits movie theaters to operate at 50% capacity, and opens zoos, aquariums, museums, and wedding reception venues on May 22 with appropriate public health measures in place.  Bars will be allowed to reopen beginning May 29.  Summer school activities, including baseball and softball, may resume on June 1. Swimming pools will also be permitted to reopen for lap swimming and swimming lessons. The Proclamation that was issued 5/6/20 reopens campgrounds, drive-in movie theaters, tanning facilities and medical spas, if the businesses comply with certain guidelines. The proclamation opens in 77 counties enclosed malls at 50% capacity and permits dentists to provide services.The Proclamation issued 4/27/20, extends to May 15 a variety of restrictions related to protection from COVID-19, but allows many businesses in 77 of the state’s 99 counties to reopen May 1.  Link to 5/6/20 proclamation: https://governor.iowa.gov/press-release/gov-reynolds-signs-new-proclamation-continuing-the-state-public-health-emergency-1. Link to 5/20/20 proclamation: https://governor.iowa.gov/press-release/gov-reynolds-signs-new-proclamation-continuing-the-state-public-health-emergency-3</t>
  </si>
  <si>
    <t>Iowa- Proclamation</t>
  </si>
  <si>
    <t>Governor on 6/9/20 issued a recommendation that most local communities should consider moving into Phase 3 of “Ad Astra: A Plan to Reopen Kansas.”  Phase 3 limits mass gatherings to 45 individuals, allows all education, activities, venues and establishments to operate following public health guidelines; and permits non-essential travel if travelers follow KDHE travel and quarantine guidelines.   Previously, Executive Order 20-34, issued 5/19/20, initiates Phase 2 of the state's reopening plan. It allows mass gatherings of 15 individuals (increased from 10) in one location; permits recreational, youth, or other non-professional organized sports facilities, sports tournaments, sports games, and sports practices to open or occur if they follow guidelines established by the Department of Health and Environment (DHE); allows fitness centers to hold in-person group classes; opens community centers (but not pools); and allows state-owned-and-operated casinos to open if they comply with DHE reopening plans.   Executive Order 20-31, issued 5/14/20, initiates Phase 1.5 of the state's reopening plan. It permits beginning 5/18/20 all businesses, except for those named in the order, to open if they comply with several rules concerning a six-foot distance between customers or groups of customers, cleaning and public health practices posted on the state website, and avoiding clusters of 10 individuals.  Executive Order 20-29, issued 4/30/20, initiates Phase One of Ad Astra: A Plan to Reopen KANSAS, which lifts the stay-at-home order and allows certain business to open if they can maintain 6 feet of distance between customers or groups of customers; follow fundamental cleaning and public health practices; and avoid groups of more than 10 individuals unable to maintain a 6-foot distance.  Earlier orders exempted manufacturing, processing, distribution and production facilities, as well as office spaces from mass gathering restrictions.  E.O. 202-19 states that while local governments may implement more restrictive orders or provisions regarding businesses, mass gatherings, or stay-home requirements, local governments must continue to allow the performance of essential functions identified in the Kansas Essential Functions Framework. However, such local orders or provisions may affect or regulate essential functions only so long as they do not significantly disrupt performance of the essential function.  EO for Phase 1.5: https://governor.kansas.gov/wp-content/uploads/2020/05/EO-20-31-Implementing-Phase-1.5-of-Ad-Astra-Plan-Executed.pdf</t>
  </si>
  <si>
    <t>Kansas-Executive Order</t>
  </si>
  <si>
    <t>Kansas- Framework for Reopening</t>
  </si>
  <si>
    <r>
      <rPr>
        <rFont val="Verdana"/>
        <sz val="11.0"/>
      </rPr>
      <t xml:space="preserve">Governor Releases Timeline and Industry-Specific Guidelines for Businesses; </t>
    </r>
    <r>
      <rPr>
        <rFont val="Verdana"/>
        <color rgb="FF1155CC"/>
        <sz val="11.0"/>
        <u/>
      </rPr>
      <t>Announces Both Ban On Small Gatherings Of 10 Or Less People and Travel Restrictions Will Be Lifted May 22nd</t>
    </r>
  </si>
  <si>
    <t>"Healthy At Work" Plan/Timeline</t>
  </si>
  <si>
    <t>Phase Two Timeline: Press Release</t>
  </si>
  <si>
    <r>
      <rPr>
        <rFont val="Verdana"/>
        <color rgb="FF1155CC"/>
        <sz val="11.0"/>
        <u/>
      </rPr>
      <t>Manufacturing Guidelines</t>
    </r>
    <r>
      <rPr>
        <rFont val="Verdana"/>
        <color rgb="FF000000"/>
        <sz val="11.0"/>
      </rPr>
      <t xml:space="preserve"> (Version 1.2) / </t>
    </r>
    <r>
      <rPr>
        <rFont val="Verdana"/>
        <color rgb="FF1155CC"/>
        <sz val="11.0"/>
        <u/>
      </rPr>
      <t>Construction Guidelines</t>
    </r>
    <r>
      <rPr>
        <rFont val="Verdana"/>
        <color rgb="FF000000"/>
        <sz val="11.0"/>
      </rPr>
      <t xml:space="preserve"> / </t>
    </r>
    <r>
      <rPr>
        <rFont val="Verdana"/>
        <color rgb="FF1155CC"/>
        <sz val="11.0"/>
        <u/>
      </rPr>
      <t xml:space="preserve">General Guidelines for All Businesses </t>
    </r>
    <r>
      <rPr>
        <rFont val="Verdana"/>
        <color rgb="FF000000"/>
        <sz val="11.0"/>
      </rPr>
      <t>(Version 1.2)</t>
    </r>
  </si>
  <si>
    <t>Louisiana Governor Announces Phase Two of Reopening Will Begin June 5th</t>
  </si>
  <si>
    <r>
      <rPr>
        <rFont val="Verdana"/>
        <color rgb="FF1155CC"/>
        <sz val="11.0"/>
        <u/>
      </rPr>
      <t>Press Release: Phase Two</t>
    </r>
    <r>
      <rPr>
        <rFont val="Verdana"/>
        <color rgb="FF000000"/>
        <sz val="11.0"/>
      </rPr>
      <t xml:space="preserve"> / </t>
    </r>
    <r>
      <rPr>
        <rFont val="Verdana"/>
        <color rgb="FF1155CC"/>
        <sz val="11.0"/>
        <u/>
      </rPr>
      <t>Executive Order: Phase Two</t>
    </r>
  </si>
  <si>
    <t>General Business Guidelines</t>
  </si>
  <si>
    <t>Phase 1 to begin May 1, Phase 2 in June, Phase 3 in July, Phase 4 TBD</t>
  </si>
  <si>
    <t xml:space="preserve">Re-opening rural areas starting May 11th. </t>
  </si>
  <si>
    <t xml:space="preserve">Restarting Maine </t>
  </si>
  <si>
    <t>https://www.maine.gov/governor/mills/news/governor-mills-introduces-rural-reopening-plan-2020-05-08</t>
  </si>
  <si>
    <t>https://www.maine.gov/governor/mills/news/governor-mills-convenes-expert-committee-advise-states-economic-recovery-2020-05-06-0</t>
  </si>
  <si>
    <t xml:space="preserve">Governor announced on 5/13 that he is lifting "Stay-at-Home" order effective 5/15/20, replacing with "Safer-at-Home" order. Localities are allowed to opt out. Phase 2 will begin on Friday, June 5th. DMV area counties are expected to opt out. </t>
  </si>
  <si>
    <t>Maryland Strong: Roadmap to Recovery</t>
  </si>
  <si>
    <t xml:space="preserve">Reopening Executive Order </t>
  </si>
  <si>
    <t>https://governor.maryland.gov/wp-content/uploads/2020/05/OLC-Interpretive-Guidance-COVID19-14.pdf</t>
  </si>
  <si>
    <t>Governor Baker (D) listed a 4 phase plan to re-opening to begin on May 18th.</t>
  </si>
  <si>
    <t>https://www.mass.gov/info-details/reopening-four-phase-approach#phased-approach-and-reopening-summary-plan-</t>
  </si>
  <si>
    <t>https://www.mass.gov/info-details/safety-standards-and-checklist-retail-businesses</t>
  </si>
  <si>
    <t>https://www.mass.gov/info-details/reopening-massachusetts</t>
  </si>
  <si>
    <t>Executive Order 2020-110, issued 6/1/20, moves the state to Stage 4 of the Michigan Safe Start Plan. The order states that “Michiganders are no longer required to stay home. Instead, certain businesses will remain closed and specific activities that present a heightened risk of infection will remain prohibited. Any work that is capable of being performed remotely must be performed remotely.” Retailers will be allowed to resume operations on June 4. Restaurants and bars, as well as swimming pools and day camps, may reopen on June 8, subject to safety guidelines. The order keeps these following businesses closed: gyms, hair salons, indoor theaters, tattoo parlors, casinos, and similar establishments. Masks are required in enclosed public spaces. The order permits indoor social gatherings and events that don’t exceed 10 people, and outdoor gatherings and events that don’t exceed 100 people if people maintain six feet of distance.  Previously, Executive Order 2020-96, issued 5/21/20, keeps the Stay-at-Home restrictions in place, but adds to the list of permitted activities for individuals, such as attending a social gathering of no more than 10 people and or an appointment for retail business. Executive Order 2020-97, issued 5/21/20, updates the state’s workplace safety requirements previously established in response to COVID-19 under EO 2020-91 and EO 2020-77.   Exec. Order 2020-91, issued 5/18/20, sets out COVID-19 worker protection requirements that businesses, bars, restaurants, and retailers must follow to re-open. Exec. Order 2020-92, issued 5/18/20, replaces EO 2020-77 and allows reopening of certain businesses in two of eight regions on 5/22/20 because the regions met Michigan Safe Start criteria. Residential and commercial construction was allowed to resume on 5/14/20. Exec. Order 2020-77 allowed manufacturing businesses to reopen on May 11.   Exec. Order 2020-90 permits workers that conduct research activities in a laboratory to resume work if the labs follow guidelinees. On 5/7/20 an expanded version of Safer Start Plan was issued.  Exec. Order 2020-59, issued 4/24/20, allows certain businesses to re-open under the stay-at-home order, which is still in place. On 4/27/20, the governor announced a Safe Start plan with two members of the Michigan Economic Recovery Council. The plan sets up a regional approach focused on various sectors of the economy, risk based on geography and workplace, public health ability and workplace protocols. Reopening will be incremental. The plan identifies key indicators of readiness for restarting the economy – (1) status of the epidemic spread; (2) healthcare system capacity to safety diagnose and treat patients; and (3) ability to track and isolate individuals using contact tracing.       Link to 5/7/20 version of Safe Start Plan: https://www.michigan.gov/whitmer/0,9309,7-387-90499_90640-528453--,00.html.   Previously, the Michigan House Democrats issued a comprehensive plan, entitled Michigan Strong Plan, on 4/28/20, that is focused on rebuilding and strengthening the state in response to the COVID-19 crisis and preparing for future COVID-19 peaks or other disasters. Senate Republican Caucus proposed a reopening plan in early April.</t>
  </si>
  <si>
    <t>Executive Order</t>
  </si>
  <si>
    <t>Safe Start Plan</t>
  </si>
  <si>
    <t>Executive Order 74, issued 6/5/20, updates guidance for public gatherings, workers and businesses, and outdoor activities. Beginning on June 29, all Critical Businesses must have developed and implemented a COVID-19 Preparedness Plan. The order directs the Commissioners of Health, Employment and Economic Development, and Labor and Industry to prepare and publish additional industry guidance for Critical Businesses, as necessary, no later than June 15, 2020. In addition, state agencies are directed to develop guidance and template addendum plans that address unique risks and hazards of COVID-19 for specific operations. Workers and customers in certain settings must follow face-covering requirements as set forth in the applicable guidance at the Stay Safe Minnesota website.  Unnecessary travel is still strongly discouraged.    Emergency Executive Order 20-57 issued 5/14/20 allows school districts and charter schools to offer summer programs and extended school year services through either a distance learning model or a hybrid model with in-school learning. Schools must comply with Public Health Guidelines, Minnesota Department of Education Guidance, and guidelines in EO #57.   Emergency Executive Order 20-56, issued 5/13/20, allows all retail stores, malls and other businesses that sell, rent, maintain and repair goods to open beginning on May 18 if they implemented a COVID-19 Preparedness Plan, and allow no more than 50% occupant capacity. The state has published guidelines for businesses: Safely Returning to Work.  Minnesota Executive Order 20-48 adds more non-critical business sectors to re-open. Executive Order 20-40 allows workers for designated non-critical businesses, beginning 4/26/20, to return to work once their employer has established a COVID-19 Preparedness Plan. Applies to certain industrial and manufacturing businesses and office-based businesses.        Link to further guidance: https://mn.gov/deed/safework/.</t>
  </si>
  <si>
    <t>Safe Work Plan</t>
  </si>
  <si>
    <t>"Safe Return" Order Allowing All Businesses to Reopen In Effect June 1st</t>
  </si>
  <si>
    <r>
      <rPr>
        <rFont val="Verdana"/>
        <color rgb="FF1155CC"/>
        <sz val="11.0"/>
        <u/>
      </rPr>
      <t>"Safe Return" Order (EO 1492)</t>
    </r>
    <r>
      <rPr>
        <rFont val="Verdana"/>
        <sz val="11.0"/>
      </rPr>
      <t xml:space="preserve"> / </t>
    </r>
    <r>
      <rPr>
        <rFont val="Verdana"/>
        <color rgb="FF1155CC"/>
        <sz val="11.0"/>
        <u/>
      </rPr>
      <t>Additional Reopenings (EO 1491)</t>
    </r>
  </si>
  <si>
    <t>"Safe Return" Order: Press Release</t>
  </si>
  <si>
    <r>
      <rPr>
        <rFont val="Verdana"/>
        <color rgb="FF1155CC"/>
        <sz val="11.0"/>
        <u/>
      </rPr>
      <t>Additional Guidance for 7 "Hot Spot" Counties</t>
    </r>
    <r>
      <rPr>
        <rFont val="Verdana"/>
        <color rgb="FF000000"/>
        <sz val="11.0"/>
      </rPr>
      <t xml:space="preserve"> (Holmes County added on May 22nd making it 8 counties)</t>
    </r>
  </si>
  <si>
    <t>Missouri to Fully Reopen Under Phase Two of Reopening on June 16th</t>
  </si>
  <si>
    <t>"Show Me Strong": Plan &amp; FAQ's</t>
  </si>
  <si>
    <t>"Show Me Strong": Recovery Order</t>
  </si>
  <si>
    <t xml:space="preserve">Effective May 15th, Montana is in Phase 2 of their Recovery </t>
  </si>
  <si>
    <t xml:space="preserve">The state did not close most businesses. Governor announced reopening plan on 5/1/20. Public Health Director will start issuing Directed Health Measures (DHMs) to ease restrictions by county or health district for personal services and restaurants.  On May 4, ten areas received new DHMs. On May 11, three more areas will get new DHMs . </t>
  </si>
  <si>
    <t>Get Nebraska Growing</t>
  </si>
  <si>
    <t xml:space="preserve">State is in Phase 2 </t>
  </si>
  <si>
    <t xml:space="preserve">The Governor’s Reopening Task force continues to meeting daily with industries across the state to determine guidelines for slowly reopening the economy as New Hampshire continues to “flatten the curve.” Hospitals started doing elective surgeries , and golf courses, campgrounds and hair salons reopened under strict guidelines on May 11th.  Restaurants and retailers began re-opening in limited capacity on May 18th.  </t>
  </si>
  <si>
    <t>https://www.governor.nh.gov/news-media/stay-at-home</t>
  </si>
  <si>
    <t>https://faq.business.nj.gov/en/collections/2198378-information-for-nj-businesses-on-the-coronavirus-outbreak</t>
  </si>
  <si>
    <t>https://nj.gov/governor/news/news/562020/approved/20200428b.shtml; https://nj.gov/governor/news/news/562020/approved/20200508c.shtml</t>
  </si>
  <si>
    <t>Gov. Michelle Lujan Grisham announce a modified extension of New Mexico’s stay-at-home order late last week, which will run through May 15th.</t>
  </si>
  <si>
    <t>https://www.governor.state.nm.us/april-30th-covid-19-press-conference-graphics/</t>
  </si>
  <si>
    <t>Economic Recovery Council</t>
  </si>
  <si>
    <t>Governor Andrew Cuomo (D) announced that after a "reset" two more regions will join the reopening process with Phase I. Starting on May 19, the western region (including Buffalo and Niagara Falls) will re-open and later this week the Captial Region (including Albany and Schenectady).</t>
  </si>
  <si>
    <t>https://forward.ny.gov/</t>
  </si>
  <si>
    <t>https://www.governor.ny.gov/sites/governor.ny.gov/files/atoms/files/NYForwardReopeningGuide.pdf</t>
  </si>
  <si>
    <t>Can my facility open?</t>
  </si>
  <si>
    <t>https://www.governor.ny.gov/sites/governor.ny.gov/files/atoms/files/MEMBERS-OF-NEW-YORK-FORWARD-RE-OPENING-ADVISORY-BOARD.pdf</t>
  </si>
  <si>
    <t>North Carolina Begins Phase Two of Reopening May 22nd at 5pm; Stay At Home Order Lifted</t>
  </si>
  <si>
    <r>
      <rPr>
        <rFont val="Verdana"/>
        <color rgb="FF1155CC"/>
        <sz val="11.0"/>
        <u/>
      </rPr>
      <t>Phase Two: Press Release</t>
    </r>
    <r>
      <rPr>
        <rFont val="Verdana"/>
        <color rgb="FF000000"/>
        <sz val="11.0"/>
      </rPr>
      <t xml:space="preserve"> / </t>
    </r>
    <r>
      <rPr>
        <rFont val="Verdana"/>
        <color rgb="FF1155CC"/>
        <sz val="11.0"/>
        <u/>
      </rPr>
      <t>Phase Two: FAQ's</t>
    </r>
  </si>
  <si>
    <t>Executive Order 2020-6.6 issued 5/15/20 allows recreational and sports arenas, and music and entertainment venues to begin to reopen, and strongly encourages these entities to adopt the ND Large Gatherings Protocol, as part of the ND Smart Restart plan. An executive order (6.4) issued 4/29/20 provides guidance for businesses that resume or continue operations under the “North Dakota Smart Restart” protocols. It allows restaurants, bars, food trucks, movie theatres, salons, barbers, tattoo salons, health clubs and athletic facilities to reopen on 5/1/20 if they follow state guidelines.   No executive order was issued to close offices or manufacturing.   Link to EO 6.4: https://www.governor.nd.gov/sites/www/files/documents/executive-orders/Executive%20Order%202020-06.4.pdf    Link to Large Gatherings Protocol: https://ndresponse.gov/covid-19-resources/covid-19-business-and-employer-resources/nd-smart-restart/nd-smart-restart-protocols/large-gatherings</t>
  </si>
  <si>
    <t xml:space="preserve">Executive Order </t>
  </si>
  <si>
    <t>North Dakota Start Smart</t>
  </si>
  <si>
    <t>https://www.governor.nd.gov/sites/www/files/documents/executive-orders/Executive%20Order%202020-06.4.pdf</t>
  </si>
  <si>
    <t>Ohio Governor will Begin to Reopen Economy May 1, launched "Responsible Restart Ohio" on 4/27 that provides specific dates and requirements for reopening businesses</t>
  </si>
  <si>
    <t>Responsible Restart Ohio</t>
  </si>
  <si>
    <t>https://coronavirus.ohio.gov/static/responsible/Manufacturing-Distribution-Construction.pdf</t>
  </si>
  <si>
    <r>
      <rPr>
        <rFont val="Verdana"/>
        <color rgb="FF000000"/>
        <sz val="11.0"/>
      </rPr>
      <t xml:space="preserve">Oklahoma Governor Announces "Open Up &amp; Recover Safely (OURS)" Plan; </t>
    </r>
    <r>
      <rPr>
        <rFont val="Verdana"/>
        <color rgb="FF1155CC"/>
        <sz val="11.0"/>
        <u/>
      </rPr>
      <t>Phase Three of Reopening to Begin June 1st</t>
    </r>
  </si>
  <si>
    <t xml:space="preserve">State is in Phase 1 of reopening </t>
  </si>
  <si>
    <t>OR- General Guidance for Employers</t>
  </si>
  <si>
    <t xml:space="preserve">Gov. Wolf announced  "Phased Reopening" plan, 24 counties in northwest and northcentral PA will move into "yellow phase" on May 8th. 13 additional counties will move into "yellow phase" on May 15th. 8 counties to yellow on May 29th, 17 to green on May 29th, remaining counties to remain in Red until June 8th. </t>
  </si>
  <si>
    <t>Plan for PA - Phased Reopening</t>
  </si>
  <si>
    <t>Yellow Phase Business Guidance</t>
  </si>
  <si>
    <t>Puerto Rico to Begin Lifting Most Restrictions June 16th; Curfew Still in Effect For Two More Weeks</t>
  </si>
  <si>
    <t>Reopening: Executive Order 2020-041 (English)</t>
  </si>
  <si>
    <r>
      <rPr>
        <rFont val="Verdana"/>
        <color rgb="FF1155CC"/>
        <sz val="11.0"/>
        <u/>
      </rPr>
      <t>Guidelines for Businesses</t>
    </r>
    <r>
      <rPr>
        <rFont val="Verdana"/>
        <color rgb="FF000000"/>
        <sz val="11.0"/>
      </rPr>
      <t>: PR Department of Labor</t>
    </r>
  </si>
  <si>
    <t xml:space="preserve">Rhode Island's stay-at-home order expires May 8. Gov. Gina Raimondo (D) plans to reopen on an industry by industry basis, in phases. Her three phase plan was announced April 27th. </t>
  </si>
  <si>
    <t>https://www.reopeningri.com/</t>
  </si>
  <si>
    <t>https://www.reopeningri.com/resource_pdfs/Business-guidlines-highlights-5.13.20.pdf</t>
  </si>
  <si>
    <t>Gov. McMaster Issues New Order Lifting Additional Restrictions and Extending State of Emergency</t>
  </si>
  <si>
    <t>Executive Order 2020-40</t>
  </si>
  <si>
    <t xml:space="preserve">Governor Noem on 4/28/20 issued Executive Order 20 Road-to-Recovery, Back to Normal plan. The state did not close businesses.  
</t>
  </si>
  <si>
    <r>
      <rPr>
        <rFont val="Verdana"/>
        <sz val="11.0"/>
      </rPr>
      <t xml:space="preserve">TN Businesses Begin Reopening Under New "Tennessee Pledge" Plan; Governor Issues </t>
    </r>
    <r>
      <rPr>
        <rFont val="Verdana"/>
        <color rgb="FF1155CC"/>
        <sz val="11.0"/>
        <u/>
      </rPr>
      <t>Executive Order 38</t>
    </r>
    <r>
      <rPr>
        <rFont val="Verdana"/>
        <sz val="11.0"/>
      </rPr>
      <t xml:space="preserve"> Outlining Safety Guidelines For Reopenings</t>
    </r>
  </si>
  <si>
    <t>Reopening: Executive Order 38</t>
  </si>
  <si>
    <r>
      <rPr>
        <rFont val="Verdana"/>
        <color rgb="FF1155CC"/>
        <sz val="11.0"/>
        <u/>
      </rPr>
      <t>General Guidelines for Businesses</t>
    </r>
    <r>
      <rPr>
        <rFont val="Verdana"/>
        <color rgb="FF000000"/>
        <sz val="11.0"/>
      </rPr>
      <t xml:space="preserve"> / </t>
    </r>
    <r>
      <rPr>
        <rFont val="Verdana"/>
        <color rgb="FF1155CC"/>
        <sz val="11.0"/>
        <u/>
      </rPr>
      <t>Manufacturing Guidelines</t>
    </r>
    <r>
      <rPr>
        <rFont val="Verdana"/>
        <color rgb="FF000000"/>
        <sz val="11.0"/>
      </rPr>
      <t xml:space="preserve"> / </t>
    </r>
    <r>
      <rPr>
        <rFont val="Verdana"/>
        <color rgb="FF1155CC"/>
        <sz val="11.0"/>
        <u/>
      </rPr>
      <t>Construction Guidelines</t>
    </r>
  </si>
  <si>
    <t>Gov. Announces Phase 3 of Reopening To Begin</t>
  </si>
  <si>
    <r>
      <rPr>
        <rFont val="Verdana"/>
        <color rgb="FF1155CC"/>
        <sz val="11.0"/>
        <u/>
      </rPr>
      <t>Phase Three: Press Release</t>
    </r>
    <r>
      <rPr>
        <rFont val="Verdana"/>
        <sz val="11.0"/>
      </rPr>
      <t xml:space="preserve"> / </t>
    </r>
    <r>
      <rPr>
        <rFont val="Verdana"/>
        <color rgb="FF1155CC"/>
        <sz val="11.0"/>
        <u/>
      </rPr>
      <t>Executive Order: Phase Three</t>
    </r>
  </si>
  <si>
    <t>Reopening the State of Texas: Texas DSHS</t>
  </si>
  <si>
    <r>
      <rPr>
        <rFont val="Verdana"/>
        <color rgb="FF1155CC"/>
        <sz val="11.0"/>
        <u/>
      </rPr>
      <t>General Businesses Guidelines</t>
    </r>
    <r>
      <rPr>
        <rFont val="Verdana"/>
        <color rgb="FF0563C1"/>
        <sz val="11.0"/>
      </rPr>
      <t xml:space="preserve"> / </t>
    </r>
    <r>
      <rPr>
        <rFont val="Verdana"/>
        <color rgb="FF1155CC"/>
        <sz val="11.0"/>
        <u/>
      </rPr>
      <t>Manufacturing Guidelines</t>
    </r>
    <r>
      <rPr>
        <rFont val="Verdana"/>
        <color rgb="FF0563C1"/>
        <sz val="11.0"/>
      </rPr>
      <t xml:space="preserve"> </t>
    </r>
  </si>
  <si>
    <t>"Stay safe at home", no business closures or social distancing mandates\</t>
  </si>
  <si>
    <t>TheBe Smart, Stay Safe order extends SAH order to June 15, encourages continued vigilance in physical distancing, staying close to home, mask use in public settings where physical distancing is not possible, washing hands and more. The order aks adults 65 and older and those with underlying medical conditions to continue to shelter in place to avoid serious illness.</t>
  </si>
  <si>
    <t>https://accd.vermont.gov/covid-19/business/stay-home-stay-safe-sector-specific-guidance</t>
  </si>
  <si>
    <t>May 15th</t>
  </si>
  <si>
    <t xml:space="preserve">On 4/28, Governor Northam released the "Forward Virginia Blueprint". On 5/4, Governor Northam announced that the state would move into Phase 1 of reopening on 5/15. Northern VA moved into Phase 1 on 5/29. The state will move into Phase 2 on June 8th excluding Northern VA and Richmond. </t>
  </si>
  <si>
    <t>https://www.governor.virginia.gov/media/governorvirginiagov/governor-of-virginia/pdf/Virginia-Forward-Phase-One-Business-Sector-Guidelines.pdf</t>
  </si>
  <si>
    <t>Washington state started county approach to reopening on May 29</t>
  </si>
  <si>
    <t>https://coronavirus.wa.gov/sites/default/files/2020-05/PhasedReopeningChart.pdf</t>
  </si>
  <si>
    <t>On 4/27, Gov. Justice announced the "West Virginia Strong: the Comeback" plan which lays out the timeline for reopening which will begin after the state has 3 consecutive days maintaining statewide Cumulative Percent of Positive Test Results below 3%.</t>
  </si>
  <si>
    <t xml:space="preserve">West Virginia Strong - The Comeback </t>
  </si>
  <si>
    <t>https://coronavirus.wvgovstatus.com/2%20Apr%2028%202020%20WVSTC.pdf</t>
  </si>
  <si>
    <t>https://governor.wv.gov/Pages/The-Comeback.aspx</t>
  </si>
  <si>
    <t xml:space="preserve">The Badger Bounce Back plan was issued 4/20/20 for reopening the economy. Next, the Department of Heath on 5/11/20 issued Emergency Order #36, which allows nearly all nonessential retail stores to reopen as long as they serve no more than five customers at a time, encourages masks and 6-foot-distances and excludes hair dressers, nail salons and barbers. Bars and restaurants are still only allowed to offer pick-or delivery. Emergency Order #34, issued 4/27/20, adds more businesses to the list that may operate if they follow the rules of Minimum Basic Operations set up in Executive Order 28, section 14; applies to customer curb-side drop-off of goods or animals for servicing, repair, or care; and permits the suppliers to these businesses to deliver goods and services to them. The order also applies to outdoor recreational rentals and car washes.  </t>
  </si>
  <si>
    <t>Bounce Back Plan</t>
  </si>
  <si>
    <t xml:space="preserve">Business restrictions expired on May 1; travel restrictions remain in place. </t>
  </si>
  <si>
    <t>Jurisdiction</t>
  </si>
  <si>
    <t>Type</t>
  </si>
  <si>
    <t xml:space="preserve">Policy Type </t>
  </si>
  <si>
    <t>AK</t>
  </si>
  <si>
    <t>Mask Recommendation</t>
  </si>
  <si>
    <t>AL</t>
  </si>
  <si>
    <t>AR</t>
  </si>
  <si>
    <t>AZ</t>
  </si>
  <si>
    <t>CA</t>
  </si>
  <si>
    <t>Torrance</t>
  </si>
  <si>
    <t xml:space="preserve">City </t>
  </si>
  <si>
    <t>Mask Mandate</t>
  </si>
  <si>
    <t>Masks mandate</t>
  </si>
  <si>
    <t>http://publichealth.lacounty.gov/media/Coronavirus/HOO_Safer_at_Home_Order_for_Control_of_COVID_04102020.pdf</t>
  </si>
  <si>
    <t>Beverly Hills</t>
  </si>
  <si>
    <t>Face-coverings are required for anyone leaving their home</t>
  </si>
  <si>
    <t>https://www.nbclosangeles.com/news/coronavirus/confused-about-face-covering-rules-heres-a-list-of-cities-which-have-mandated-their-use/2344695/</t>
  </si>
  <si>
    <t>Burbank</t>
  </si>
  <si>
    <t>Face-coverings are required inside essential businesses</t>
  </si>
  <si>
    <t>Carson</t>
  </si>
  <si>
    <t>Inglewood</t>
  </si>
  <si>
    <t>Los Angeles</t>
  </si>
  <si>
    <t>Long Beach</t>
  </si>
  <si>
    <t>Masks mandated</t>
  </si>
  <si>
    <t>Pasadena</t>
  </si>
  <si>
    <t>Fremont</t>
  </si>
  <si>
    <t xml:space="preserve">Mandatory mask policy </t>
  </si>
  <si>
    <t>https://abc7news.com/face-masks-bay-area-coronavirus-pandemic-requirement-covid-19/6111369/</t>
  </si>
  <si>
    <t>Pleasant Hill</t>
  </si>
  <si>
    <t>Los Angeles County</t>
  </si>
  <si>
    <t xml:space="preserve">County </t>
  </si>
  <si>
    <t>San Bernardino County</t>
  </si>
  <si>
    <t>There’s a $1,000 fine for anyone not wearing a face-covering in public</t>
  </si>
  <si>
    <t>Riverside County</t>
  </si>
  <si>
    <t>Enforcement is up to local law enforcement, but face-coverings are recommended for anyone leaving their home.</t>
  </si>
  <si>
    <t xml:space="preserve">San Francisco </t>
  </si>
  <si>
    <t>Mandatory mask policy; police enforcement beginning 4/22</t>
  </si>
  <si>
    <t>Contra Costa County</t>
  </si>
  <si>
    <t>Workers and residents conducting essential business, visiting a health care facility or taking public transit must wear a mask or face covering.</t>
  </si>
  <si>
    <t>https://cchealth.org/press-releases/2020/0417-Cover-Your-Face-Order.php</t>
  </si>
  <si>
    <t xml:space="preserve">Marin County </t>
  </si>
  <si>
    <t>https://www.marincounty.org/main/county-press-releases/press-releases/2020/hhs-covid-facecoveringorder-041720</t>
  </si>
  <si>
    <t>Alameda County</t>
  </si>
  <si>
    <t>https://acphd.org/media/569455/health-officer-order-20-08-face-coverings-2020.04.17.pdf</t>
  </si>
  <si>
    <t xml:space="preserve">San Mateo County </t>
  </si>
  <si>
    <t>https://cmo.smcgov.org/sites/cmo.smcgov.org/files/documents/files/HO%20Order%20c19-8%20Face%20Covering%2020200417.pdf</t>
  </si>
  <si>
    <t>Sonoma County</t>
  </si>
  <si>
    <t>Irvine</t>
  </si>
  <si>
    <t>Strongly encouraged</t>
  </si>
  <si>
    <t>Orange County</t>
  </si>
  <si>
    <t>Guidance recommends face coverings in public ; not mandated</t>
  </si>
  <si>
    <t>Santa Clara County</t>
  </si>
  <si>
    <t xml:space="preserve">PPE Reporting Mandate </t>
  </si>
  <si>
    <t>Order requiring reporting of PPE inventory</t>
  </si>
  <si>
    <t>https://www.sccgov.org/sites/phd/DiseaseInformation/novel-coronavirus/Documents/04-06-20-order-disclose-inventories-ppe-ventilators.pdf</t>
  </si>
  <si>
    <t>Costa Mesa</t>
  </si>
  <si>
    <t xml:space="preserve">Mask Mandate </t>
  </si>
  <si>
    <t xml:space="preserve">citizens and essential employees must wear face coverings </t>
  </si>
  <si>
    <t xml:space="preserve">Yolo County </t>
  </si>
  <si>
    <t>https://www.yolocounty.org/health-human-services/adults/communicable-disease-investigation-and-control/novel-coronavirus-2019/roadmap-to-recovery</t>
  </si>
  <si>
    <t>CO</t>
  </si>
  <si>
    <t xml:space="preserve">Colorado </t>
  </si>
  <si>
    <t>Mandatory for employees and customers at essential businesses</t>
  </si>
  <si>
    <t>https://drive.google.com/file/d/1fD1xqzAhwzRmiC8FnYEJYDdvnvp6vF4I/view</t>
  </si>
  <si>
    <t>Requires masks for essential workers</t>
  </si>
  <si>
    <t>https://www.colorado.gov/governor/sites/default/files/inline-files/D%202020%20039%20Masks.pdf</t>
  </si>
  <si>
    <t>CT</t>
  </si>
  <si>
    <t>Mandatory for all essential employees; construction sites must provide for employees</t>
  </si>
  <si>
    <t>https://portal.ct.gov/DECD/Content/Coronavirus-Business-Recovery/Safe-Workplace-Rules-for-Essential-Employers</t>
  </si>
  <si>
    <t xml:space="preserve">District of Columbia </t>
  </si>
  <si>
    <t>Limited Mask Mandate</t>
  </si>
  <si>
    <t>Mandatory for employees and patrons in retail food sellers, hotels and taxis/rideshares</t>
  </si>
  <si>
    <t>DE</t>
  </si>
  <si>
    <t>Masks required employees in public facing businesses, patrons to retail stores, and for employees where coming within 6ft of another employee is likely.</t>
  </si>
  <si>
    <t>https://governor.delaware.gov/health-soe/thirteenth-state-of-emergency/</t>
  </si>
  <si>
    <t>GA</t>
  </si>
  <si>
    <t>HI</t>
  </si>
  <si>
    <t xml:space="preserve">Mandate for customers and employees of businesses that either are customer facing or that produce consumer products are required to wear face coverings </t>
  </si>
  <si>
    <t>https://governor.hawaii.gov/wp-content/uploads/2020/05/2005024-ATG_Seventh-Supplementary-Proclamation-for-COVID-19-distribution-signed-1.pdf</t>
  </si>
  <si>
    <t>Honolulu</t>
  </si>
  <si>
    <t>Essential workers and customers of essential businesses must wear face coverings effective April 20th. \</t>
  </si>
  <si>
    <t>https://www.honolulu.gov/rep/site/may/may_docs/Emergency_Order_No._2020-07.pdf</t>
  </si>
  <si>
    <t>IA</t>
  </si>
  <si>
    <t>ID</t>
  </si>
  <si>
    <t>IL</t>
  </si>
  <si>
    <t>Cicero</t>
  </si>
  <si>
    <t xml:space="preserve">Mandatory; places responsibility on essential businesses to ensure worker and customer compliance with mandate </t>
  </si>
  <si>
    <t>https://files.constantcontact.com/3fcbe18d001/6a6d30ad-bc59-4c2d-8535-923cd0845dad.pdf</t>
  </si>
  <si>
    <t>IN</t>
  </si>
  <si>
    <t>KS</t>
  </si>
  <si>
    <t>KY</t>
  </si>
  <si>
    <t xml:space="preserve">Masks to be worn by all workers and customers in essentail businesses beginning on May 11th. Individuals will not be cited/fined for not wearing masks, but businesses could be temporarily shut down if they are not masking their employees. Additionally, businesses will be allowed to refuse service to those without masks. </t>
  </si>
  <si>
    <t>https://www.courier-journal.com/story/news/local/2020/04/28/coronavirus-masks-what-know-kentuckys-face-covering-request/3038615001/</t>
  </si>
  <si>
    <t>LA</t>
  </si>
  <si>
    <t xml:space="preserve">Required for all workers interacting with the public. Gov. says that businesses should consider requiring customers to wear masks as well. </t>
  </si>
  <si>
    <t>https://www.ksla.com/2020/04/29/face-mask-mandate-workers-louisiana-starts-friday/</t>
  </si>
  <si>
    <t>MA</t>
  </si>
  <si>
    <t>The Baker-Polito Administration has ordered all residents over the age of two to use a face covering or mask in public places where maintaining proper social distancing measures to prevent the spread of COVID-19 are not possible.</t>
  </si>
  <si>
    <t>https://www.mass.gov/news/baker-polito-administration-orders-use-of-mask-or-face-covering-in-public-announces-increased</t>
  </si>
  <si>
    <t>MD</t>
  </si>
  <si>
    <t>Mandatory for employees and patrons in grocery stores, hotels, public transit, and taxis/rideshares</t>
  </si>
  <si>
    <t>https://governor.maryland.gov/wp-content/uploads/2020/04/Masks-and-Physical-Distancing-4.15.20.pdf</t>
  </si>
  <si>
    <t>ME</t>
  </si>
  <si>
    <t>Residents MUST wear a cloth mask when in public places where physical distancing is difficult to maintain, as recommended by the U.S. CDC.</t>
  </si>
  <si>
    <t>https://www.maine.gov/governor/mills/sites/maine.gov.governor.mills/files/inline-files/An%20Order%20to%20Stay%20Safer%20at%20Home.pdf</t>
  </si>
  <si>
    <t>MI</t>
  </si>
  <si>
    <t xml:space="preserve">Mandatory that individuals wear masks, and employers provide masks and other PPE for certain businesses as appropriate. </t>
  </si>
  <si>
    <t>https://www.michigan.gov/whitmer/0,9309,7-387-90499_90705-526894--,00.html</t>
  </si>
  <si>
    <t xml:space="preserve">Require face coverings to be worn when employees cannot consistently maintain six feet of separation from other individuals in the workplace, and consider face shields when employees cannot consistently maintain three feet of separation from other individuals in the workplace. Provide non-medical grade face coverings to employees, with supplies of N95 masks and surgical masks reserved, for now, for health care professionals, first responders (e.g., police officers, fire fighters, paramedics), and other critical workers. </t>
  </si>
  <si>
    <t>MS</t>
  </si>
  <si>
    <t>MN</t>
  </si>
  <si>
    <t>MO</t>
  </si>
  <si>
    <t>MT</t>
  </si>
  <si>
    <t>NC</t>
  </si>
  <si>
    <t>Recommendation
 *mandatory for employees in nursing homes</t>
  </si>
  <si>
    <t>ND</t>
  </si>
  <si>
    <t>NE</t>
  </si>
  <si>
    <t>NH</t>
  </si>
  <si>
    <t>Recommendation
 *when entering a healthcare facility</t>
  </si>
  <si>
    <t>NJ</t>
  </si>
  <si>
    <t xml:space="preserve">Require workers and visitors to wear cloth face coverings, in accordance with CDC recommendations, while on the premises, except where doing so would inhibit the individual’s health or the individual is under two years of age, and require workers to wear gloves while on the premises. Businesses must provide, at their expense, such face coverings and gloves for their employees.  If a visitor refuses to wear a cloth face covering for non-medical reasons and if such covering cannot be provided to the individual by the business at the point of entry, then businesses must decline entry to the individual.  </t>
  </si>
  <si>
    <t>https://nj.gov/governor/news/news/562020/approved/20200408e.shtml</t>
  </si>
  <si>
    <t>NM</t>
  </si>
  <si>
    <t>Albequerque</t>
  </si>
  <si>
    <t>Encouraged to wear masks when in public</t>
  </si>
  <si>
    <t>https://www.facebook.com/MayorKeller/videos/992542291143330/</t>
  </si>
  <si>
    <t>Mandate for large customer facing businesses effective 5/6; essential business workers on 5/11</t>
  </si>
  <si>
    <t>https://www.governor.state.nm.us/2020/05/05/retailers-businesses-shall-require-employees-to-wear-face-coverings/</t>
  </si>
  <si>
    <t>NV</t>
  </si>
  <si>
    <t>NY</t>
  </si>
  <si>
    <t>Statewide mandate in public by Governor , issued an EO allowing busisness to peacefully remove people from premises for not wearing a mask</t>
  </si>
  <si>
    <t>https://www.timesunion.com/news/article/Cuomo-orders-New-Yorkers-to-wear-masks-to-stem-15202640.php?utm_campaign=2020-4-16+SD&amp;utm_medium=email&amp;utm_source=Pew; https://www.governor.ny.gov/news/no-20234-continuing-temporary-suspension-and-modification-laws-relating-disaster-emergency</t>
  </si>
  <si>
    <t>OH</t>
  </si>
  <si>
    <t>Employees required to wear masks on the job, whether public facing or otherwise. Certain exceptions apply including situtations in which wearing a mask is functionally impractical. Retail patrons are encouraged to wear masks but are not required.</t>
  </si>
  <si>
    <t>https://coronavirus.ohio.gov/static/publicorders/Directors-Stay-Safe-Ohio-Order.pdf</t>
  </si>
  <si>
    <t>OR</t>
  </si>
  <si>
    <t xml:space="preserve">PA </t>
  </si>
  <si>
    <t>Public encouraged to wear masks in public places where social distancing is difficult, life-sustaining businesses must supply employees with masks</t>
  </si>
  <si>
    <t>https://www.health.pa.gov/topics/disease/coronavirus/Pages/Stop-the-Spread.aspx</t>
  </si>
  <si>
    <t>PR</t>
  </si>
  <si>
    <r>
      <rPr>
        <rFont val="Verdana"/>
        <color rgb="FF000000"/>
        <sz val="12.0"/>
      </rPr>
      <t xml:space="preserve">All residents must wear masks when entering businesses. On May 26th, a new executive order will go into effect also requiring the use of </t>
    </r>
    <r>
      <rPr>
        <rFont val="Verdana"/>
        <color rgb="FF1155CC"/>
        <sz val="12.0"/>
        <u/>
      </rPr>
      <t>gloves in public</t>
    </r>
    <r>
      <rPr>
        <rFont val="Verdana"/>
        <color rgb="FF000000"/>
        <sz val="12.0"/>
      </rPr>
      <t xml:space="preserve">.  </t>
    </r>
  </si>
  <si>
    <t>RI</t>
  </si>
  <si>
    <t>Effective Friday May 8 everyone, except children under 2 and people whose health would be damaged by wearing a face covering, must wear face coverings when in a public place, both indoors and outdoors.</t>
  </si>
  <si>
    <t>https://commerceri.com/masks/</t>
  </si>
  <si>
    <t>SC</t>
  </si>
  <si>
    <t>SD</t>
  </si>
  <si>
    <t>TX</t>
  </si>
  <si>
    <t>Dallas County</t>
  </si>
  <si>
    <t>Dallas County, Texas issued requirements for essential workers to wear face coverings at work sites</t>
  </si>
  <si>
    <t>Harris County</t>
  </si>
  <si>
    <t xml:space="preserve">All residents 10 and over must wear face coverings in public. Does not apply inside the fence at industrial factories. </t>
  </si>
  <si>
    <t>https://www.readyharris.org/Portals/60/documents/04-22-20_Order_of_County_Judge_Hidalgo_for_use_of_face_covering.pdf</t>
  </si>
  <si>
    <t>Bexar County</t>
  </si>
  <si>
    <t xml:space="preserve">All residents 10 and over must wear face coverings in public. </t>
  </si>
  <si>
    <t>https://www.bexar.org/DocumentCenter/View/26664/Judge-Executive-Order-NW-06-Supplemental-04172020?bidId=</t>
  </si>
  <si>
    <t>UT</t>
  </si>
  <si>
    <t>VA</t>
  </si>
  <si>
    <t xml:space="preserve">Masks required in indoor public places beginning May 29th </t>
  </si>
  <si>
    <t>https://www.governor.virginia.gov/</t>
  </si>
  <si>
    <t>VT</t>
  </si>
  <si>
    <t>WA</t>
  </si>
  <si>
    <t>Employers must identify PPE and cloth facial coverings needed. Provide the necessary PPE to employees</t>
  </si>
  <si>
    <t>WI</t>
  </si>
  <si>
    <t>WV</t>
  </si>
  <si>
    <t>WY</t>
  </si>
  <si>
    <t>Masks are mandated for specific industries including personal services and gyms</t>
  </si>
  <si>
    <t>Hawaii County</t>
  </si>
  <si>
    <t>face masks or coverings required before entering essential businesses</t>
  </si>
  <si>
    <t xml:space="preserve">Northeast States </t>
  </si>
  <si>
    <t>PPE Consortium</t>
  </si>
  <si>
    <t xml:space="preserve">Seven states in NE working together to purchase PPE for pricing and supply chain issues. </t>
  </si>
  <si>
    <t>https://www.politico.com/states/new-york/city-hall/story/2020/05/03/northeast-governors-banding-together-to-buy-medical-supplies-1281798</t>
  </si>
  <si>
    <t xml:space="preserve">Boulder </t>
  </si>
  <si>
    <t xml:space="preserve">EMployees of essential businesses must wear face coverings </t>
  </si>
  <si>
    <t>Sutter County</t>
  </si>
  <si>
    <t>COUNTA of Jurisdiction</t>
  </si>
  <si>
    <t>Grand Total</t>
  </si>
  <si>
    <t>Planned Date to Resume Legislative Session</t>
  </si>
  <si>
    <t>Legislative Session Status</t>
  </si>
  <si>
    <t>Legislature- Procedural Modifications</t>
  </si>
  <si>
    <t xml:space="preserve">The Legislature adjourned Sine Die on May 18th. </t>
  </si>
  <si>
    <t>Early May</t>
  </si>
  <si>
    <t>Adjourned due to COVID-19 until TBD</t>
  </si>
  <si>
    <t>TBD possibly 4/30</t>
  </si>
  <si>
    <t>The Arizona Legislature shut down on March 23rd until approximately the week of April 30th.</t>
  </si>
  <si>
    <t xml:space="preserve">Fiscal session adjourned on April 24th. </t>
  </si>
  <si>
    <t xml:space="preserve">The state Assembly is scheduled to return on May 4th, the state Senate on May 11. </t>
  </si>
  <si>
    <t>In recess until at least May 4th although committee hearings are being held.</t>
  </si>
  <si>
    <t xml:space="preserve">May 18th </t>
  </si>
  <si>
    <t>The Legislature is in recess until May 18th. On April 1st the Colorado Supreme Court, in a split ruling, determined that the 120 days of the legislative session do not have to be consecutive during a public health emergency. Four justices voted in favor of this decision; three thought the Constitution required consecutive days.</t>
  </si>
  <si>
    <t>Postponed Indefinitely</t>
  </si>
  <si>
    <t>Likely will return for a legislative special session in June. The Governor's office is asking for a list for non-COVID related bills from committees.</t>
  </si>
  <si>
    <t>May 26th</t>
  </si>
  <si>
    <t xml:space="preserve">The House will convene for the first time virtually on May 26th. The legislature will be focused solely on budget bills this session. </t>
  </si>
  <si>
    <t>In session</t>
  </si>
  <si>
    <t>In session and voting remotely on COVID related legislation</t>
  </si>
  <si>
    <t xml:space="preserve">Passed the budget and adjourned on March 19th. </t>
  </si>
  <si>
    <t>June 15th</t>
  </si>
  <si>
    <t xml:space="preserve">Legislature will reconvene on June 15th. They began holding virtual meetings on May 4th and resumed in-person committee meetings on May 19th (hearing only). They will meet for 10 days. </t>
  </si>
  <si>
    <t>Legislature has shut down until at least April 30th</t>
  </si>
  <si>
    <t xml:space="preserve">2020 session adjourned </t>
  </si>
  <si>
    <t>TBD. Senate scheduled to meet May 5</t>
  </si>
  <si>
    <t>N/A  - Adjourned</t>
  </si>
  <si>
    <t>TBD</t>
  </si>
  <si>
    <t>Adjourned Sine Die on April 15th.</t>
  </si>
  <si>
    <t>June 1st</t>
  </si>
  <si>
    <t xml:space="preserve">The Legislature will simultaneously adjourn their regular session and begin a special session on June 1st. The Special Session will wrap up on June 30th. </t>
  </si>
  <si>
    <t xml:space="preserve">Adjourned Sine Die on March 17th. </t>
  </si>
  <si>
    <t>Adjourned</t>
  </si>
  <si>
    <t>Adjourned early, sine die on March 18th. The legislature had stated previously that they would reconvene in May if necessary but recently announced that they are done meeting for the year.</t>
  </si>
  <si>
    <t>In remote session. Committees taking up bills</t>
  </si>
  <si>
    <t>No adjournment has been announced.</t>
  </si>
  <si>
    <t>Only meeting for emergency issues</t>
  </si>
  <si>
    <t>Special Session began June 12</t>
  </si>
  <si>
    <t xml:space="preserve">Mississippi reconvened once again on 5/26. They passed a resolution allowing the Legislature to reconvene again as needed in order to appropriate the rest of the CARE funds, therefore Sine Die has been set for December 31st, 2020. </t>
  </si>
  <si>
    <t xml:space="preserve">The Legislature adjourned Sine Die on May 15th. </t>
  </si>
  <si>
    <t>No session in 2020</t>
  </si>
  <si>
    <t xml:space="preserve">Legislative Interim committees meet remotely </t>
  </si>
  <si>
    <t xml:space="preserve">TSRA </t>
  </si>
  <si>
    <t>Adjourned until the speaker calls. Legislature has 17 days left and could resume in the Fall.</t>
  </si>
  <si>
    <t xml:space="preserve">The House has announced that it will meet in session on June 11th at the Whittemore Center Arena at UNH.    The Senate will meet in the House Chambers.  Both venues will allow for proper social distancing.  House and Senate leaders are working to narrow the scope of legislation that they will vote on in June.   Issues related to COVID 19, budgets, and “must pass” legislation will be given priority.  Other non-priority legislation will be “tabled” and need to be filed again next year. n. </t>
  </si>
  <si>
    <t>Have resumed meetings for most Mondays and Thursdays from May 4th through June 25th; As of now, lobbyist and the public can remotely testify on committee agenda items.</t>
  </si>
  <si>
    <t>Adjourned for 2020</t>
  </si>
  <si>
    <t>In Seesion as need be</t>
  </si>
  <si>
    <t>Regular session has concluded for the year.</t>
  </si>
  <si>
    <t>April 28th</t>
  </si>
  <si>
    <t xml:space="preserve">Session reconvened on May 18th after a short break. The Legislature will be meeting to take up COVID related bills as well as other non-COVID business. </t>
  </si>
  <si>
    <t>Not in session in 2020</t>
  </si>
  <si>
    <t>In session and voting remotely, currently only the Economic Recovery Taskforce is meeting daily</t>
  </si>
  <si>
    <t>The legislature adjourned Sine Die on May 15th.</t>
  </si>
  <si>
    <t xml:space="preserve">Adjourned </t>
  </si>
  <si>
    <t>In session and voting remotely</t>
  </si>
  <si>
    <t xml:space="preserve">Legislature has not yet postponed or adjourned due to COVID-19. </t>
  </si>
  <si>
    <t>Session suspended until 04/24/2020</t>
  </si>
  <si>
    <t>Committees are expected to begin in May. (04/27/2020)</t>
  </si>
  <si>
    <t xml:space="preserve">September 15th </t>
  </si>
  <si>
    <t>The Legislature reconvened on May 12th. They took up budget-related items and then broke until September. They will reconvene on September 15th through 24th. Crossover bills may be brought up during this September session.</t>
  </si>
  <si>
    <t xml:space="preserve">The Legislature reconvened on June 1st. </t>
  </si>
  <si>
    <t xml:space="preserve">No regular session in 2020. </t>
  </si>
  <si>
    <t xml:space="preserve">Legislature remains “in recess” and the State House is closed to the public, but some Committees are meeting via Zoom.  House and Senate leadership have directed Committees to meet only on Covid-related legislation.  </t>
  </si>
  <si>
    <t>Adjourned sine die on March 7th.</t>
  </si>
  <si>
    <t>Senate is expected to come back for a brief session. The Assembly has finished, but can meet if needed.</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</si>
</sst>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mmmm&quot; &quot;d"/>
    <numFmt numFmtId="165" formatCode="M/d/yyyy"/>
    <numFmt numFmtId="166" formatCode="m/d/yyyy"/>
    <numFmt numFmtId="167" formatCode="&quot;$&quot;#,##0.00"/>
    <numFmt numFmtId="168" formatCode="m/d/yy"/>
    <numFmt numFmtId="169" formatCode="mmmm d"/>
    <numFmt numFmtId="170" formatCode="m/d"/>
  </numFmts>
  <fonts count="182">
    <font>
      <sz val="11.0"/>
      <color rgb="FF000000"/>
      <name val="Arial"/>
    </font>
    <font>
      <b/>
      <sz val="16.0"/>
      <color theme="1"/>
      <name val="Calibri"/>
    </font>
    <font/>
    <font>
      <color rgb="FF000000"/>
      <name val="Arial"/>
    </font>
    <font>
      <color rgb="FF000000"/>
      <name val="Calibri"/>
    </font>
    <font>
      <b/>
      <i/>
      <sz val="12.0"/>
      <color theme="1"/>
      <name val="Calibri"/>
    </font>
    <font>
      <b/>
      <sz val="12.0"/>
    </font>
    <font>
      <b/>
      <sz val="12.0"/>
      <color rgb="FF000000"/>
    </font>
    <font>
      <color rgb="FF000000"/>
    </font>
    <font>
      <sz val="11.0"/>
      <color rgb="FF000000"/>
    </font>
    <font>
      <u/>
      <color rgb="FF1155CC"/>
    </font>
    <font>
      <u/>
      <color rgb="FF1155CC"/>
    </font>
    <font>
      <u/>
      <color rgb="FF1155CC"/>
    </font>
    <font>
      <u/>
      <color rgb="FF1155CC"/>
    </font>
    <font>
      <u/>
      <color rgb="FF0563C1"/>
    </font>
    <font>
      <u/>
      <color rgb="FF1155CC"/>
    </font>
    <font>
      <u/>
      <sz val="11.0"/>
      <color rgb="FF1155CC"/>
    </font>
    <font>
      <u/>
      <color rgb="FF0563C1"/>
    </font>
    <font>
      <u/>
      <sz val="11.0"/>
      <color rgb="FF0000FF"/>
    </font>
    <font>
      <u/>
      <color rgb="FF000000"/>
    </font>
    <font>
      <u/>
      <color rgb="FF000000"/>
    </font>
    <font>
      <u/>
      <color rgb="FF000000"/>
    </font>
    <font>
      <u/>
      <sz val="11.0"/>
      <color rgb="FF0000FF"/>
    </font>
    <font>
      <color rgb="FF0000FF"/>
    </font>
    <font>
      <b/>
      <u/>
      <sz val="11.0"/>
      <color rgb="FF1155CC"/>
    </font>
    <font>
      <u/>
      <sz val="11.0"/>
      <color rgb="FF1155CC"/>
    </font>
    <font>
      <color rgb="FF1155CC"/>
    </font>
    <font>
      <b/>
      <u/>
      <sz val="11.0"/>
      <color rgb="FF1155CC"/>
    </font>
    <font>
      <sz val="11.0"/>
    </font>
    <font>
      <u/>
      <color rgb="FF1155CC"/>
    </font>
    <font>
      <u/>
      <sz val="11.0"/>
      <color rgb="FF1155CC"/>
    </font>
    <font>
      <u/>
      <sz val="11.0"/>
      <color rgb="FF1155CC"/>
    </font>
    <font>
      <u/>
      <color rgb="FF000000"/>
    </font>
    <font>
      <u/>
      <color rgb="FF0563C1"/>
    </font>
    <font>
      <u/>
      <color rgb="FF0000FF"/>
    </font>
    <font>
      <u/>
      <color rgb="FF000000"/>
    </font>
    <font>
      <sz val="12.0"/>
      <color rgb="FF000000"/>
    </font>
    <font>
      <sz val="12.0"/>
    </font>
    <font>
      <color theme="1"/>
      <name val="Calibri"/>
    </font>
    <font>
      <b/>
      <color rgb="FF4285F4"/>
      <name val="Arial"/>
    </font>
    <font>
      <b/>
      <color rgb="FF000000"/>
      <name val="Arial"/>
    </font>
    <font>
      <u/>
      <color rgb="FF1155CC"/>
      <name val="Arial"/>
    </font>
    <font>
      <u/>
      <color rgb="FF1155CC"/>
      <name val="Arial"/>
    </font>
    <font>
      <u/>
      <color rgb="FF1155CC"/>
      <name val="Arial"/>
    </font>
    <font>
      <u/>
      <color rgb="FF1155CC"/>
      <name val="Arial"/>
    </font>
    <font>
      <u/>
      <color rgb="FF1155CC"/>
      <name val="Arial"/>
    </font>
    <font>
      <u/>
      <color rgb="FF0563C1"/>
      <name val="Arial"/>
    </font>
    <font>
      <u/>
      <color rgb="FF1155CC"/>
      <name val="Arial"/>
    </font>
    <font>
      <u/>
      <color rgb="FF1155CC"/>
      <name val="Arial"/>
    </font>
    <font>
      <u/>
      <color rgb="FF1155CC"/>
      <name val="Arial"/>
    </font>
    <font>
      <u/>
      <color rgb="FF000000"/>
      <name val="Arial"/>
    </font>
    <font>
      <u/>
      <color rgb="FF0563C1"/>
      <name val="Arial"/>
    </font>
    <font>
      <sz val="11.0"/>
      <color theme="1"/>
      <name val="Arial"/>
    </font>
    <font>
      <u/>
      <sz val="11.0"/>
      <color rgb="FF1155CC"/>
      <name val="Arial"/>
    </font>
    <font>
      <u/>
      <color rgb="FF0000FF"/>
      <name val="Arial"/>
    </font>
    <font>
      <u/>
      <color rgb="FF0563C1"/>
      <name val="Arial"/>
    </font>
    <font>
      <u/>
      <color rgb="FF000000"/>
      <name val="Arial"/>
    </font>
    <font>
      <u/>
      <sz val="10.0"/>
      <color rgb="FF0000FF"/>
      <name val="Arial"/>
    </font>
    <font>
      <u/>
      <color rgb="FF000000"/>
      <name val="Arial"/>
    </font>
    <font>
      <u/>
      <color rgb="FF000000"/>
      <name val="Arial"/>
    </font>
    <font>
      <u/>
      <sz val="11.0"/>
      <color rgb="FF0000FF"/>
      <name val="Arial"/>
    </font>
    <font>
      <u/>
      <color rgb="FF0000FF"/>
      <name val="Arial"/>
    </font>
    <font>
      <color rgb="FF0000FF"/>
      <name val="Arial"/>
    </font>
    <font>
      <b/>
      <u/>
      <sz val="11.0"/>
      <color rgb="FF1155CC"/>
      <name val="Arial"/>
    </font>
    <font>
      <color rgb="FF1155CC"/>
      <name val="Arial"/>
    </font>
    <font>
      <u/>
      <color rgb="FF000000"/>
      <name val="Arial"/>
    </font>
    <font>
      <u/>
      <sz val="11.0"/>
      <color rgb="FF0000FF"/>
      <name val="Arial"/>
    </font>
    <font>
      <u/>
      <color rgb="FF1155CC"/>
      <name val="Arial"/>
    </font>
    <font>
      <u/>
      <sz val="11.0"/>
      <color rgb="FF1155CC"/>
      <name val="Arial"/>
    </font>
    <font>
      <b/>
      <u/>
      <sz val="11.0"/>
      <color rgb="FF1155CC"/>
      <name val="Arial"/>
    </font>
    <font>
      <u/>
      <sz val="11.0"/>
      <color rgb="FF0000FF"/>
      <name val="Arial"/>
    </font>
    <font>
      <u/>
      <color rgb="FF000000"/>
      <name val="Arial"/>
    </font>
    <font>
      <u/>
      <sz val="11.0"/>
      <color rgb="FF0000FF"/>
      <name val="Arial"/>
    </font>
    <font>
      <u/>
      <sz val="11.0"/>
      <color rgb="FF0563C1"/>
      <name val="Calibri"/>
    </font>
    <font>
      <u/>
      <sz val="11.0"/>
      <color rgb="FF1155CC"/>
      <name val="Arial"/>
    </font>
    <font>
      <u/>
      <sz val="11.0"/>
      <color rgb="FF1155CC"/>
      <name val="Helvetica Neue"/>
    </font>
    <font>
      <u/>
      <color rgb="FF0563C1"/>
      <name val="Arial"/>
    </font>
    <font>
      <u/>
      <color rgb="FF0000FF"/>
    </font>
    <font>
      <u/>
      <color rgb="FF000000"/>
      <name val="Arial"/>
    </font>
    <font>
      <color theme="1"/>
      <name val="Arial"/>
    </font>
    <font>
      <b/>
      <sz val="12.0"/>
      <color theme="1"/>
      <name val="Calibri"/>
    </font>
    <font>
      <b/>
      <i/>
      <sz val="11.0"/>
      <color theme="1"/>
      <name val="Calibri"/>
    </font>
    <font>
      <u/>
      <color rgb="FF1155CC"/>
    </font>
    <font>
      <u/>
      <color rgb="FF0000FF"/>
    </font>
    <font>
      <sz val="11.0"/>
      <color rgb="FF2A2D3C"/>
    </font>
    <font>
      <u/>
      <color rgb="FF0563C1"/>
    </font>
    <font>
      <u/>
      <color rgb="FF1155CC"/>
    </font>
    <font>
      <u/>
      <color rgb="FF0000FF"/>
    </font>
    <font>
      <u/>
      <color rgb="FF000000"/>
    </font>
    <font>
      <u/>
      <color rgb="FF0563C1"/>
    </font>
    <font>
      <sz val="11.0"/>
      <color theme="1"/>
      <name val="Calibri"/>
    </font>
    <font>
      <sz val="13.0"/>
      <color rgb="FF666666"/>
      <name val="Montserrat"/>
    </font>
    <font>
      <u/>
      <color rgb="FF1155CC"/>
    </font>
    <font>
      <sz val="10.0"/>
    </font>
    <font>
      <u/>
      <sz val="10.0"/>
      <color rgb="FF1155CC"/>
    </font>
    <font>
      <sz val="11.0"/>
      <color rgb="FF292929"/>
    </font>
    <font>
      <b/>
      <sz val="16.0"/>
      <color rgb="FF292929"/>
      <name val="Calibri"/>
    </font>
    <font>
      <b/>
      <sz val="12.0"/>
      <color rgb="FF0563C1"/>
      <name val="Verdana"/>
    </font>
    <font>
      <u/>
      <color rgb="FF1155CC"/>
    </font>
    <font>
      <sz val="12.0"/>
      <color rgb="FF000000"/>
      <name val="Arial"/>
    </font>
    <font>
      <sz val="12.0"/>
      <color rgb="FF000000"/>
      <name val="Verdana"/>
    </font>
    <font>
      <u/>
      <color rgb="FF0563C1"/>
    </font>
    <font>
      <u/>
      <color rgb="FF1155CC"/>
    </font>
    <font>
      <u/>
      <sz val="11.0"/>
      <color rgb="FF1155CC"/>
    </font>
    <font>
      <sz val="11.0"/>
      <color rgb="FF1155CC"/>
    </font>
    <font>
      <u/>
      <color rgb="FF1155CC"/>
    </font>
    <font>
      <u/>
      <color rgb="FF000000"/>
    </font>
    <font>
      <u/>
      <sz val="12.0"/>
      <color rgb="FF1155CC"/>
    </font>
    <font>
      <u/>
      <sz val="12.0"/>
      <color rgb="FF1155CC"/>
    </font>
    <font>
      <u/>
      <sz val="12.0"/>
      <color rgb="FF1155CC"/>
    </font>
    <font>
      <b/>
      <sz val="16.0"/>
      <color rgb="FF000000"/>
      <name val="Calibri"/>
    </font>
    <font>
      <sz val="18.0"/>
      <color theme="1"/>
      <name val="Calibri"/>
    </font>
    <font>
      <b/>
      <i/>
      <sz val="11.0"/>
      <color rgb="FF000000"/>
      <name val="Calibri"/>
    </font>
    <font>
      <b/>
      <sz val="12.0"/>
      <name val="Calibri"/>
    </font>
    <font>
      <sz val="12.0"/>
      <name val="Calibri"/>
    </font>
    <font>
      <name val="Calibri"/>
    </font>
    <font>
      <b/>
      <u/>
      <sz val="11.0"/>
      <color rgb="FF1155CC"/>
      <name val="Calibri"/>
    </font>
    <font>
      <sz val="11.0"/>
      <color rgb="FF000000"/>
      <name val="Calibri"/>
    </font>
    <font>
      <b/>
      <color theme="1"/>
      <name val="Calibri"/>
    </font>
    <font>
      <b/>
      <sz val="12.0"/>
      <color rgb="FF000000"/>
      <name val="Calibri"/>
    </font>
    <font>
      <b/>
      <sz val="11.0"/>
      <color rgb="FF000000"/>
      <name val="Calibri"/>
    </font>
    <font>
      <b/>
      <u/>
      <sz val="11.0"/>
      <color rgb="FF0563C1"/>
      <name val="Calibri"/>
    </font>
    <font>
      <b/>
      <u/>
      <sz val="11.0"/>
      <color rgb="FF1155CC"/>
      <name val="Calibri"/>
    </font>
    <font>
      <sz val="11.0"/>
      <name val="Calibri"/>
    </font>
    <font>
      <b/>
      <sz val="11.0"/>
      <color rgb="FF1155CC"/>
      <name val="Calibri"/>
    </font>
    <font>
      <u/>
      <sz val="11.0"/>
      <color rgb="FF0000FF"/>
      <name val="Calibri"/>
    </font>
    <font>
      <b/>
      <u/>
      <sz val="11.0"/>
      <color rgb="FF000000"/>
      <name val="Calibri"/>
    </font>
    <font>
      <b/>
      <u/>
      <sz val="11.0"/>
      <color rgb="FF1155CC"/>
      <name val="Calibri"/>
    </font>
    <font>
      <sz val="10.0"/>
      <color theme="1"/>
      <name val="Calibri"/>
    </font>
    <font>
      <b/>
    </font>
    <font>
      <b/>
      <u/>
      <color rgb="FF0000FF"/>
    </font>
    <font>
      <u/>
      <color rgb="FF1155CC"/>
    </font>
    <font>
      <u/>
      <color rgb="FF000000"/>
      <name val="Calibri"/>
    </font>
    <font>
      <u/>
      <color rgb="FF0563C1"/>
      <name val="Calibri"/>
    </font>
    <font>
      <u/>
      <color rgb="FF1155CC"/>
      <name val="Calibri"/>
    </font>
    <font>
      <u/>
      <color rgb="FF0563C1"/>
      <name val="Calibri"/>
    </font>
    <font>
      <sz val="12.0"/>
      <color theme="1"/>
      <name val="Calibri"/>
    </font>
    <font>
      <b/>
      <sz val="11.0"/>
      <color rgb="FF0563C1"/>
      <name val="Verdana"/>
    </font>
    <font>
      <b/>
      <sz val="11.0"/>
      <color rgb="FF000000"/>
      <name val="Verdana"/>
    </font>
    <font>
      <sz val="11.0"/>
      <color rgb="FF000000"/>
      <name val="Verdana"/>
    </font>
    <font>
      <u/>
      <sz val="11.0"/>
      <color rgb="FF0000FF"/>
      <name val="Verdana"/>
    </font>
    <font>
      <u/>
      <sz val="11.0"/>
      <color rgb="FF1155CC"/>
      <name val="Verdana"/>
    </font>
    <font>
      <u/>
      <sz val="11.0"/>
      <color rgb="FF1155CC"/>
      <name val="Verdana"/>
    </font>
    <font>
      <u/>
      <sz val="11.0"/>
      <color rgb="FF000000"/>
      <name val="Verdana"/>
    </font>
    <font>
      <sz val="11.0"/>
      <color rgb="FF0563C1"/>
      <name val="Verdana"/>
    </font>
    <font>
      <u/>
      <sz val="11.0"/>
      <color rgb="FF0563C1"/>
      <name val="Verdana"/>
    </font>
    <font>
      <u/>
      <sz val="11.0"/>
      <color rgb="FF0563C1"/>
      <name val="Verdana"/>
    </font>
    <font>
      <u/>
      <sz val="11.0"/>
      <color rgb="FF0563C1"/>
      <name val="Calibri"/>
    </font>
    <font>
      <u/>
      <sz val="11.0"/>
      <color rgb="FF1155CC"/>
      <name val="Verdana"/>
    </font>
    <font>
      <sz val="11.0"/>
      <color rgb="FF2B2C30"/>
      <name val="Verdana"/>
    </font>
    <font>
      <u/>
      <sz val="11.0"/>
      <color rgb="FF1155CC"/>
      <name val="Verdana"/>
    </font>
    <font>
      <u/>
      <color rgb="FF0000FF"/>
      <name val="Verdana"/>
    </font>
    <font>
      <u/>
      <sz val="11.0"/>
      <color rgb="FF1155CC"/>
      <name val="Verdana"/>
    </font>
    <font>
      <u/>
      <sz val="11.0"/>
      <color rgb="FF1155CC"/>
      <name val="Verdana"/>
    </font>
    <font>
      <u/>
      <sz val="11.0"/>
      <color rgb="FF1155CC"/>
      <name val="Verdana"/>
    </font>
    <font>
      <u/>
      <sz val="11.0"/>
      <color rgb="FF0000FF"/>
      <name val="Verdana"/>
    </font>
    <font>
      <u/>
      <sz val="11.0"/>
      <color rgb="FF1155CC"/>
      <name val="Verdana"/>
    </font>
    <font>
      <u/>
      <sz val="11.0"/>
      <color rgb="FF0000FF"/>
      <name val="Verdana"/>
    </font>
    <font>
      <u/>
      <sz val="12.0"/>
      <color rgb="FF1155CC"/>
      <name val="Verdana"/>
    </font>
    <font>
      <u/>
      <sz val="11.0"/>
      <color rgb="FF0563C1"/>
      <name val="Verdana"/>
    </font>
    <font>
      <u/>
      <sz val="11.0"/>
      <color rgb="FF1155CC"/>
      <name val="Arial"/>
    </font>
    <font>
      <u/>
      <color rgb="FF0000FF"/>
    </font>
    <font>
      <u/>
      <color rgb="FF0563C1"/>
    </font>
    <font>
      <u/>
      <color rgb="FF1155CC"/>
      <name val="Calibri"/>
    </font>
    <font>
      <u/>
      <color rgb="FF1155CC"/>
    </font>
    <font>
      <u/>
      <sz val="11.0"/>
      <color rgb="FF000000"/>
      <name val="Verdana"/>
    </font>
    <font>
      <u/>
      <sz val="11.0"/>
      <color rgb="FF1155CC"/>
      <name val="Verdana"/>
    </font>
    <font>
      <u/>
      <sz val="11.0"/>
      <color rgb="FF3C78D8"/>
      <name val="Verdana"/>
    </font>
    <font>
      <u/>
      <sz val="11.0"/>
      <color rgb="FF0000FF"/>
      <name val="Verdana"/>
    </font>
    <font>
      <u/>
      <sz val="11.0"/>
      <color rgb="FF0000FF"/>
      <name val="Verdana"/>
    </font>
    <font>
      <color rgb="FF000000"/>
      <name val="Roboto"/>
    </font>
    <font>
      <b/>
      <sz val="12.0"/>
      <color rgb="FF000000"/>
      <name val="Verdana"/>
    </font>
    <font>
      <u/>
      <sz val="12.0"/>
      <color rgb="FF000000"/>
      <name val="Verdana"/>
    </font>
    <font>
      <u/>
      <sz val="11.0"/>
      <color rgb="FF0563C1"/>
      <name val="Calibri"/>
    </font>
    <font>
      <u/>
      <color rgb="FF0000FF"/>
    </font>
    <font>
      <u/>
      <color rgb="FF0000FF"/>
    </font>
    <font>
      <u/>
      <sz val="12.0"/>
      <color rgb="FF0563C1"/>
      <name val="Verdana"/>
    </font>
    <font>
      <u/>
      <sz val="12.0"/>
      <color rgb="FF1155CC"/>
      <name val="Verdana"/>
    </font>
    <font>
      <u/>
      <sz val="12.0"/>
      <color rgb="FF0000FF"/>
      <name val="Verdana"/>
    </font>
    <font>
      <u/>
      <sz val="12.0"/>
      <color rgb="FF000000"/>
      <name val="Verdana"/>
    </font>
    <font>
      <u/>
      <color rgb="FF0000FF"/>
    </font>
    <font>
      <sz val="11.0"/>
      <color rgb="FF333333"/>
      <name val="Arial"/>
    </font>
  </fonts>
  <fills count="15">
    <fill>
      <patternFill patternType="none"/>
    </fill>
    <fill>
      <patternFill patternType="lightGray"/>
    </fill>
    <fill>
      <patternFill patternType="solid">
        <fgColor rgb="FFD9EAD3"/>
        <bgColor rgb="FFD9EAD3"/>
      </patternFill>
    </fill>
    <fill>
      <patternFill patternType="solid">
        <fgColor rgb="FFFFFFFF"/>
        <bgColor rgb="FFFFFFFF"/>
      </patternFill>
    </fill>
    <fill>
      <patternFill patternType="solid">
        <fgColor rgb="FFFAFAFA"/>
        <bgColor rgb="FFFAFAFA"/>
      </patternFill>
    </fill>
    <fill>
      <patternFill patternType="solid">
        <fgColor theme="0"/>
        <bgColor theme="0"/>
      </patternFill>
    </fill>
    <fill>
      <patternFill patternType="solid">
        <fgColor rgb="FFFFD966"/>
        <bgColor rgb="FFFFD966"/>
      </patternFill>
    </fill>
    <fill>
      <patternFill patternType="solid">
        <fgColor rgb="FFDDEBF7"/>
        <bgColor rgb="FFDDEBF7"/>
      </patternFill>
    </fill>
    <fill>
      <patternFill patternType="solid">
        <fgColor rgb="FFFFF2CC"/>
        <bgColor rgb="FFFFF2CC"/>
      </patternFill>
    </fill>
    <fill>
      <patternFill patternType="solid">
        <fgColor rgb="FFFFFF00"/>
        <bgColor rgb="FFFFFF00"/>
      </patternFill>
    </fill>
    <fill>
      <patternFill patternType="solid">
        <fgColor rgb="FFB6D7A8"/>
        <bgColor rgb="FFB6D7A8"/>
      </patternFill>
    </fill>
    <fill>
      <patternFill patternType="solid">
        <fgColor rgb="FFF4CCCC"/>
        <bgColor rgb="FFF4CCCC"/>
      </patternFill>
    </fill>
    <fill>
      <patternFill patternType="solid">
        <fgColor rgb="FFC9DAF8"/>
        <bgColor rgb="FFC9DAF8"/>
      </patternFill>
    </fill>
    <fill>
      <patternFill patternType="solid">
        <fgColor rgb="FFFF9900"/>
        <bgColor rgb="FFFF9900"/>
      </patternFill>
    </fill>
    <fill>
      <patternFill patternType="solid">
        <fgColor rgb="FFF9F9F9"/>
        <bgColor rgb="FFF9F9F9"/>
      </patternFill>
    </fill>
  </fills>
  <borders count="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bottom style="thin">
        <color rgb="FF000000"/>
      </bottom>
    </border>
    <border>
      <right style="thin">
        <color rgb="FF000000"/>
      </right>
    </border>
  </borders>
  <cellStyleXfs count="1">
    <xf borderId="0" fillId="0" fontId="0" numFmtId="0" applyAlignment="1" applyFont="1"/>
  </cellStyleXfs>
  <cellXfs count="406">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0" fontId="2" numFmtId="0" xfId="0" applyBorder="1" applyFont="1"/>
    <xf borderId="3" fillId="0" fontId="2" numFmtId="0" xfId="0" applyBorder="1" applyFont="1"/>
    <xf borderId="0" fillId="0" fontId="3" numFmtId="0" xfId="0" applyAlignment="1" applyFont="1">
      <alignment shrinkToFit="0" vertical="bottom" wrapText="1"/>
    </xf>
    <xf borderId="0" fillId="0" fontId="4" numFmtId="0" xfId="0" applyAlignment="1" applyFont="1">
      <alignment shrinkToFit="0" wrapText="1"/>
    </xf>
    <xf borderId="1" fillId="0" fontId="5" numFmtId="0" xfId="0" applyAlignment="1" applyBorder="1" applyFont="1">
      <alignment horizontal="center" readingOrder="0" shrinkToFit="0" vertical="center" wrapText="1"/>
    </xf>
    <xf borderId="4" fillId="2" fontId="6" numFmtId="0" xfId="0" applyAlignment="1" applyBorder="1" applyFont="1">
      <alignment horizontal="center" readingOrder="0" shrinkToFit="0" vertical="center" wrapText="1"/>
    </xf>
    <xf borderId="4" fillId="2" fontId="6" numFmtId="0" xfId="0" applyAlignment="1" applyBorder="1" applyFont="1">
      <alignment horizontal="center" shrinkToFit="0" vertical="center" wrapText="1"/>
    </xf>
    <xf borderId="4" fillId="0" fontId="7" numFmtId="0" xfId="0" applyAlignment="1" applyBorder="1" applyFont="1">
      <alignment shrinkToFit="0" vertical="top" wrapText="1"/>
    </xf>
    <xf borderId="4" fillId="0" fontId="8" numFmtId="0" xfId="0" applyAlignment="1" applyBorder="1" applyFont="1">
      <alignment horizontal="left" readingOrder="0" shrinkToFit="0" vertical="top" wrapText="1"/>
    </xf>
    <xf borderId="4" fillId="0" fontId="9" numFmtId="0" xfId="0" applyAlignment="1" applyBorder="1" applyFont="1">
      <alignment horizontal="left" readingOrder="0" shrinkToFit="0" vertical="top" wrapText="1"/>
    </xf>
    <xf borderId="4" fillId="0" fontId="8" numFmtId="0" xfId="0" applyAlignment="1" applyBorder="1" applyFont="1">
      <alignment horizontal="left" shrinkToFit="0" vertical="top" wrapText="1"/>
    </xf>
    <xf borderId="4" fillId="0" fontId="8" numFmtId="0" xfId="0" applyAlignment="1" applyBorder="1" applyFont="1">
      <alignment horizontal="left" readingOrder="0" shrinkToFit="0" vertical="top" wrapText="1"/>
    </xf>
    <xf borderId="4" fillId="3" fontId="8" numFmtId="0" xfId="0" applyAlignment="1" applyBorder="1" applyFill="1" applyFont="1">
      <alignment horizontal="left" readingOrder="0" shrinkToFit="0" vertical="top" wrapText="1"/>
    </xf>
    <xf borderId="0" fillId="0" fontId="3" numFmtId="0" xfId="0" applyAlignment="1" applyFont="1">
      <alignment shrinkToFit="0" vertical="top" wrapText="1"/>
    </xf>
    <xf borderId="4" fillId="3" fontId="9" numFmtId="0" xfId="0" applyAlignment="1" applyBorder="1" applyFont="1">
      <alignment horizontal="left" readingOrder="0" shrinkToFit="0" vertical="top" wrapText="1"/>
    </xf>
    <xf borderId="4" fillId="3" fontId="8" numFmtId="0" xfId="0" applyAlignment="1" applyBorder="1" applyFont="1">
      <alignment horizontal="left" readingOrder="0" shrinkToFit="0" vertical="top" wrapText="1"/>
    </xf>
    <xf borderId="4" fillId="4" fontId="10" numFmtId="0" xfId="0" applyAlignment="1" applyBorder="1" applyFill="1" applyFont="1">
      <alignment horizontal="left" shrinkToFit="0" vertical="top" wrapText="1"/>
    </xf>
    <xf borderId="4" fillId="3" fontId="11" numFmtId="0" xfId="0" applyAlignment="1" applyBorder="1" applyFont="1">
      <alignment horizontal="left" shrinkToFit="0" vertical="top" wrapText="1"/>
    </xf>
    <xf borderId="4" fillId="4" fontId="8" numFmtId="0" xfId="0" applyAlignment="1" applyBorder="1" applyFont="1">
      <alignment horizontal="left" readingOrder="0" shrinkToFit="0" vertical="top" wrapText="1"/>
    </xf>
    <xf borderId="4" fillId="3" fontId="12" numFmtId="0" xfId="0" applyAlignment="1" applyBorder="1" applyFont="1">
      <alignment horizontal="left" readingOrder="0" shrinkToFit="0" vertical="top" wrapText="1"/>
    </xf>
    <xf borderId="4" fillId="0" fontId="13" numFmtId="0" xfId="0" applyAlignment="1" applyBorder="1" applyFont="1">
      <alignment horizontal="left" readingOrder="0" shrinkToFit="0" vertical="top" wrapText="1"/>
    </xf>
    <xf borderId="4" fillId="4" fontId="14" numFmtId="0" xfId="0" applyAlignment="1" applyBorder="1" applyFont="1">
      <alignment horizontal="left" readingOrder="0" shrinkToFit="0" vertical="top" wrapText="1"/>
    </xf>
    <xf borderId="4" fillId="0" fontId="8" numFmtId="0" xfId="0" applyAlignment="1" applyBorder="1" applyFont="1">
      <alignment horizontal="left" readingOrder="0" shrinkToFit="0" vertical="top" wrapText="1"/>
    </xf>
    <xf borderId="4" fillId="4" fontId="15" numFmtId="0" xfId="0" applyAlignment="1" applyBorder="1" applyFont="1">
      <alignment horizontal="left" readingOrder="0" shrinkToFit="0" vertical="top" wrapText="1"/>
    </xf>
    <xf borderId="4" fillId="3" fontId="16" numFmtId="0" xfId="0" applyAlignment="1" applyBorder="1" applyFont="1">
      <alignment horizontal="left" readingOrder="0" shrinkToFit="0" vertical="top" wrapText="1"/>
    </xf>
    <xf borderId="4" fillId="0" fontId="9" numFmtId="0" xfId="0" applyAlignment="1" applyBorder="1" applyFont="1">
      <alignment horizontal="left" readingOrder="0" shrinkToFit="0" vertical="top" wrapText="1"/>
    </xf>
    <xf borderId="4" fillId="3" fontId="8" numFmtId="0" xfId="0" applyAlignment="1" applyBorder="1" applyFont="1">
      <alignment horizontal="left" readingOrder="0" shrinkToFit="0" vertical="top" wrapText="1"/>
    </xf>
    <xf borderId="4" fillId="3" fontId="9" numFmtId="0" xfId="0" applyAlignment="1" applyBorder="1" applyFont="1">
      <alignment horizontal="left" readingOrder="0" shrinkToFit="0" vertical="top" wrapText="1"/>
    </xf>
    <xf borderId="4" fillId="0" fontId="4" numFmtId="0" xfId="0" applyAlignment="1" applyBorder="1" applyFont="1">
      <alignment horizontal="left" readingOrder="0" shrinkToFit="0" vertical="top" wrapText="1"/>
    </xf>
    <xf borderId="4" fillId="0" fontId="17" numFmtId="0" xfId="0" applyAlignment="1" applyBorder="1" applyFont="1">
      <alignment horizontal="left" shrinkToFit="0" vertical="top" wrapText="1"/>
    </xf>
    <xf borderId="4" fillId="3" fontId="18" numFmtId="0" xfId="0" applyAlignment="1" applyBorder="1" applyFont="1">
      <alignment horizontal="left" readingOrder="0" shrinkToFit="0" vertical="top" wrapText="1"/>
    </xf>
    <xf borderId="4" fillId="0" fontId="19" numFmtId="0" xfId="0" applyAlignment="1" applyBorder="1" applyFont="1">
      <alignment horizontal="left" readingOrder="0" shrinkToFit="0" vertical="top" wrapText="1"/>
    </xf>
    <xf borderId="4" fillId="3" fontId="8" numFmtId="0" xfId="0" applyAlignment="1" applyBorder="1" applyFont="1">
      <alignment horizontal="left" readingOrder="0" shrinkToFit="0" vertical="top" wrapText="1"/>
    </xf>
    <xf borderId="0" fillId="0" fontId="20" numFmtId="0" xfId="0" applyAlignment="1" applyFont="1">
      <alignment readingOrder="0" shrinkToFit="0" vertical="top" wrapText="1"/>
    </xf>
    <xf borderId="4" fillId="0" fontId="9" numFmtId="0" xfId="0" applyAlignment="1" applyBorder="1" applyFont="1">
      <alignment horizontal="left" readingOrder="0" shrinkToFit="0" vertical="top" wrapText="1"/>
    </xf>
    <xf borderId="4" fillId="0" fontId="8" numFmtId="0" xfId="0" applyAlignment="1" applyBorder="1" applyFont="1">
      <alignment horizontal="left" readingOrder="0" shrinkToFit="0" vertical="top" wrapText="1"/>
    </xf>
    <xf borderId="4" fillId="0" fontId="21" numFmtId="0" xfId="0" applyAlignment="1" applyBorder="1" applyFont="1">
      <alignment horizontal="left" readingOrder="0" shrinkToFit="0" vertical="top" wrapText="1"/>
    </xf>
    <xf borderId="4" fillId="4" fontId="8" numFmtId="0" xfId="0" applyAlignment="1" applyBorder="1" applyFont="1">
      <alignment horizontal="left" readingOrder="0" shrinkToFit="0" vertical="top" wrapText="1"/>
    </xf>
    <xf borderId="4" fillId="0" fontId="22" numFmtId="0" xfId="0" applyAlignment="1" applyBorder="1" applyFont="1">
      <alignment horizontal="left" readingOrder="0" shrinkToFit="0" vertical="top" wrapText="1"/>
    </xf>
    <xf borderId="4" fillId="3" fontId="9" numFmtId="0" xfId="0" applyAlignment="1" applyBorder="1" applyFont="1">
      <alignment horizontal="left" readingOrder="0" shrinkToFit="0" vertical="top" wrapText="1"/>
    </xf>
    <xf borderId="4" fillId="0" fontId="23" numFmtId="0" xfId="0" applyAlignment="1" applyBorder="1" applyFont="1">
      <alignment horizontal="left" readingOrder="0" shrinkToFit="0" vertical="top" wrapText="1"/>
    </xf>
    <xf borderId="4" fillId="4" fontId="8" numFmtId="0" xfId="0" applyAlignment="1" applyBorder="1" applyFont="1">
      <alignment horizontal="left" readingOrder="0" shrinkToFit="0" vertical="top" wrapText="1"/>
    </xf>
    <xf borderId="4" fillId="0" fontId="24" numFmtId="0" xfId="0" applyAlignment="1" applyBorder="1" applyFont="1">
      <alignment horizontal="left" readingOrder="0" shrinkToFit="0" vertical="top" wrapText="1"/>
    </xf>
    <xf borderId="4" fillId="3" fontId="7" numFmtId="0" xfId="0" applyAlignment="1" applyBorder="1" applyFont="1">
      <alignment shrinkToFit="0" vertical="top" wrapText="1"/>
    </xf>
    <xf borderId="4" fillId="0" fontId="25" numFmtId="0" xfId="0" applyAlignment="1" applyBorder="1" applyFont="1">
      <alignment horizontal="left" readingOrder="0" shrinkToFit="0" vertical="top" wrapText="1"/>
    </xf>
    <xf borderId="4" fillId="4" fontId="26" numFmtId="0" xfId="0" applyAlignment="1" applyBorder="1" applyFont="1">
      <alignment horizontal="left" readingOrder="0" shrinkToFit="0" vertical="top" wrapText="1"/>
    </xf>
    <xf borderId="4" fillId="3" fontId="27" numFmtId="0" xfId="0" applyAlignment="1" applyBorder="1" applyFont="1">
      <alignment horizontal="left" readingOrder="0" shrinkToFit="0" vertical="top" wrapText="1"/>
    </xf>
    <xf borderId="4" fillId="5" fontId="9" numFmtId="0" xfId="0" applyAlignment="1" applyBorder="1" applyFill="1" applyFont="1">
      <alignment horizontal="left" readingOrder="0" shrinkToFit="0" vertical="top" wrapText="1"/>
    </xf>
    <xf borderId="4" fillId="3" fontId="28" numFmtId="0" xfId="0" applyAlignment="1" applyBorder="1" applyFont="1">
      <alignment horizontal="left" readingOrder="0" shrinkToFit="0" vertical="top" wrapText="1"/>
    </xf>
    <xf borderId="4" fillId="0" fontId="29" numFmtId="0" xfId="0" applyAlignment="1" applyBorder="1" applyFont="1">
      <alignment horizontal="left" shrinkToFit="0" vertical="top" wrapText="1"/>
    </xf>
    <xf borderId="4" fillId="3" fontId="30" numFmtId="0" xfId="0" applyAlignment="1" applyBorder="1" applyFont="1">
      <alignment horizontal="left" readingOrder="0" shrinkToFit="0" vertical="top" wrapText="1"/>
    </xf>
    <xf borderId="4" fillId="0" fontId="31" numFmtId="0" xfId="0" applyAlignment="1" applyBorder="1" applyFont="1">
      <alignment horizontal="left" readingOrder="0" shrinkToFit="0" vertical="top" wrapText="1"/>
    </xf>
    <xf borderId="4" fillId="4" fontId="32" numFmtId="0" xfId="0" applyAlignment="1" applyBorder="1" applyFont="1">
      <alignment horizontal="left" readingOrder="0" shrinkToFit="0" vertical="top" wrapText="1"/>
    </xf>
    <xf borderId="4" fillId="0" fontId="28" numFmtId="0" xfId="0" applyAlignment="1" applyBorder="1" applyFont="1">
      <alignment horizontal="left" readingOrder="0" shrinkToFit="0" vertical="top" wrapText="1"/>
    </xf>
    <xf borderId="4" fillId="4" fontId="8" numFmtId="0" xfId="0" applyAlignment="1" applyBorder="1" applyFont="1">
      <alignment horizontal="left" readingOrder="0" shrinkToFit="0" vertical="top" wrapText="1"/>
    </xf>
    <xf borderId="4" fillId="4" fontId="8" numFmtId="0" xfId="0" applyAlignment="1" applyBorder="1" applyFont="1">
      <alignment horizontal="left" readingOrder="0" shrinkToFit="0" vertical="top" wrapText="1"/>
    </xf>
    <xf borderId="4" fillId="0" fontId="28" numFmtId="0" xfId="0" applyAlignment="1" applyBorder="1" applyFont="1">
      <alignment horizontal="left" readingOrder="0" shrinkToFit="0" vertical="top" wrapText="1"/>
    </xf>
    <xf borderId="4" fillId="4" fontId="8" numFmtId="0" xfId="0" applyAlignment="1" applyBorder="1" applyFont="1">
      <alignment horizontal="left" shrinkToFit="0" vertical="top" wrapText="1"/>
    </xf>
    <xf borderId="4" fillId="4" fontId="33" numFmtId="0" xfId="0" applyAlignment="1" applyBorder="1" applyFont="1">
      <alignment horizontal="left" shrinkToFit="0" vertical="top" wrapText="1"/>
    </xf>
    <xf borderId="4" fillId="0" fontId="34" numFmtId="0" xfId="0" applyAlignment="1" applyBorder="1" applyFont="1">
      <alignment horizontal="left" readingOrder="0" shrinkToFit="0" wrapText="1"/>
    </xf>
    <xf borderId="4" fillId="3" fontId="35" numFmtId="0" xfId="0" applyAlignment="1" applyBorder="1" applyFont="1">
      <alignment horizontal="left" readingOrder="0" shrinkToFit="0" vertical="top" wrapText="1"/>
    </xf>
    <xf borderId="4" fillId="3" fontId="8" numFmtId="0" xfId="0" applyAlignment="1" applyBorder="1" applyFont="1">
      <alignment horizontal="left" shrinkToFit="0" vertical="top" wrapText="1"/>
    </xf>
    <xf borderId="0" fillId="0" fontId="7" numFmtId="0" xfId="0" applyAlignment="1" applyFont="1">
      <alignment shrinkToFit="0" vertical="top" wrapText="1"/>
    </xf>
    <xf borderId="0" fillId="0" fontId="8" numFmtId="0" xfId="0" applyAlignment="1" applyFont="1">
      <alignment horizontal="left" shrinkToFit="0" vertical="top" wrapText="1"/>
    </xf>
    <xf borderId="0" fillId="0" fontId="9" numFmtId="0" xfId="0" applyAlignment="1" applyFont="1">
      <alignment horizontal="left" shrinkToFit="0" vertical="top" wrapText="1"/>
    </xf>
    <xf borderId="0" fillId="4" fontId="8" numFmtId="0" xfId="0" applyAlignment="1" applyFont="1">
      <alignment horizontal="left" shrinkToFit="0" vertical="top" wrapText="1"/>
    </xf>
    <xf borderId="0" fillId="0" fontId="36" numFmtId="0" xfId="0" applyAlignment="1" applyFont="1">
      <alignment shrinkToFit="0" vertical="top" wrapText="1"/>
    </xf>
    <xf borderId="0" fillId="0" fontId="37" numFmtId="0" xfId="0" applyFont="1"/>
    <xf borderId="0" fillId="0" fontId="2" numFmtId="0" xfId="0" applyAlignment="1" applyFont="1">
      <alignment horizontal="left" shrinkToFit="0" wrapText="1"/>
    </xf>
    <xf borderId="0" fillId="0" fontId="38" numFmtId="0" xfId="0" applyAlignment="1" applyFont="1">
      <alignment horizontal="left"/>
    </xf>
    <xf borderId="4" fillId="0" fontId="39" numFmtId="0" xfId="0" applyAlignment="1" applyBorder="1" applyFont="1">
      <alignment readingOrder="0" shrinkToFit="0" vertical="bottom" wrapText="1"/>
    </xf>
    <xf borderId="4" fillId="3" fontId="39" numFmtId="0" xfId="0" applyAlignment="1" applyBorder="1" applyFont="1">
      <alignment shrinkToFit="0" vertical="bottom" wrapText="1"/>
    </xf>
    <xf borderId="4" fillId="0" fontId="39" numFmtId="0" xfId="0" applyAlignment="1" applyBorder="1" applyFont="1">
      <alignment shrinkToFit="0" vertical="bottom" wrapText="1"/>
    </xf>
    <xf borderId="4" fillId="6" fontId="39" numFmtId="0" xfId="0" applyAlignment="1" applyBorder="1" applyFill="1" applyFont="1">
      <alignment shrinkToFit="0" vertical="bottom" wrapText="1"/>
    </xf>
    <xf borderId="4" fillId="6" fontId="39" numFmtId="0" xfId="0" applyAlignment="1" applyBorder="1" applyFont="1">
      <alignment horizontal="center" shrinkToFit="0" vertical="bottom" wrapText="1"/>
    </xf>
    <xf borderId="4" fillId="0" fontId="3" numFmtId="0" xfId="0" applyAlignment="1" applyBorder="1" applyFont="1">
      <alignment shrinkToFit="0" vertical="bottom" wrapText="1"/>
    </xf>
    <xf borderId="4" fillId="0" fontId="4" numFmtId="0" xfId="0" applyAlignment="1" applyBorder="1" applyFont="1">
      <alignment shrinkToFit="0" wrapText="1"/>
    </xf>
    <xf borderId="4" fillId="0" fontId="38" numFmtId="0" xfId="0" applyBorder="1" applyFont="1"/>
    <xf borderId="4" fillId="0" fontId="40" numFmtId="0" xfId="0" applyAlignment="1" applyBorder="1" applyFont="1">
      <alignment shrinkToFit="0" vertical="top" wrapText="1"/>
    </xf>
    <xf borderId="4" fillId="0" fontId="3" numFmtId="0" xfId="0" applyAlignment="1" applyBorder="1" applyFont="1">
      <alignment readingOrder="0" shrinkToFit="0" vertical="top" wrapText="1"/>
    </xf>
    <xf borderId="4" fillId="0" fontId="0" numFmtId="0" xfId="0" applyAlignment="1" applyBorder="1" applyFont="1">
      <alignment horizontal="center" readingOrder="0" shrinkToFit="0" vertical="top" wrapText="1"/>
    </xf>
    <xf borderId="4" fillId="3" fontId="41" numFmtId="0" xfId="0" applyAlignment="1" applyBorder="1" applyFont="1">
      <alignment shrinkToFit="0" vertical="top" wrapText="1"/>
    </xf>
    <xf borderId="4" fillId="0" fontId="3" numFmtId="0" xfId="0" applyAlignment="1" applyBorder="1" applyFont="1">
      <alignment shrinkToFit="0" vertical="top" wrapText="1"/>
    </xf>
    <xf borderId="4" fillId="0" fontId="3" numFmtId="0" xfId="0" applyAlignment="1" applyBorder="1" applyFont="1">
      <alignment readingOrder="0" shrinkToFit="0" vertical="top" wrapText="1"/>
    </xf>
    <xf borderId="4" fillId="3" fontId="3" numFmtId="0" xfId="0" applyAlignment="1" applyBorder="1" applyFont="1">
      <alignment readingOrder="0" shrinkToFit="0" vertical="top" wrapText="1"/>
    </xf>
    <xf borderId="4" fillId="6" fontId="42" numFmtId="0" xfId="0" applyAlignment="1" applyBorder="1" applyFont="1">
      <alignment shrinkToFit="0" vertical="top" wrapText="1"/>
    </xf>
    <xf borderId="4" fillId="6" fontId="43" numFmtId="0" xfId="0" applyAlignment="1" applyBorder="1" applyFont="1">
      <alignment readingOrder="0" shrinkToFit="0" vertical="top" wrapText="1"/>
    </xf>
    <xf borderId="4" fillId="6" fontId="3" numFmtId="0" xfId="0" applyAlignment="1" applyBorder="1" applyFont="1">
      <alignment readingOrder="0" shrinkToFit="0" vertical="top" wrapText="1"/>
    </xf>
    <xf borderId="4" fillId="0" fontId="44" numFmtId="0" xfId="0" applyAlignment="1" applyBorder="1" applyFont="1">
      <alignment readingOrder="0" shrinkToFit="0" vertical="top" wrapText="1"/>
    </xf>
    <xf borderId="4" fillId="0" fontId="45" numFmtId="0" xfId="0" applyAlignment="1" applyBorder="1" applyFont="1">
      <alignment shrinkToFit="0" vertical="top" wrapText="1"/>
    </xf>
    <xf borderId="4" fillId="3" fontId="0" numFmtId="0" xfId="0" applyAlignment="1" applyBorder="1" applyFont="1">
      <alignment horizontal="center" readingOrder="0" shrinkToFit="0" vertical="top" wrapText="1"/>
    </xf>
    <xf borderId="4" fillId="3" fontId="46" numFmtId="0" xfId="0" applyAlignment="1" applyBorder="1" applyFont="1">
      <alignment shrinkToFit="0" vertical="top" wrapText="1"/>
    </xf>
    <xf borderId="4" fillId="3" fontId="3" numFmtId="0" xfId="0" applyAlignment="1" applyBorder="1" applyFont="1">
      <alignment readingOrder="0" shrinkToFit="0" vertical="top" wrapText="1"/>
    </xf>
    <xf borderId="4" fillId="4" fontId="47" numFmtId="0" xfId="0" applyAlignment="1" applyBorder="1" applyFont="1">
      <alignment shrinkToFit="0" vertical="top" wrapText="1"/>
    </xf>
    <xf borderId="4" fillId="6" fontId="3" numFmtId="0" xfId="0" applyAlignment="1" applyBorder="1" applyFont="1">
      <alignment shrinkToFit="0" vertical="top" wrapText="1"/>
    </xf>
    <xf borderId="4" fillId="4" fontId="48" numFmtId="0" xfId="0" applyAlignment="1" applyBorder="1" applyFont="1">
      <alignment readingOrder="0" shrinkToFit="0" vertical="top" wrapText="1"/>
    </xf>
    <xf borderId="4" fillId="3" fontId="49" numFmtId="0" xfId="0" applyAlignment="1" applyBorder="1" applyFont="1">
      <alignment readingOrder="0" shrinkToFit="0" vertical="top" wrapText="1"/>
    </xf>
    <xf borderId="4" fillId="6" fontId="50" numFmtId="0" xfId="0" applyAlignment="1" applyBorder="1" applyFont="1">
      <alignment readingOrder="0" shrinkToFit="0" vertical="top" wrapText="1"/>
    </xf>
    <xf borderId="4" fillId="6" fontId="3" numFmtId="0" xfId="0" applyAlignment="1" applyBorder="1" applyFont="1">
      <alignment readingOrder="0" shrinkToFit="0" vertical="top" wrapText="1"/>
    </xf>
    <xf borderId="4" fillId="4" fontId="51" numFmtId="0" xfId="0" applyAlignment="1" applyBorder="1" applyFont="1">
      <alignment readingOrder="0" shrinkToFit="0" vertical="top" wrapText="1"/>
    </xf>
    <xf borderId="4" fillId="7" fontId="0" numFmtId="0" xfId="0" applyAlignment="1" applyBorder="1" applyFill="1" applyFont="1">
      <alignment horizontal="center" readingOrder="0" shrinkToFit="0" vertical="top" wrapText="1"/>
    </xf>
    <xf borderId="4" fillId="3" fontId="52" numFmtId="0" xfId="0" applyAlignment="1" applyBorder="1" applyFont="1">
      <alignment readingOrder="0" shrinkToFit="0" vertical="top" wrapText="1"/>
    </xf>
    <xf borderId="4" fillId="7" fontId="0" numFmtId="0" xfId="0" applyAlignment="1" applyBorder="1" applyFont="1">
      <alignment readingOrder="0" shrinkToFit="0" vertical="top" wrapText="1"/>
    </xf>
    <xf borderId="4" fillId="0" fontId="3" numFmtId="0" xfId="0" applyAlignment="1" applyBorder="1" applyFont="1">
      <alignment readingOrder="0" shrinkToFit="0" vertical="top" wrapText="1"/>
    </xf>
    <xf borderId="4" fillId="3" fontId="3" numFmtId="0" xfId="0" applyAlignment="1" applyBorder="1" applyFont="1">
      <alignment readingOrder="0" shrinkToFit="0" vertical="top" wrapText="1"/>
    </xf>
    <xf borderId="4" fillId="3" fontId="53" numFmtId="0" xfId="0" applyAlignment="1" applyBorder="1" applyFont="1">
      <alignment readingOrder="0" shrinkToFit="0" vertical="top" wrapText="1"/>
    </xf>
    <xf borderId="4" fillId="6" fontId="54" numFmtId="0" xfId="0" applyAlignment="1" applyBorder="1" applyFont="1">
      <alignment readingOrder="0" shrinkToFit="0" vertical="top" wrapText="1"/>
    </xf>
    <xf borderId="4" fillId="3" fontId="0" numFmtId="0" xfId="0" applyAlignment="1" applyBorder="1" applyFont="1">
      <alignment readingOrder="0" shrinkToFit="0" vertical="top" wrapText="1"/>
    </xf>
    <xf borderId="4" fillId="7" fontId="0" numFmtId="0" xfId="0" applyAlignment="1" applyBorder="1" applyFont="1">
      <alignment readingOrder="0" shrinkToFit="0" vertical="top" wrapText="1"/>
    </xf>
    <xf borderId="4" fillId="0" fontId="55" numFmtId="0" xfId="0" applyAlignment="1" applyBorder="1" applyFont="1">
      <alignment shrinkToFit="0" vertical="top" wrapText="1"/>
    </xf>
    <xf borderId="4" fillId="6" fontId="56" numFmtId="0" xfId="0" applyAlignment="1" applyBorder="1" applyFont="1">
      <alignment readingOrder="0" shrinkToFit="0" vertical="top" wrapText="1"/>
    </xf>
    <xf borderId="4" fillId="6" fontId="3" numFmtId="0" xfId="0" applyAlignment="1" applyBorder="1" applyFont="1">
      <alignment readingOrder="0" shrinkToFit="0" vertical="top" wrapText="1"/>
    </xf>
    <xf borderId="4" fillId="3" fontId="57" numFmtId="0" xfId="0" applyAlignment="1" applyBorder="1" applyFont="1">
      <alignment readingOrder="0" shrinkToFit="0" vertical="top" wrapText="1"/>
    </xf>
    <xf borderId="4" fillId="0" fontId="58" numFmtId="0" xfId="0" applyAlignment="1" applyBorder="1" applyFont="1">
      <alignment readingOrder="0" shrinkToFit="0" vertical="top" wrapText="1"/>
    </xf>
    <xf borderId="4" fillId="3" fontId="3" numFmtId="0" xfId="0" applyAlignment="1" applyBorder="1" applyFont="1">
      <alignment readingOrder="0" shrinkToFit="0" vertical="top" wrapText="1"/>
    </xf>
    <xf borderId="4" fillId="7" fontId="0" numFmtId="0" xfId="0" applyAlignment="1" applyBorder="1" applyFont="1">
      <alignment readingOrder="0" shrinkToFit="0" vertical="top" wrapText="1"/>
    </xf>
    <xf borderId="4" fillId="0" fontId="3" numFmtId="0" xfId="0" applyAlignment="1" applyBorder="1" applyFont="1">
      <alignment readingOrder="0" shrinkToFit="0" vertical="top" wrapText="1"/>
    </xf>
    <xf borderId="4" fillId="0" fontId="59" numFmtId="0" xfId="0" applyAlignment="1" applyBorder="1" applyFont="1">
      <alignment readingOrder="0" shrinkToFit="0" vertical="top" wrapText="1"/>
    </xf>
    <xf borderId="4" fillId="3" fontId="60" numFmtId="0" xfId="0" applyAlignment="1" applyBorder="1" applyFont="1">
      <alignment readingOrder="0" shrinkToFit="0" vertical="top" wrapText="1"/>
    </xf>
    <xf borderId="4" fillId="0" fontId="3" numFmtId="0" xfId="0" applyAlignment="1" applyBorder="1" applyFont="1">
      <alignment readingOrder="0" shrinkToFit="0" vertical="top" wrapText="1"/>
    </xf>
    <xf borderId="4" fillId="4" fontId="3" numFmtId="0" xfId="0" applyAlignment="1" applyBorder="1" applyFont="1">
      <alignment readingOrder="0" shrinkToFit="0" vertical="top" wrapText="1"/>
    </xf>
    <xf borderId="4" fillId="7" fontId="52" numFmtId="0" xfId="0" applyAlignment="1" applyBorder="1" applyFont="1">
      <alignment readingOrder="0" shrinkToFit="0" vertical="top" wrapText="1"/>
    </xf>
    <xf borderId="4" fillId="3" fontId="0" numFmtId="0" xfId="0" applyAlignment="1" applyBorder="1" applyFont="1">
      <alignment readingOrder="0" shrinkToFit="0" vertical="top" wrapText="1"/>
    </xf>
    <xf borderId="4" fillId="4" fontId="3" numFmtId="0" xfId="0" applyAlignment="1" applyBorder="1" applyFont="1">
      <alignment readingOrder="0" shrinkToFit="0" vertical="top" wrapText="1"/>
    </xf>
    <xf borderId="4" fillId="6" fontId="61" numFmtId="0" xfId="0" applyAlignment="1" applyBorder="1" applyFont="1">
      <alignment shrinkToFit="0" vertical="top" wrapText="1"/>
    </xf>
    <xf borderId="4" fillId="6" fontId="62" numFmtId="0" xfId="0" applyAlignment="1" applyBorder="1" applyFont="1">
      <alignment readingOrder="0" shrinkToFit="0" vertical="top" wrapText="1"/>
    </xf>
    <xf borderId="4" fillId="3" fontId="63" numFmtId="0" xfId="0" applyAlignment="1" applyBorder="1" applyFont="1">
      <alignment readingOrder="0" shrinkToFit="0" vertical="top" wrapText="1"/>
    </xf>
    <xf borderId="4" fillId="3" fontId="0" numFmtId="0" xfId="0" applyAlignment="1" applyBorder="1" applyFont="1">
      <alignment horizontal="left" readingOrder="0" shrinkToFit="0" vertical="top" wrapText="1"/>
    </xf>
    <xf borderId="4" fillId="0" fontId="3" numFmtId="0" xfId="0" applyAlignment="1" applyBorder="1" applyFont="1">
      <alignment shrinkToFit="0" vertical="top" wrapText="1"/>
    </xf>
    <xf borderId="4" fillId="3" fontId="40" numFmtId="0" xfId="0" applyAlignment="1" applyBorder="1" applyFont="1">
      <alignment shrinkToFit="0" vertical="top" wrapText="1"/>
    </xf>
    <xf borderId="4" fillId="4" fontId="64" numFmtId="0" xfId="0" applyAlignment="1" applyBorder="1" applyFont="1">
      <alignment readingOrder="0" shrinkToFit="0" vertical="top" wrapText="1"/>
    </xf>
    <xf borderId="4" fillId="6" fontId="65" numFmtId="0" xfId="0" applyAlignment="1" applyBorder="1" applyFont="1">
      <alignment shrinkToFit="0" vertical="top" wrapText="1"/>
    </xf>
    <xf borderId="4" fillId="5" fontId="66" numFmtId="0" xfId="0" applyAlignment="1" applyBorder="1" applyFont="1">
      <alignment readingOrder="0" shrinkToFit="0" vertical="top" wrapText="1"/>
    </xf>
    <xf borderId="4" fillId="5" fontId="0" numFmtId="0" xfId="0" applyAlignment="1" applyBorder="1" applyFont="1">
      <alignment horizontal="center" readingOrder="0" shrinkToFit="0" vertical="top" wrapText="1"/>
    </xf>
    <xf borderId="4" fillId="6" fontId="3" numFmtId="0" xfId="0" applyAlignment="1" applyBorder="1" applyFont="1">
      <alignment readingOrder="0" shrinkToFit="0" vertical="top" wrapText="1"/>
    </xf>
    <xf borderId="4" fillId="3" fontId="52" numFmtId="0" xfId="0" applyAlignment="1" applyBorder="1" applyFont="1">
      <alignment readingOrder="0" shrinkToFit="0" vertical="top" wrapText="1"/>
    </xf>
    <xf borderId="4" fillId="3" fontId="67" numFmtId="0" xfId="0" applyAlignment="1" applyBorder="1" applyFont="1">
      <alignment readingOrder="0" shrinkToFit="0" vertical="top" wrapText="1"/>
    </xf>
    <xf borderId="4" fillId="0" fontId="68" numFmtId="0" xfId="0" applyAlignment="1" applyBorder="1" applyFont="1">
      <alignment readingOrder="0" shrinkToFit="0" vertical="top" wrapText="1"/>
    </xf>
    <xf borderId="4" fillId="0" fontId="69" numFmtId="0" xfId="0" applyAlignment="1" applyBorder="1" applyFont="1">
      <alignment readingOrder="0" shrinkToFit="0" vertical="top" wrapText="1"/>
    </xf>
    <xf borderId="4" fillId="6" fontId="64" numFmtId="0" xfId="0" applyAlignment="1" applyBorder="1" applyFont="1">
      <alignment readingOrder="0" shrinkToFit="0" vertical="top" wrapText="1"/>
    </xf>
    <xf borderId="4" fillId="7" fontId="70" numFmtId="0" xfId="0" applyAlignment="1" applyBorder="1" applyFont="1">
      <alignment readingOrder="0" shrinkToFit="0" vertical="top" wrapText="1"/>
    </xf>
    <xf borderId="4" fillId="4" fontId="71" numFmtId="0" xfId="0" applyAlignment="1" applyBorder="1" applyFont="1">
      <alignment readingOrder="0" shrinkToFit="0" vertical="top" wrapText="1"/>
    </xf>
    <xf borderId="4" fillId="7" fontId="72" numFmtId="0" xfId="0" applyAlignment="1" applyBorder="1" applyFont="1">
      <alignment readingOrder="0" shrinkToFit="0" vertical="top" wrapText="1"/>
    </xf>
    <xf borderId="4" fillId="4" fontId="3" numFmtId="0" xfId="0" applyAlignment="1" applyBorder="1" applyFont="1">
      <alignment readingOrder="0" shrinkToFit="0" vertical="top" wrapText="1"/>
    </xf>
    <xf borderId="4" fillId="6" fontId="73" numFmtId="0" xfId="0" applyAlignment="1" applyBorder="1" applyFont="1">
      <alignment readingOrder="0" shrinkToFit="0" vertical="top" wrapText="1"/>
    </xf>
    <xf borderId="4" fillId="7" fontId="74" numFmtId="0" xfId="0" applyAlignment="1" applyBorder="1" applyFont="1">
      <alignment readingOrder="0" shrinkToFit="0" vertical="top" wrapText="1"/>
    </xf>
    <xf borderId="4" fillId="4" fontId="3" numFmtId="0" xfId="0" applyAlignment="1" applyBorder="1" applyFont="1">
      <alignment readingOrder="0" shrinkToFit="0" vertical="top" wrapText="1"/>
    </xf>
    <xf borderId="4" fillId="3" fontId="3" numFmtId="0" xfId="0" applyAlignment="1" applyBorder="1" applyFont="1">
      <alignment shrinkToFit="0" vertical="top" wrapText="1"/>
    </xf>
    <xf borderId="4" fillId="6" fontId="62" numFmtId="0" xfId="0" applyAlignment="1" applyBorder="1" applyFont="1">
      <alignment readingOrder="0" shrinkToFit="0" vertical="top" wrapText="1"/>
    </xf>
    <xf borderId="4" fillId="6" fontId="75" numFmtId="0" xfId="0" applyAlignment="1" applyBorder="1" applyFont="1">
      <alignment readingOrder="0" shrinkToFit="0" vertical="top" wrapText="1"/>
    </xf>
    <xf borderId="4" fillId="4" fontId="3" numFmtId="0" xfId="0" applyAlignment="1" applyBorder="1" applyFont="1">
      <alignment shrinkToFit="0" vertical="top" wrapText="1"/>
    </xf>
    <xf borderId="4" fillId="4" fontId="76" numFmtId="0" xfId="0" applyAlignment="1" applyBorder="1" applyFont="1">
      <alignment shrinkToFit="0" vertical="top" wrapText="1"/>
    </xf>
    <xf borderId="0" fillId="0" fontId="77" numFmtId="0" xfId="0" applyAlignment="1" applyFont="1">
      <alignment readingOrder="0" shrinkToFit="0" wrapText="1"/>
    </xf>
    <xf borderId="4" fillId="0" fontId="0" numFmtId="0" xfId="0" applyAlignment="1" applyBorder="1" applyFont="1">
      <alignment readingOrder="0" shrinkToFit="0" vertical="top" wrapText="1"/>
    </xf>
    <xf borderId="4" fillId="3" fontId="78" numFmtId="0" xfId="0" applyAlignment="1" applyBorder="1" applyFont="1">
      <alignment readingOrder="0" shrinkToFit="0" vertical="top" wrapText="1"/>
    </xf>
    <xf borderId="4" fillId="0" fontId="0" numFmtId="0" xfId="0" applyAlignment="1" applyBorder="1" applyFont="1">
      <alignment shrinkToFit="0" vertical="top" wrapText="1"/>
    </xf>
    <xf borderId="4" fillId="5" fontId="3" numFmtId="0" xfId="0" applyAlignment="1" applyBorder="1" applyFont="1">
      <alignment shrinkToFit="0" vertical="top" wrapText="1"/>
    </xf>
    <xf borderId="4" fillId="5" fontId="3" numFmtId="0" xfId="0" applyAlignment="1" applyBorder="1" applyFont="1">
      <alignment shrinkToFit="0" vertical="top" wrapText="0"/>
    </xf>
    <xf borderId="4" fillId="0" fontId="79" numFmtId="0" xfId="0" applyAlignment="1" applyBorder="1" applyFont="1">
      <alignment shrinkToFit="0" wrapText="1"/>
    </xf>
    <xf borderId="4" fillId="0" fontId="38" numFmtId="0" xfId="0" applyAlignment="1" applyBorder="1" applyFont="1">
      <alignment shrinkToFit="0" wrapText="1"/>
    </xf>
    <xf borderId="4" fillId="5" fontId="38" numFmtId="0" xfId="0" applyBorder="1" applyFont="1"/>
    <xf borderId="0" fillId="0" fontId="80" numFmtId="0" xfId="0" applyAlignment="1" applyFont="1">
      <alignment readingOrder="0" shrinkToFit="0" vertical="center" wrapText="1"/>
    </xf>
    <xf borderId="0" fillId="0" fontId="80" numFmtId="0" xfId="0" applyAlignment="1" applyFont="1">
      <alignment shrinkToFit="0" vertical="center" wrapText="1"/>
    </xf>
    <xf borderId="1" fillId="0" fontId="81" numFmtId="0" xfId="0" applyAlignment="1" applyBorder="1" applyFont="1">
      <alignment horizontal="center" readingOrder="0" shrinkToFit="0" vertical="center" wrapText="1"/>
    </xf>
    <xf borderId="0" fillId="0" fontId="80" numFmtId="0" xfId="0" applyAlignment="1" applyFont="1">
      <alignment horizontal="center" readingOrder="0" shrinkToFit="0" vertical="center" wrapText="1"/>
    </xf>
    <xf borderId="4" fillId="2" fontId="6" numFmtId="0" xfId="0" applyAlignment="1" applyBorder="1" applyFont="1">
      <alignment horizontal="center" readingOrder="0" shrinkToFit="0" vertical="center" wrapText="1"/>
    </xf>
    <xf borderId="4" fillId="2" fontId="6" numFmtId="164" xfId="0" applyAlignment="1" applyBorder="1" applyFont="1" applyNumberFormat="1">
      <alignment horizontal="center" readingOrder="0" shrinkToFit="0" vertical="center" wrapText="1"/>
    </xf>
    <xf borderId="0" fillId="0" fontId="6" numFmtId="0" xfId="0" applyAlignment="1" applyFont="1">
      <alignment readingOrder="0" shrinkToFit="0" vertical="center" wrapText="1"/>
    </xf>
    <xf borderId="0" fillId="0" fontId="6" numFmtId="0" xfId="0" applyAlignment="1" applyFont="1">
      <alignment shrinkToFit="0" vertical="center" wrapText="1"/>
    </xf>
    <xf borderId="4" fillId="8" fontId="2" numFmtId="0" xfId="0" applyAlignment="1" applyBorder="1" applyFill="1" applyFont="1">
      <alignment readingOrder="0" shrinkToFit="0" vertical="top" wrapText="1"/>
    </xf>
    <xf borderId="4" fillId="0" fontId="82" numFmtId="0" xfId="0" applyAlignment="1" applyBorder="1" applyFont="1">
      <alignment readingOrder="0" shrinkToFit="0" vertical="top" wrapText="1"/>
    </xf>
    <xf borderId="4" fillId="0" fontId="2" numFmtId="164" xfId="0" applyAlignment="1" applyBorder="1" applyFont="1" applyNumberFormat="1">
      <alignment readingOrder="0" shrinkToFit="0" vertical="top" wrapText="1"/>
    </xf>
    <xf borderId="4" fillId="0" fontId="2" numFmtId="0" xfId="0" applyAlignment="1" applyBorder="1" applyFont="1">
      <alignment shrinkToFit="0" vertical="top" wrapText="1"/>
    </xf>
    <xf borderId="4" fillId="0" fontId="38" numFmtId="0" xfId="0" applyAlignment="1" applyBorder="1" applyFont="1">
      <alignment readingOrder="0" shrinkToFit="0" vertical="top" wrapText="1"/>
    </xf>
    <xf borderId="0" fillId="0" fontId="2" numFmtId="0" xfId="0" applyAlignment="1" applyFont="1">
      <alignment shrinkToFit="0" vertical="center" wrapText="1"/>
    </xf>
    <xf borderId="4" fillId="0" fontId="2" numFmtId="0" xfId="0" applyAlignment="1" applyBorder="1" applyFont="1">
      <alignment readingOrder="0" shrinkToFit="0" vertical="top" wrapText="1"/>
    </xf>
    <xf borderId="4" fillId="0" fontId="83" numFmtId="0" xfId="0" applyAlignment="1" applyBorder="1" applyFont="1">
      <alignment readingOrder="0" shrinkToFit="0" vertical="top" wrapText="1"/>
    </xf>
    <xf borderId="4" fillId="0" fontId="84" numFmtId="0" xfId="0" applyAlignment="1" applyBorder="1" applyFont="1">
      <alignment horizontal="left" readingOrder="0" shrinkToFit="0" vertical="top" wrapText="1"/>
    </xf>
    <xf borderId="4" fillId="3" fontId="2" numFmtId="164" xfId="0" applyAlignment="1" applyBorder="1" applyFont="1" applyNumberFormat="1">
      <alignment readingOrder="0" shrinkToFit="0" vertical="top" wrapText="1"/>
    </xf>
    <xf borderId="4" fillId="0" fontId="8" numFmtId="0" xfId="0" applyAlignment="1" applyBorder="1" applyFont="1">
      <alignment readingOrder="0" shrinkToFit="0" vertical="top" wrapText="1"/>
    </xf>
    <xf borderId="4" fillId="0" fontId="2" numFmtId="0" xfId="0" applyAlignment="1" applyBorder="1" applyFont="1">
      <alignment readingOrder="0" vertical="top"/>
    </xf>
    <xf borderId="4" fillId="0" fontId="28" numFmtId="0" xfId="0" applyAlignment="1" applyBorder="1" applyFont="1">
      <alignment readingOrder="0" shrinkToFit="0" vertical="top" wrapText="1"/>
    </xf>
    <xf borderId="4" fillId="0" fontId="85" numFmtId="0" xfId="0" applyAlignment="1" applyBorder="1" applyFont="1">
      <alignment readingOrder="0" shrinkToFit="0" vertical="top" wrapText="1"/>
    </xf>
    <xf borderId="4" fillId="0" fontId="2" numFmtId="0" xfId="0" applyAlignment="1" applyBorder="1" applyFont="1">
      <alignment readingOrder="0" shrinkToFit="0" vertical="top" wrapText="1"/>
    </xf>
    <xf borderId="4" fillId="0" fontId="2" numFmtId="0" xfId="0" applyAlignment="1" applyBorder="1" applyFont="1">
      <alignment vertical="top"/>
    </xf>
    <xf borderId="4" fillId="8" fontId="2" numFmtId="0" xfId="0" applyAlignment="1" applyBorder="1" applyFont="1">
      <alignment readingOrder="0" shrinkToFit="0" vertical="top" wrapText="1"/>
    </xf>
    <xf borderId="4" fillId="9" fontId="2" numFmtId="0" xfId="0" applyAlignment="1" applyBorder="1" applyFill="1" applyFont="1">
      <alignment readingOrder="0" shrinkToFit="0" vertical="top" wrapText="1"/>
    </xf>
    <xf borderId="4" fillId="0" fontId="8" numFmtId="0" xfId="0" applyAlignment="1" applyBorder="1" applyFont="1">
      <alignment readingOrder="0" shrinkToFit="0" vertical="top" wrapText="1"/>
    </xf>
    <xf borderId="4" fillId="9" fontId="2" numFmtId="165" xfId="0" applyAlignment="1" applyBorder="1" applyFont="1" applyNumberFormat="1">
      <alignment readingOrder="0" shrinkToFit="0" vertical="top" wrapText="1"/>
    </xf>
    <xf borderId="4" fillId="0" fontId="23" numFmtId="0" xfId="0" applyAlignment="1" applyBorder="1" applyFont="1">
      <alignment readingOrder="0" shrinkToFit="0" vertical="top" wrapText="1"/>
    </xf>
    <xf borderId="4" fillId="8" fontId="23" numFmtId="0" xfId="0" applyAlignment="1" applyBorder="1" applyFont="1">
      <alignment readingOrder="0" shrinkToFit="0" vertical="top" wrapText="1"/>
    </xf>
    <xf borderId="4" fillId="0" fontId="86" numFmtId="0" xfId="0" applyAlignment="1" applyBorder="1" applyFont="1">
      <alignment readingOrder="0" shrinkToFit="0" vertical="top" wrapText="1"/>
    </xf>
    <xf borderId="4" fillId="0" fontId="8" numFmtId="0" xfId="0" applyAlignment="1" applyBorder="1" applyFont="1">
      <alignment readingOrder="0" shrinkToFit="0" vertical="top" wrapText="1"/>
    </xf>
    <xf borderId="4" fillId="5" fontId="2" numFmtId="164" xfId="0" applyAlignment="1" applyBorder="1" applyFont="1" applyNumberFormat="1">
      <alignment readingOrder="0" shrinkToFit="0" vertical="top" wrapText="1"/>
    </xf>
    <xf borderId="4" fillId="0" fontId="87" numFmtId="0" xfId="0" applyAlignment="1" applyBorder="1" applyFont="1">
      <alignment readingOrder="0" shrinkToFit="0" vertical="top" wrapText="1"/>
    </xf>
    <xf borderId="4" fillId="0" fontId="88" numFmtId="0" xfId="0" applyAlignment="1" applyBorder="1" applyFont="1">
      <alignment readingOrder="0" shrinkToFit="0" vertical="top" wrapText="1"/>
    </xf>
    <xf borderId="0" fillId="0" fontId="2" numFmtId="0" xfId="0" applyAlignment="1" applyFont="1">
      <alignment readingOrder="0" shrinkToFit="0" vertical="center" wrapText="1"/>
    </xf>
    <xf borderId="4" fillId="5" fontId="8" numFmtId="164" xfId="0" applyAlignment="1" applyBorder="1" applyFont="1" applyNumberFormat="1">
      <alignment readingOrder="0" shrinkToFit="0" vertical="top" wrapText="1"/>
    </xf>
    <xf borderId="0" fillId="0" fontId="89" numFmtId="0" xfId="0" applyAlignment="1" applyFont="1">
      <alignment readingOrder="0" shrinkToFit="0" vertical="center" wrapText="1"/>
    </xf>
    <xf borderId="4" fillId="0" fontId="90" numFmtId="0" xfId="0" applyAlignment="1" applyBorder="1" applyFont="1">
      <alignment readingOrder="0" shrinkToFit="0" vertical="top" wrapText="1"/>
    </xf>
    <xf borderId="4" fillId="0" fontId="8" numFmtId="164" xfId="0" applyAlignment="1" applyBorder="1" applyFont="1" applyNumberFormat="1">
      <alignment readingOrder="0" shrinkToFit="0" vertical="top" wrapText="1"/>
    </xf>
    <xf borderId="4" fillId="9" fontId="8" numFmtId="164" xfId="0" applyAlignment="1" applyBorder="1" applyFont="1" applyNumberFormat="1">
      <alignment readingOrder="0" shrinkToFit="0" vertical="top" wrapText="1"/>
    </xf>
    <xf borderId="4" fillId="9" fontId="2" numFmtId="164" xfId="0" applyAlignment="1" applyBorder="1" applyFont="1" applyNumberFormat="1">
      <alignment readingOrder="0" shrinkToFit="0" vertical="top" wrapText="1"/>
    </xf>
    <xf borderId="4" fillId="0" fontId="38" numFmtId="0" xfId="0" applyAlignment="1" applyBorder="1" applyFont="1">
      <alignment readingOrder="0" shrinkToFit="0" vertical="top" wrapText="1"/>
    </xf>
    <xf borderId="4" fillId="0" fontId="2" numFmtId="0" xfId="0" applyAlignment="1" applyBorder="1" applyFont="1">
      <alignment readingOrder="0" shrinkToFit="0" vertical="top" wrapText="1"/>
    </xf>
    <xf borderId="0" fillId="3" fontId="91" numFmtId="0" xfId="0" applyAlignment="1" applyFont="1">
      <alignment horizontal="left" readingOrder="0"/>
    </xf>
    <xf borderId="4" fillId="0" fontId="2" numFmtId="0" xfId="0" applyAlignment="1" applyBorder="1" applyFont="1">
      <alignment readingOrder="0" shrinkToFit="0" vertical="top" wrapText="1"/>
    </xf>
    <xf borderId="4" fillId="0" fontId="92" numFmtId="0" xfId="0" applyAlignment="1" applyBorder="1" applyFont="1">
      <alignment readingOrder="0" vertical="top"/>
    </xf>
    <xf borderId="4" fillId="0" fontId="93" numFmtId="0" xfId="0" applyAlignment="1" applyBorder="1" applyFont="1">
      <alignment readingOrder="0" shrinkToFit="0" vertical="top" wrapText="1"/>
    </xf>
    <xf borderId="4" fillId="0" fontId="94" numFmtId="0" xfId="0" applyAlignment="1" applyBorder="1" applyFont="1">
      <alignment readingOrder="0" shrinkToFit="0" vertical="top" wrapText="1"/>
    </xf>
    <xf borderId="4" fillId="8" fontId="38" numFmtId="0" xfId="0" applyAlignment="1" applyBorder="1" applyFont="1">
      <alignment readingOrder="0" shrinkToFit="0" vertical="top" wrapText="1"/>
    </xf>
    <xf borderId="4" fillId="0" fontId="8" numFmtId="0" xfId="0" applyAlignment="1" applyBorder="1" applyFont="1">
      <alignment readingOrder="0" shrinkToFit="0" vertical="top" wrapText="1"/>
    </xf>
    <xf borderId="4" fillId="8" fontId="95" numFmtId="0" xfId="0" applyAlignment="1" applyBorder="1" applyFont="1">
      <alignment horizontal="left" readingOrder="0" vertical="top"/>
    </xf>
    <xf borderId="4" fillId="0" fontId="8" numFmtId="164" xfId="0" applyAlignment="1" applyBorder="1" applyFont="1" applyNumberFormat="1">
      <alignment horizontal="right" readingOrder="0" shrinkToFit="0" vertical="top" wrapText="1"/>
    </xf>
    <xf borderId="0" fillId="0" fontId="37" numFmtId="0" xfId="0" applyAlignment="1" applyFont="1">
      <alignment shrinkToFit="0" vertical="top" wrapText="1"/>
    </xf>
    <xf borderId="0" fillId="0" fontId="2" numFmtId="0" xfId="0" applyAlignment="1" applyFont="1">
      <alignment shrinkToFit="0" vertical="top" wrapText="1"/>
    </xf>
    <xf borderId="0" fillId="0" fontId="2" numFmtId="0" xfId="0" applyAlignment="1" applyFont="1">
      <alignment shrinkToFit="0" vertical="top" wrapText="1"/>
    </xf>
    <xf borderId="0" fillId="0" fontId="2" numFmtId="164" xfId="0" applyAlignment="1" applyFont="1" applyNumberFormat="1">
      <alignment shrinkToFit="0" vertical="top" wrapText="1"/>
    </xf>
    <xf borderId="1" fillId="2" fontId="96" numFmtId="0" xfId="0" applyAlignment="1" applyBorder="1" applyFont="1">
      <alignment horizontal="center" readingOrder="0" shrinkToFit="0" vertical="center" wrapText="0"/>
    </xf>
    <xf borderId="0" fillId="0" fontId="97" numFmtId="0" xfId="0" applyAlignment="1" applyFont="1">
      <alignment horizontal="center" shrinkToFit="0" vertical="center" wrapText="0"/>
    </xf>
    <xf borderId="1" fillId="0" fontId="81" numFmtId="0" xfId="0" applyAlignment="1" applyBorder="1" applyFont="1">
      <alignment horizontal="center" readingOrder="0" shrinkToFit="0" vertical="center" wrapText="0"/>
    </xf>
    <xf borderId="4" fillId="2" fontId="6" numFmtId="0" xfId="0" applyAlignment="1" applyBorder="1" applyFont="1">
      <alignment horizontal="center" shrinkToFit="0" vertical="center" wrapText="0"/>
    </xf>
    <xf borderId="4" fillId="3" fontId="98" numFmtId="0" xfId="0" applyAlignment="1" applyBorder="1" applyFont="1">
      <alignment shrinkToFit="0" vertical="top" wrapText="1"/>
    </xf>
    <xf borderId="4" fillId="0" fontId="9" numFmtId="0" xfId="0" applyAlignment="1" applyBorder="1" applyFont="1">
      <alignment readingOrder="0" shrinkToFit="0" vertical="center" wrapText="1"/>
    </xf>
    <xf borderId="0" fillId="0" fontId="99" numFmtId="0" xfId="0" applyAlignment="1" applyFont="1">
      <alignment shrinkToFit="0" vertical="center" wrapText="0"/>
    </xf>
    <xf borderId="0" fillId="0" fontId="100" numFmtId="0" xfId="0" applyAlignment="1" applyFont="1">
      <alignment shrinkToFit="0" vertical="center" wrapText="0"/>
    </xf>
    <xf borderId="4" fillId="3" fontId="101" numFmtId="0" xfId="0" applyAlignment="1" applyBorder="1" applyFont="1">
      <alignment shrinkToFit="0" vertical="top" wrapText="1"/>
    </xf>
    <xf borderId="4" fillId="3" fontId="102" numFmtId="0" xfId="0" applyAlignment="1" applyBorder="1" applyFont="1">
      <alignment readingOrder="0" shrinkToFit="0" vertical="top" wrapText="1"/>
    </xf>
    <xf borderId="4" fillId="3" fontId="103" numFmtId="0" xfId="0" applyAlignment="1" applyBorder="1" applyFont="1">
      <alignment readingOrder="0" shrinkToFit="0" vertical="top" wrapText="1"/>
    </xf>
    <xf borderId="4" fillId="3" fontId="104" numFmtId="0" xfId="0" applyAlignment="1" applyBorder="1" applyFont="1">
      <alignment readingOrder="0" shrinkToFit="0" vertical="top" wrapText="1"/>
    </xf>
    <xf borderId="4" fillId="0" fontId="105" numFmtId="0" xfId="0" applyAlignment="1" applyBorder="1" applyFont="1">
      <alignment shrinkToFit="0" vertical="top" wrapText="1"/>
    </xf>
    <xf borderId="4" fillId="3" fontId="106" numFmtId="0" xfId="0" applyAlignment="1" applyBorder="1" applyFont="1">
      <alignment readingOrder="0" shrinkToFit="0" vertical="top" wrapText="1"/>
    </xf>
    <xf borderId="4" fillId="3" fontId="8" numFmtId="0" xfId="0" applyAlignment="1" applyBorder="1" applyFont="1">
      <alignment shrinkToFit="0" vertical="top" wrapText="1"/>
    </xf>
    <xf borderId="4" fillId="0" fontId="7" numFmtId="0" xfId="0" applyAlignment="1" applyBorder="1" applyFont="1">
      <alignment readingOrder="0" shrinkToFit="0" vertical="center" wrapText="0"/>
    </xf>
    <xf borderId="4" fillId="0" fontId="107" numFmtId="0" xfId="0" applyAlignment="1" applyBorder="1" applyFont="1">
      <alignment readingOrder="0" shrinkToFit="0" vertical="center" wrapText="1"/>
    </xf>
    <xf borderId="4" fillId="0" fontId="9" numFmtId="0" xfId="0" applyAlignment="1" applyBorder="1" applyFont="1">
      <alignment readingOrder="0" shrinkToFit="0" vertical="top" wrapText="1"/>
    </xf>
    <xf borderId="4" fillId="0" fontId="7" numFmtId="0" xfId="0" applyAlignment="1" applyBorder="1" applyFont="1">
      <alignment shrinkToFit="0" vertical="center" wrapText="0"/>
    </xf>
    <xf borderId="4" fillId="0" fontId="9" numFmtId="0" xfId="0" applyAlignment="1" applyBorder="1" applyFont="1">
      <alignment shrinkToFit="0" vertical="center" wrapText="1"/>
    </xf>
    <xf borderId="4" fillId="10" fontId="108" numFmtId="0" xfId="0" applyAlignment="1" applyBorder="1" applyFill="1" applyFont="1">
      <alignment readingOrder="0" shrinkToFit="0" vertical="center" wrapText="1"/>
    </xf>
    <xf borderId="4" fillId="0" fontId="109" numFmtId="0" xfId="0" applyAlignment="1" applyBorder="1" applyFont="1">
      <alignment readingOrder="0" shrinkToFit="0" wrapText="1"/>
    </xf>
    <xf borderId="0" fillId="0" fontId="36" numFmtId="0" xfId="0" applyAlignment="1" applyFont="1">
      <alignment shrinkToFit="0" vertical="center" wrapText="0"/>
    </xf>
    <xf borderId="0" fillId="0" fontId="36" numFmtId="0" xfId="0" applyAlignment="1" applyFont="1">
      <alignment shrinkToFit="0" vertical="center" wrapText="1"/>
    </xf>
    <xf borderId="0" fillId="0" fontId="9" numFmtId="0" xfId="0" applyAlignment="1" applyFont="1">
      <alignment shrinkToFit="0" vertical="center" wrapText="1"/>
    </xf>
    <xf borderId="0" fillId="0" fontId="8" numFmtId="0" xfId="0" applyAlignment="1" applyFont="1">
      <alignment shrinkToFit="0" vertical="center" wrapText="1"/>
    </xf>
    <xf borderId="0" fillId="0" fontId="4" numFmtId="0" xfId="0" applyAlignment="1" applyFont="1">
      <alignment shrinkToFit="0" vertical="center" wrapText="0"/>
    </xf>
    <xf borderId="0" fillId="0" fontId="2" numFmtId="0" xfId="0" applyAlignment="1" applyFont="1">
      <alignment shrinkToFit="0" wrapText="1"/>
    </xf>
    <xf borderId="0" fillId="0" fontId="28" numFmtId="0" xfId="0" applyAlignment="1" applyFont="1">
      <alignment shrinkToFit="0" wrapText="1"/>
    </xf>
    <xf borderId="1" fillId="2" fontId="110" numFmtId="0" xfId="0" applyAlignment="1" applyBorder="1" applyFont="1">
      <alignment horizontal="center" readingOrder="0" shrinkToFit="0" vertical="top" wrapText="0"/>
    </xf>
    <xf borderId="0" fillId="0" fontId="111" numFmtId="0" xfId="0" applyFont="1"/>
    <xf borderId="1" fillId="3" fontId="112" numFmtId="0" xfId="0" applyAlignment="1" applyBorder="1" applyFont="1">
      <alignment horizontal="center" readingOrder="0" shrinkToFit="0" vertical="top" wrapText="1"/>
    </xf>
    <xf borderId="5" fillId="2" fontId="113" numFmtId="0" xfId="0" applyAlignment="1" applyBorder="1" applyFont="1">
      <alignment horizontal="center" readingOrder="0" shrinkToFit="0" vertical="top" wrapText="1"/>
    </xf>
    <xf borderId="4" fillId="2" fontId="113" numFmtId="0" xfId="0" applyAlignment="1" applyBorder="1" applyFont="1">
      <alignment horizontal="center" readingOrder="0" shrinkToFit="0" vertical="center" wrapText="1"/>
    </xf>
    <xf borderId="5" fillId="2" fontId="6" numFmtId="0" xfId="0" applyAlignment="1" applyBorder="1" applyFont="1">
      <alignment horizontal="center" readingOrder="0" shrinkToFit="0" vertical="center" wrapText="1"/>
    </xf>
    <xf borderId="5" fillId="2" fontId="6" numFmtId="0" xfId="0" applyAlignment="1" applyBorder="1" applyFont="1">
      <alignment horizontal="center" readingOrder="0" vertical="center"/>
    </xf>
    <xf borderId="0" fillId="0" fontId="114" numFmtId="0" xfId="0" applyAlignment="1" applyFont="1">
      <alignment horizontal="center"/>
    </xf>
    <xf borderId="4" fillId="0" fontId="113" numFmtId="0" xfId="0" applyAlignment="1" applyBorder="1" applyFont="1">
      <alignment readingOrder="0" shrinkToFit="0" vertical="top" wrapText="1"/>
    </xf>
    <xf borderId="4" fillId="0" fontId="115" numFmtId="0" xfId="0" applyAlignment="1" applyBorder="1" applyFont="1">
      <alignment readingOrder="0" shrinkToFit="0" vertical="top" wrapText="1"/>
    </xf>
    <xf borderId="4" fillId="0" fontId="116" numFmtId="0" xfId="0" applyAlignment="1" applyBorder="1" applyFont="1">
      <alignment readingOrder="0" shrinkToFit="0" vertical="top" wrapText="1"/>
    </xf>
    <xf borderId="4" fillId="0" fontId="117" numFmtId="0" xfId="0" applyAlignment="1" applyBorder="1" applyFont="1">
      <alignment readingOrder="0" shrinkToFit="0" vertical="center" wrapText="1"/>
    </xf>
    <xf borderId="4" fillId="3" fontId="2" numFmtId="165" xfId="0" applyAlignment="1" applyBorder="1" applyFont="1" applyNumberFormat="1">
      <alignment horizontal="center" readingOrder="0" vertical="center"/>
    </xf>
    <xf borderId="4" fillId="2" fontId="118" numFmtId="0" xfId="0" applyAlignment="1" applyBorder="1" applyFont="1">
      <alignment horizontal="center" readingOrder="0" vertical="center"/>
    </xf>
    <xf borderId="4" fillId="11" fontId="118" numFmtId="0" xfId="0" applyAlignment="1" applyBorder="1" applyFill="1" applyFont="1">
      <alignment horizontal="center" readingOrder="0" vertical="center"/>
    </xf>
    <xf borderId="4" fillId="0" fontId="117" numFmtId="0" xfId="0" applyAlignment="1" applyBorder="1" applyFont="1">
      <alignment readingOrder="0" shrinkToFit="0" vertical="center" wrapText="1"/>
    </xf>
    <xf borderId="4" fillId="0" fontId="119" numFmtId="0" xfId="0" applyAlignment="1" applyBorder="1" applyFont="1">
      <alignment readingOrder="0" vertical="top"/>
    </xf>
    <xf borderId="4" fillId="0" fontId="117" numFmtId="0" xfId="0" applyAlignment="1" applyBorder="1" applyFont="1">
      <alignment readingOrder="0" vertical="top"/>
    </xf>
    <xf borderId="4" fillId="3" fontId="9" numFmtId="166" xfId="0" applyAlignment="1" applyBorder="1" applyFont="1" applyNumberFormat="1">
      <alignment horizontal="center" readingOrder="0" vertical="center"/>
    </xf>
    <xf borderId="4" fillId="8" fontId="120" numFmtId="0" xfId="0" applyAlignment="1" applyBorder="1" applyFont="1">
      <alignment horizontal="center" readingOrder="0" vertical="center"/>
    </xf>
    <xf borderId="4" fillId="0" fontId="121" numFmtId="0" xfId="0" applyAlignment="1" applyBorder="1" applyFont="1">
      <alignment readingOrder="0" shrinkToFit="0" vertical="top" wrapText="1"/>
    </xf>
    <xf borderId="4" fillId="2" fontId="120" numFmtId="0" xfId="0" applyAlignment="1" applyBorder="1" applyFont="1">
      <alignment horizontal="center" readingOrder="0" vertical="center"/>
    </xf>
    <xf borderId="4" fillId="8" fontId="118" numFmtId="0" xfId="0" applyAlignment="1" applyBorder="1" applyFont="1">
      <alignment horizontal="center" readingOrder="0" vertical="center"/>
    </xf>
    <xf borderId="4" fillId="0" fontId="122" numFmtId="0" xfId="0" applyAlignment="1" applyBorder="1" applyFont="1">
      <alignment readingOrder="0" shrinkToFit="0" vertical="top" wrapText="1"/>
    </xf>
    <xf borderId="4" fillId="0" fontId="117" numFmtId="0" xfId="0" applyAlignment="1" applyBorder="1" applyFont="1">
      <alignment readingOrder="0" shrinkToFit="0" vertical="center" wrapText="1"/>
    </xf>
    <xf borderId="4" fillId="3" fontId="38" numFmtId="165" xfId="0" applyAlignment="1" applyBorder="1" applyFont="1" applyNumberFormat="1">
      <alignment horizontal="center" readingOrder="0" vertical="center"/>
    </xf>
    <xf borderId="4" fillId="0" fontId="123" numFmtId="0" xfId="0" applyAlignment="1" applyBorder="1" applyFont="1">
      <alignment readingOrder="0" shrinkToFit="0" vertical="center" wrapText="1"/>
    </xf>
    <xf borderId="4" fillId="0" fontId="90" numFmtId="0" xfId="0" applyAlignment="1" applyBorder="1" applyFont="1">
      <alignment readingOrder="0" shrinkToFit="0" vertical="center" wrapText="1"/>
    </xf>
    <xf borderId="4" fillId="5" fontId="118" numFmtId="0" xfId="0" applyAlignment="1" applyBorder="1" applyFont="1">
      <alignment horizontal="center" readingOrder="0" vertical="center"/>
    </xf>
    <xf borderId="0" fillId="0" fontId="90" numFmtId="0" xfId="0" applyAlignment="1" applyFont="1">
      <alignment readingOrder="0" shrinkToFit="0" vertical="center" wrapText="1"/>
    </xf>
    <xf borderId="4" fillId="0" fontId="118" numFmtId="0" xfId="0" applyAlignment="1" applyBorder="1" applyFont="1">
      <alignment horizontal="center" readingOrder="0" vertical="center"/>
    </xf>
    <xf borderId="4" fillId="0" fontId="120" numFmtId="0" xfId="0" applyAlignment="1" applyBorder="1" applyFont="1">
      <alignment readingOrder="0" shrinkToFit="0" vertical="top" wrapText="1"/>
    </xf>
    <xf borderId="4" fillId="0" fontId="113" numFmtId="167" xfId="0" applyAlignment="1" applyBorder="1" applyFont="1" applyNumberFormat="1">
      <alignment readingOrder="0" shrinkToFit="0" vertical="top" wrapText="1"/>
    </xf>
    <xf borderId="4" fillId="0" fontId="115" numFmtId="167" xfId="0" applyAlignment="1" applyBorder="1" applyFont="1" applyNumberFormat="1">
      <alignment readingOrder="0" shrinkToFit="0" vertical="top" wrapText="1"/>
    </xf>
    <xf borderId="4" fillId="0" fontId="117" numFmtId="167" xfId="0" applyAlignment="1" applyBorder="1" applyFont="1" applyNumberFormat="1">
      <alignment readingOrder="0" shrinkToFit="0" vertical="top" wrapText="1"/>
    </xf>
    <xf borderId="4" fillId="0" fontId="123" numFmtId="167" xfId="0" applyAlignment="1" applyBorder="1" applyFont="1" applyNumberFormat="1">
      <alignment readingOrder="0" shrinkToFit="0" vertical="center" wrapText="1"/>
    </xf>
    <xf borderId="4" fillId="3" fontId="2" numFmtId="166" xfId="0" applyAlignment="1" applyBorder="1" applyFont="1" applyNumberFormat="1">
      <alignment horizontal="center" readingOrder="0" vertical="center"/>
    </xf>
    <xf borderId="4" fillId="11" fontId="118" numFmtId="167" xfId="0" applyAlignment="1" applyBorder="1" applyFont="1" applyNumberFormat="1">
      <alignment horizontal="center" readingOrder="0" vertical="center"/>
    </xf>
    <xf borderId="0" fillId="0" fontId="38" numFmtId="167" xfId="0" applyFont="1" applyNumberFormat="1"/>
    <xf borderId="4" fillId="0" fontId="117" numFmtId="0" xfId="0" applyAlignment="1" applyBorder="1" applyFont="1">
      <alignment readingOrder="0" shrinkToFit="0" vertical="top" wrapText="1"/>
    </xf>
    <xf borderId="4" fillId="3" fontId="2" numFmtId="168" xfId="0" applyAlignment="1" applyBorder="1" applyFont="1" applyNumberFormat="1">
      <alignment horizontal="center" readingOrder="0" vertical="center"/>
    </xf>
    <xf borderId="4" fillId="0" fontId="123" numFmtId="0" xfId="0" applyAlignment="1" applyBorder="1" applyFont="1">
      <alignment readingOrder="0" shrinkToFit="0" vertical="center" wrapText="1"/>
    </xf>
    <xf borderId="4" fillId="0" fontId="124" numFmtId="0" xfId="0" applyAlignment="1" applyBorder="1" applyFont="1">
      <alignment readingOrder="0" shrinkToFit="0" vertical="top" wrapText="1"/>
    </xf>
    <xf borderId="4" fillId="0" fontId="125" numFmtId="0" xfId="0" applyAlignment="1" applyBorder="1" applyFont="1">
      <alignment readingOrder="0" shrinkToFit="0" vertical="center" wrapText="1"/>
    </xf>
    <xf borderId="4" fillId="0" fontId="90" numFmtId="0" xfId="0" applyAlignment="1" applyBorder="1" applyFont="1">
      <alignment readingOrder="0" shrinkToFit="0" vertical="center" wrapText="1"/>
    </xf>
    <xf borderId="4" fillId="3" fontId="38" numFmtId="168" xfId="0" applyAlignment="1" applyBorder="1" applyFont="1" applyNumberFormat="1">
      <alignment horizontal="center" readingOrder="0" vertical="center"/>
    </xf>
    <xf borderId="4" fillId="11" fontId="118" numFmtId="0" xfId="0" applyAlignment="1" applyBorder="1" applyFont="1">
      <alignment horizontal="center" readingOrder="0" shrinkToFit="0" vertical="center" wrapText="1"/>
    </xf>
    <xf borderId="4" fillId="8" fontId="118" numFmtId="0" xfId="0" applyAlignment="1" applyBorder="1" applyFont="1">
      <alignment horizontal="center" readingOrder="0" shrinkToFit="0" vertical="center" wrapText="1"/>
    </xf>
    <xf borderId="4" fillId="0" fontId="123" numFmtId="0" xfId="0" applyAlignment="1" applyBorder="1" applyFont="1">
      <alignment readingOrder="0" shrinkToFit="0" vertical="top" wrapText="1"/>
    </xf>
    <xf borderId="4" fillId="0" fontId="126" numFmtId="0" xfId="0" applyAlignment="1" applyBorder="1" applyFont="1">
      <alignment readingOrder="0" shrinkToFit="0" vertical="top" wrapText="1"/>
    </xf>
    <xf borderId="4" fillId="5" fontId="127" numFmtId="0" xfId="0" applyAlignment="1" applyBorder="1" applyFont="1">
      <alignment readingOrder="0" shrinkToFit="0" vertical="top" wrapText="1"/>
    </xf>
    <xf borderId="4" fillId="9" fontId="113" numFmtId="0" xfId="0" applyAlignment="1" applyBorder="1" applyFont="1">
      <alignment readingOrder="0" shrinkToFit="0" vertical="top" wrapText="1"/>
    </xf>
    <xf borderId="4" fillId="0" fontId="128" numFmtId="0" xfId="0" applyAlignment="1" applyBorder="1" applyFont="1">
      <alignment readingOrder="0" shrinkToFit="0" vertical="center" wrapText="1"/>
    </xf>
    <xf borderId="0" fillId="0" fontId="113" numFmtId="0" xfId="0" applyAlignment="1" applyFont="1">
      <alignment shrinkToFit="0" vertical="top" wrapText="1"/>
    </xf>
    <xf borderId="0" fillId="0" fontId="115" numFmtId="0" xfId="0" applyAlignment="1" applyFont="1">
      <alignment shrinkToFit="0" vertical="top" wrapText="1"/>
    </xf>
    <xf borderId="0" fillId="0" fontId="124" numFmtId="0" xfId="0" applyAlignment="1" applyFont="1">
      <alignment shrinkToFit="0" vertical="top" wrapText="1"/>
    </xf>
    <xf borderId="0" fillId="0" fontId="123" numFmtId="0" xfId="0" applyAlignment="1" applyFont="1">
      <alignment shrinkToFit="0" vertical="center" wrapText="1"/>
    </xf>
    <xf borderId="0" fillId="3" fontId="2" numFmtId="0" xfId="0" applyAlignment="1" applyFont="1">
      <alignment horizontal="center" vertical="center"/>
    </xf>
    <xf borderId="0" fillId="0" fontId="129" numFmtId="0" xfId="0" applyAlignment="1" applyFont="1">
      <alignment horizontal="center" vertical="center"/>
    </xf>
    <xf borderId="4" fillId="0" fontId="80" numFmtId="0" xfId="0" applyAlignment="1" applyBorder="1" applyFont="1">
      <alignment readingOrder="0" shrinkToFit="0" vertical="top" wrapText="1"/>
    </xf>
    <xf borderId="4" fillId="0" fontId="80" numFmtId="164" xfId="0" applyAlignment="1" applyBorder="1" applyFont="1" applyNumberFormat="1">
      <alignment readingOrder="0" shrinkToFit="0" vertical="top" wrapText="1"/>
    </xf>
    <xf borderId="4" fillId="0" fontId="80" numFmtId="0" xfId="0" applyAlignment="1" applyBorder="1" applyFont="1">
      <alignment readingOrder="0" shrinkToFit="0" vertical="center" wrapText="1"/>
    </xf>
    <xf borderId="4" fillId="0" fontId="80" numFmtId="0" xfId="0" applyAlignment="1" applyBorder="1" applyFont="1">
      <alignment shrinkToFit="0" vertical="center" wrapText="1"/>
    </xf>
    <xf borderId="4" fillId="0" fontId="119" numFmtId="0" xfId="0" applyAlignment="1" applyBorder="1" applyFont="1">
      <alignment shrinkToFit="0" vertical="top" wrapText="1"/>
    </xf>
    <xf borderId="4" fillId="0" fontId="38" numFmtId="164" xfId="0" applyAlignment="1" applyBorder="1" applyFont="1" applyNumberFormat="1">
      <alignment readingOrder="0" shrinkToFit="0" vertical="top" wrapText="1"/>
    </xf>
    <xf borderId="4" fillId="0" fontId="38" numFmtId="0" xfId="0" applyAlignment="1" applyBorder="1" applyFont="1">
      <alignment shrinkToFit="0" vertical="top" wrapText="1"/>
    </xf>
    <xf borderId="4" fillId="0" fontId="38" numFmtId="0" xfId="0" applyAlignment="1" applyBorder="1" applyFont="1">
      <alignment shrinkToFit="0" vertical="center" wrapText="1"/>
    </xf>
    <xf borderId="4" fillId="0" fontId="130" numFmtId="0" xfId="0" applyAlignment="1" applyBorder="1" applyFont="1">
      <alignment readingOrder="0" shrinkToFit="0" vertical="top" wrapText="1"/>
    </xf>
    <xf borderId="4" fillId="12" fontId="119" numFmtId="0" xfId="0" applyAlignment="1" applyBorder="1" applyFill="1" applyFont="1">
      <alignment shrinkToFit="0" vertical="top" wrapText="1"/>
    </xf>
    <xf borderId="4" fillId="12" fontId="131" numFmtId="0" xfId="0" applyAlignment="1" applyBorder="1" applyFont="1">
      <alignment readingOrder="0" shrinkToFit="0" vertical="top" wrapText="1"/>
    </xf>
    <xf borderId="4" fillId="9" fontId="38" numFmtId="164" xfId="0" applyAlignment="1" applyBorder="1" applyFont="1" applyNumberFormat="1">
      <alignment readingOrder="0" shrinkToFit="0" vertical="top" wrapText="1"/>
    </xf>
    <xf borderId="0" fillId="0" fontId="38" numFmtId="0" xfId="0" applyAlignment="1" applyFont="1">
      <alignment vertical="top"/>
    </xf>
    <xf borderId="4" fillId="9" fontId="38" numFmtId="165" xfId="0" applyAlignment="1" applyBorder="1" applyFont="1" applyNumberFormat="1">
      <alignment readingOrder="0" shrinkToFit="0" vertical="top" wrapText="1"/>
    </xf>
    <xf borderId="0" fillId="0" fontId="132" numFmtId="0" xfId="0" applyAlignment="1" applyFont="1">
      <alignment readingOrder="0" shrinkToFit="0" vertical="top" wrapText="1"/>
    </xf>
    <xf borderId="4" fillId="0" fontId="38" numFmtId="0" xfId="0" applyAlignment="1" applyBorder="1" applyFont="1">
      <alignment readingOrder="0" shrinkToFit="0" vertical="center" wrapText="1"/>
    </xf>
    <xf borderId="4" fillId="9" fontId="4" numFmtId="164" xfId="0" applyAlignment="1" applyBorder="1" applyFont="1" applyNumberFormat="1">
      <alignment readingOrder="0" shrinkToFit="0" vertical="top" wrapText="1"/>
    </xf>
    <xf borderId="4" fillId="0" fontId="133" numFmtId="0" xfId="0" applyAlignment="1" applyBorder="1" applyFont="1">
      <alignment readingOrder="0" shrinkToFit="0" vertical="center" wrapText="1"/>
    </xf>
    <xf borderId="4" fillId="0" fontId="134" numFmtId="0" xfId="0" applyAlignment="1" applyBorder="1" applyFont="1">
      <alignment readingOrder="0" shrinkToFit="0" vertical="top" wrapText="1"/>
    </xf>
    <xf borderId="4" fillId="0" fontId="128" numFmtId="0" xfId="0" applyAlignment="1" applyBorder="1" applyFont="1">
      <alignment readingOrder="0" shrinkToFit="0" vertical="top" wrapText="1"/>
    </xf>
    <xf borderId="4" fillId="0" fontId="135" numFmtId="0" xfId="0" applyAlignment="1" applyBorder="1" applyFont="1">
      <alignment readingOrder="0" shrinkToFit="0" vertical="top" wrapText="1"/>
    </xf>
    <xf borderId="4" fillId="0" fontId="4" numFmtId="164" xfId="0" applyAlignment="1" applyBorder="1" applyFont="1" applyNumberFormat="1">
      <alignment readingOrder="0" shrinkToFit="0" vertical="top" wrapText="1"/>
    </xf>
    <xf borderId="4" fillId="3" fontId="119" numFmtId="0" xfId="0" applyAlignment="1" applyBorder="1" applyFont="1">
      <alignment shrinkToFit="0" vertical="top" wrapText="1"/>
    </xf>
    <xf borderId="4" fillId="0" fontId="4" numFmtId="0" xfId="0" applyAlignment="1" applyBorder="1" applyFont="1">
      <alignment readingOrder="0" shrinkToFit="0" vertical="top" wrapText="1"/>
    </xf>
    <xf borderId="4" fillId="0" fontId="4" numFmtId="0" xfId="0" applyAlignment="1" applyBorder="1" applyFont="1">
      <alignment readingOrder="0" shrinkToFit="0" vertical="top" wrapText="1"/>
    </xf>
    <xf borderId="4" fillId="0" fontId="4" numFmtId="164" xfId="0" applyAlignment="1" applyBorder="1" applyFont="1" applyNumberFormat="1">
      <alignment horizontal="right" readingOrder="0" shrinkToFit="0" vertical="top" wrapText="1"/>
    </xf>
    <xf borderId="4" fillId="0" fontId="136" numFmtId="0" xfId="0" applyAlignment="1" applyBorder="1" applyFont="1">
      <alignment shrinkToFit="0" vertical="top" wrapText="1"/>
    </xf>
    <xf borderId="4" fillId="0" fontId="38" numFmtId="164" xfId="0" applyAlignment="1" applyBorder="1" applyFont="1" applyNumberFormat="1">
      <alignment shrinkToFit="0" vertical="top" wrapText="1"/>
    </xf>
    <xf borderId="4" fillId="3" fontId="137" numFmtId="0" xfId="0" applyAlignment="1" applyBorder="1" applyFont="1">
      <alignment horizontal="left" shrinkToFit="0" vertical="center" wrapText="1"/>
    </xf>
    <xf borderId="4" fillId="3" fontId="137" numFmtId="164" xfId="0" applyAlignment="1" applyBorder="1" applyFont="1" applyNumberFormat="1">
      <alignment horizontal="left" shrinkToFit="0" vertical="center" wrapText="1"/>
    </xf>
    <xf borderId="4" fillId="3" fontId="138" numFmtId="0" xfId="0" applyAlignment="1" applyBorder="1" applyFont="1">
      <alignment horizontal="left" shrinkToFit="0" vertical="center" wrapText="1"/>
    </xf>
    <xf borderId="4" fillId="3" fontId="139" numFmtId="164" xfId="0" applyAlignment="1" applyBorder="1" applyFont="1" applyNumberFormat="1">
      <alignment horizontal="left" shrinkToFit="0" vertical="center" wrapText="1"/>
    </xf>
    <xf borderId="4" fillId="0" fontId="139" numFmtId="0" xfId="0" applyAlignment="1" applyBorder="1" applyFont="1">
      <alignment horizontal="left" shrinkToFit="0" vertical="center" wrapText="1"/>
    </xf>
    <xf borderId="4" fillId="3" fontId="140" numFmtId="0" xfId="0" applyAlignment="1" applyBorder="1" applyFont="1">
      <alignment horizontal="left" shrinkToFit="0" vertical="center" wrapText="1"/>
    </xf>
    <xf borderId="4" fillId="0" fontId="141" numFmtId="0" xfId="0" applyAlignment="1" applyBorder="1" applyFont="1">
      <alignment horizontal="left" shrinkToFit="0" vertical="center" wrapText="1"/>
    </xf>
    <xf borderId="4" fillId="3" fontId="142" numFmtId="0" xfId="0" applyAlignment="1" applyBorder="1" applyFont="1">
      <alignment horizontal="left" shrinkToFit="0" vertical="center" wrapText="1"/>
    </xf>
    <xf borderId="4" fillId="3" fontId="139" numFmtId="0" xfId="0" applyAlignment="1" applyBorder="1" applyFont="1">
      <alignment horizontal="left" shrinkToFit="0" vertical="center" wrapText="1"/>
    </xf>
    <xf borderId="4" fillId="3" fontId="143" numFmtId="0" xfId="0" applyAlignment="1" applyBorder="1" applyFont="1">
      <alignment horizontal="left" shrinkToFit="0" vertical="center" wrapText="1"/>
    </xf>
    <xf borderId="4" fillId="3" fontId="144" numFmtId="0" xfId="0" applyAlignment="1" applyBorder="1" applyFont="1">
      <alignment horizontal="left" shrinkToFit="0" vertical="center" wrapText="1"/>
    </xf>
    <xf borderId="4" fillId="3" fontId="145" numFmtId="0" xfId="0" applyAlignment="1" applyBorder="1" applyFont="1">
      <alignment horizontal="left" shrinkToFit="0" vertical="center" wrapText="1"/>
    </xf>
    <xf borderId="4" fillId="0" fontId="100" numFmtId="0" xfId="0" applyAlignment="1" applyBorder="1" applyFont="1">
      <alignment shrinkToFit="0" vertical="bottom" wrapText="1"/>
    </xf>
    <xf borderId="4" fillId="3" fontId="146" numFmtId="0" xfId="0" applyAlignment="1" applyBorder="1" applyFont="1">
      <alignment vertical="bottom"/>
    </xf>
    <xf borderId="0" fillId="3" fontId="139" numFmtId="0" xfId="0" applyAlignment="1" applyFont="1">
      <alignment horizontal="left" shrinkToFit="0" vertical="center" wrapText="1"/>
    </xf>
    <xf borderId="0" fillId="3" fontId="147" numFmtId="0" xfId="0" applyFont="1"/>
    <xf borderId="4" fillId="3" fontId="148" numFmtId="0" xfId="0" applyAlignment="1" applyBorder="1" applyFont="1">
      <alignment vertical="bottom"/>
    </xf>
    <xf borderId="4" fillId="3" fontId="149" numFmtId="0" xfId="0" applyAlignment="1" applyBorder="1" applyFont="1">
      <alignment shrinkToFit="0" vertical="center" wrapText="1"/>
    </xf>
    <xf borderId="0" fillId="3" fontId="150" numFmtId="0" xfId="0" applyAlignment="1" applyFont="1">
      <alignment shrinkToFit="0" wrapText="0"/>
    </xf>
    <xf borderId="0" fillId="3" fontId="151" numFmtId="0" xfId="0" applyAlignment="1" applyFont="1">
      <alignment shrinkToFit="0" wrapText="1"/>
    </xf>
    <xf borderId="4" fillId="3" fontId="152" numFmtId="0" xfId="0" applyAlignment="1" applyBorder="1" applyFont="1">
      <alignment shrinkToFit="0" vertical="center" wrapText="1"/>
    </xf>
    <xf borderId="0" fillId="3" fontId="153" numFmtId="0" xfId="0" applyAlignment="1" applyFont="1">
      <alignment vertical="center"/>
    </xf>
    <xf borderId="4" fillId="3" fontId="154" numFmtId="0" xfId="0" applyAlignment="1" applyBorder="1" applyFont="1">
      <alignment vertical="center"/>
    </xf>
    <xf borderId="4" fillId="3" fontId="139" numFmtId="0" xfId="0" applyAlignment="1" applyBorder="1" applyFont="1">
      <alignment vertical="center"/>
    </xf>
    <xf borderId="6" fillId="3" fontId="139" numFmtId="0" xfId="0" applyAlignment="1" applyBorder="1" applyFont="1">
      <alignment vertical="center"/>
    </xf>
    <xf borderId="4" fillId="0" fontId="155" numFmtId="0" xfId="0" applyAlignment="1" applyBorder="1" applyFont="1">
      <alignment horizontal="left" shrinkToFit="0" vertical="center" wrapText="1"/>
    </xf>
    <xf borderId="7" fillId="3" fontId="156" numFmtId="0" xfId="0" applyAlignment="1" applyBorder="1" applyFont="1">
      <alignment shrinkToFit="0" vertical="center" wrapText="1"/>
    </xf>
    <xf borderId="0" fillId="3" fontId="157" numFmtId="0" xfId="0" applyAlignment="1" applyFont="1">
      <alignment vertical="center"/>
    </xf>
    <xf borderId="4" fillId="3" fontId="139" numFmtId="169" xfId="0" applyAlignment="1" applyBorder="1" applyFont="1" applyNumberFormat="1">
      <alignment horizontal="left" shrinkToFit="0" vertical="center" wrapText="1"/>
    </xf>
    <xf borderId="4" fillId="0" fontId="158" numFmtId="0" xfId="0" applyAlignment="1" applyBorder="1" applyFont="1">
      <alignment shrinkToFit="0" vertical="bottom" wrapText="1"/>
    </xf>
    <xf borderId="7" fillId="3" fontId="159" numFmtId="0" xfId="0" applyAlignment="1" applyBorder="1" applyFont="1">
      <alignment vertical="center"/>
    </xf>
    <xf borderId="0" fillId="3" fontId="160" numFmtId="0" xfId="0" applyAlignment="1" applyFont="1">
      <alignment shrinkToFit="0" wrapText="1"/>
    </xf>
    <xf borderId="0" fillId="3" fontId="161" numFmtId="0" xfId="0" applyAlignment="1" applyFont="1">
      <alignment shrinkToFit="0" wrapText="1"/>
    </xf>
    <xf borderId="0" fillId="3" fontId="162" numFmtId="0" xfId="0" applyFont="1"/>
    <xf borderId="0" fillId="3" fontId="163" numFmtId="0" xfId="0" applyAlignment="1" applyFont="1">
      <alignment shrinkToFit="0" wrapText="1"/>
    </xf>
    <xf borderId="0" fillId="3" fontId="164" numFmtId="0" xfId="0" applyAlignment="1" applyFont="1">
      <alignment shrinkToFit="0" wrapText="1"/>
    </xf>
    <xf borderId="4" fillId="0" fontId="165" numFmtId="0" xfId="0" applyAlignment="1" applyBorder="1" applyFont="1">
      <alignment horizontal="left" shrinkToFit="0" vertical="center" wrapText="1"/>
    </xf>
    <xf borderId="0" fillId="3" fontId="139" numFmtId="0" xfId="0" applyFont="1"/>
    <xf borderId="0" fillId="3" fontId="166" numFmtId="0" xfId="0" applyFont="1"/>
    <xf borderId="4" fillId="3" fontId="167" numFmtId="0" xfId="0" applyAlignment="1" applyBorder="1" applyFont="1">
      <alignment horizontal="left" shrinkToFit="0" vertical="center" wrapText="1"/>
    </xf>
    <xf borderId="0" fillId="3" fontId="168" numFmtId="0" xfId="0" applyAlignment="1" applyFont="1">
      <alignment shrinkToFit="0" vertical="center" wrapText="1"/>
    </xf>
    <xf borderId="4" fillId="3" fontId="169" numFmtId="0" xfId="0" applyAlignment="1" applyBorder="1" applyFont="1">
      <alignment shrinkToFit="0" vertical="center" wrapText="1"/>
    </xf>
    <xf borderId="4" fillId="3" fontId="138" numFmtId="0" xfId="0" applyAlignment="1" applyBorder="1" applyFont="1">
      <alignment horizontal="left" shrinkToFit="0" vertical="top" wrapText="1"/>
    </xf>
    <xf borderId="0" fillId="3" fontId="170" numFmtId="0" xfId="0" applyAlignment="1" applyFont="1">
      <alignment vertical="top"/>
    </xf>
    <xf borderId="4" fillId="0" fontId="171" numFmtId="0" xfId="0" applyAlignment="1" applyBorder="1" applyFont="1">
      <alignment horizontal="left" vertical="center"/>
    </xf>
    <xf borderId="4" fillId="0" fontId="171" numFmtId="0" xfId="0" applyAlignment="1" applyBorder="1" applyFont="1">
      <alignment horizontal="left" shrinkToFit="0" vertical="center" wrapText="1"/>
    </xf>
    <xf borderId="4" fillId="0" fontId="171" numFmtId="0" xfId="0" applyAlignment="1" applyBorder="1" applyFont="1">
      <alignment horizontal="left" shrinkToFit="0" vertical="center" wrapText="0"/>
    </xf>
    <xf borderId="4" fillId="0" fontId="100" numFmtId="0" xfId="0" applyAlignment="1" applyBorder="1" applyFont="1">
      <alignment horizontal="left" shrinkToFit="0" vertical="center" wrapText="0"/>
    </xf>
    <xf borderId="4" fillId="0" fontId="100" numFmtId="0" xfId="0" applyAlignment="1" applyBorder="1" applyFont="1">
      <alignment horizontal="left" vertical="center"/>
    </xf>
    <xf borderId="4" fillId="0" fontId="100" numFmtId="0" xfId="0" applyAlignment="1" applyBorder="1" applyFont="1">
      <alignment horizontal="left" shrinkToFit="0" vertical="center" wrapText="1"/>
    </xf>
    <xf borderId="4" fillId="0" fontId="172" numFmtId="0" xfId="0" applyAlignment="1" applyBorder="1" applyFont="1">
      <alignment horizontal="left" shrinkToFit="0" vertical="center" wrapText="0"/>
    </xf>
    <xf borderId="0" fillId="0" fontId="173" numFmtId="0" xfId="0" applyFont="1"/>
    <xf borderId="0" fillId="0" fontId="174" numFmtId="0" xfId="0" applyAlignment="1" applyFont="1">
      <alignment shrinkToFit="0" wrapText="0"/>
    </xf>
    <xf borderId="0" fillId="0" fontId="100" numFmtId="0" xfId="0" applyAlignment="1" applyFont="1">
      <alignment horizontal="left" shrinkToFit="0" vertical="center" wrapText="0"/>
    </xf>
    <xf borderId="0" fillId="0" fontId="175" numFmtId="0" xfId="0" applyFont="1"/>
    <xf borderId="4" fillId="0" fontId="176" numFmtId="0" xfId="0" applyAlignment="1" applyBorder="1" applyFont="1">
      <alignment horizontal="left" shrinkToFit="0" vertical="center" wrapText="0"/>
    </xf>
    <xf borderId="4" fillId="0" fontId="177" numFmtId="0" xfId="0" applyAlignment="1" applyBorder="1" applyFont="1">
      <alignment horizontal="left" shrinkToFit="0" vertical="center" wrapText="0"/>
    </xf>
    <xf borderId="4" fillId="0" fontId="178" numFmtId="0" xfId="0" applyAlignment="1" applyBorder="1" applyFont="1">
      <alignment shrinkToFit="0" vertical="center" wrapText="0"/>
    </xf>
    <xf borderId="4" fillId="0" fontId="179" numFmtId="0" xfId="0" applyAlignment="1" applyBorder="1" applyFont="1">
      <alignment horizontal="left" shrinkToFit="0" vertical="center" wrapText="1"/>
    </xf>
    <xf borderId="4" fillId="0" fontId="180" numFmtId="0" xfId="0" applyAlignment="1" applyBorder="1" applyFont="1">
      <alignment shrinkToFit="0" wrapText="0"/>
    </xf>
    <xf borderId="4" fillId="0" fontId="100" numFmtId="0" xfId="0" applyAlignment="1" applyBorder="1" applyFont="1">
      <alignment horizontal="left"/>
    </xf>
    <xf borderId="0" fillId="0" fontId="38" numFmtId="0" xfId="0" applyFont="1"/>
    <xf borderId="4" fillId="0" fontId="97" numFmtId="0" xfId="0" applyAlignment="1" applyBorder="1" applyFont="1">
      <alignment horizontal="left" shrinkToFit="0" vertical="center" wrapText="1"/>
    </xf>
    <xf borderId="0" fillId="0" fontId="4" numFmtId="0" xfId="0" applyAlignment="1" applyFont="1">
      <alignment horizontal="left" shrinkToFit="0" vertical="center" wrapText="1"/>
    </xf>
    <xf borderId="4" fillId="0" fontId="100" numFmtId="0" xfId="0" applyAlignment="1" applyBorder="1" applyFont="1">
      <alignment shrinkToFit="0" vertical="center" wrapText="1"/>
    </xf>
    <xf borderId="4" fillId="13" fontId="100" numFmtId="0" xfId="0" applyAlignment="1" applyBorder="1" applyFill="1" applyFont="1">
      <alignment horizontal="left" shrinkToFit="0" vertical="center" wrapText="1"/>
    </xf>
    <xf borderId="4" fillId="0" fontId="100" numFmtId="170" xfId="0" applyAlignment="1" applyBorder="1" applyFont="1" applyNumberFormat="1">
      <alignment horizontal="left" shrinkToFit="0" vertical="center" wrapText="1"/>
    </xf>
    <xf borderId="4" fillId="0" fontId="100" numFmtId="169" xfId="0" applyAlignment="1" applyBorder="1" applyFont="1" applyNumberFormat="1">
      <alignment horizontal="left" shrinkToFit="0" vertical="center" wrapText="1"/>
    </xf>
    <xf borderId="0" fillId="14" fontId="181" numFmtId="0" xfId="0" applyAlignment="1" applyFill="1" applyFont="1">
      <alignment horizontal="left"/>
    </xf>
    <xf borderId="0" fillId="0" fontId="100" numFmtId="0" xfId="0" applyAlignment="1" applyFont="1">
      <alignment shrinkToFit="0" vertical="center" wrapText="1"/>
    </xf>
  </cellXfs>
  <cellStyles count="1">
    <cellStyle xfId="0" name="Normal" builtinId="0"/>
  </cellStyles>
  <dxfs count="3">
    <dxf>
      <font/>
      <fill>
        <patternFill patternType="solid">
          <fgColor rgb="FFB7E1CD"/>
          <bgColor rgb="FFB7E1CD"/>
        </patternFill>
      </fill>
      <border/>
    </dxf>
    <dxf>
      <font/>
      <fill>
        <patternFill patternType="solid">
          <fgColor rgb="FFE6B8AF"/>
          <bgColor rgb="FFE6B8AF"/>
        </patternFill>
      </fill>
      <border/>
    </dxf>
    <dxf>
      <font/>
      <fill>
        <patternFill patternType="solid">
          <fgColor rgb="FFFFF2CC"/>
          <bgColor rgb="FFFFF2CC"/>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pivotCacheDefinition" Target="pivotCache/pivotCacheDefinition1.xml"/><Relationship Id="rId12" Type="http://schemas.openxmlformats.org/officeDocument/2006/relationships/worksheet" Target="worksheets/sheet9.xml"/><Relationship Id="rId14"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F83" sheet="PPE MasksGloves"/>
  </cacheSource>
  <cacheFields>
    <cacheField name="State" numFmtId="0">
      <sharedItems>
        <s v="AK"/>
        <s v="AL"/>
        <s v="AR"/>
        <s v="AZ"/>
        <s v="CA"/>
        <s v="CO"/>
        <s v="CT"/>
        <s v="DC"/>
        <s v="DE"/>
        <s v="GA"/>
        <s v="HI"/>
        <s v="IA"/>
        <s v="ID"/>
        <s v="IL"/>
        <s v="IN"/>
        <s v="KS"/>
        <s v="KY"/>
        <s v="LA"/>
        <s v="MA"/>
        <s v="MD"/>
        <s v="ME"/>
        <s v="MI"/>
        <s v="MS"/>
        <s v="MN"/>
        <s v="MO"/>
        <s v="MT"/>
        <s v="NC"/>
        <s v="ND"/>
        <s v="NE"/>
        <s v="NH"/>
        <s v="NJ"/>
        <s v="NM"/>
        <s v="NV"/>
        <s v="NY"/>
        <s v="OH"/>
        <s v="OR"/>
        <s v="PA "/>
        <s v="PR"/>
        <s v="RI"/>
        <s v="SC"/>
        <s v="SD"/>
        <s v="TX"/>
        <s v="UT"/>
        <s v="VA"/>
        <s v="VT"/>
        <s v="WA"/>
        <s v="WI"/>
        <s v="WV"/>
        <s v="WY"/>
      </sharedItems>
    </cacheField>
    <cacheField name="Jurisdiction" numFmtId="0">
      <sharedItems>
        <s v="Alaska"/>
        <s v="Alabama"/>
        <s v="Arkansas"/>
        <s v="Arizona"/>
        <s v="Torrance"/>
        <s v="Beverly Hills"/>
        <s v="Burbank"/>
        <s v="Carson"/>
        <s v="Inglewood"/>
        <s v="Los Angeles"/>
        <s v="Long Beach"/>
        <s v="Pasadena"/>
        <s v="Fremont"/>
        <s v="Pleasant Hill"/>
        <s v="Los Angeles County"/>
        <s v="San Bernardino County"/>
        <s v="Riverside County"/>
        <s v="San Francisco "/>
        <s v="Contra Costa County"/>
        <s v="Marin County "/>
        <s v="Alameda County"/>
        <s v="San Mateo County "/>
        <s v="Sonoma County"/>
        <s v="Irvine"/>
        <s v="Orange County"/>
        <s v="California"/>
        <s v="Santa Clara County"/>
        <s v="Costa Mesa"/>
        <s v="Yolo County "/>
        <s v="Colorado "/>
        <s v="Colorado"/>
        <s v="Connecticut"/>
        <s v="District of Columbia "/>
        <s v="Delaware"/>
        <s v="Georgia"/>
        <s v="Hawaii"/>
        <s v="Honolulu"/>
        <s v="Iowa"/>
        <s v="Idaho"/>
        <s v="Cicero"/>
        <s v="Illinois"/>
        <s v="Indiana"/>
        <s v="Kansas"/>
        <s v="Kentucky"/>
        <s v="Louisiana"/>
        <s v="Massachusetts"/>
        <s v="Maryland"/>
        <s v="Maine"/>
        <s v="Michigan"/>
        <s v="Mississippi"/>
        <s v="Minnesota"/>
        <s v="Missouri"/>
        <s v="Montana"/>
        <s v="North Carolina"/>
        <s v="North Dakota"/>
        <s v="Nebraska"/>
        <s v="New Hampshire"/>
        <s v="New Jersey"/>
        <s v="Albequerque"/>
        <s v="New Mexico"/>
        <s v="Nevada"/>
        <s v="New York"/>
        <s v="Ohio"/>
        <s v="Oregon"/>
        <s v="Pennsylvania"/>
        <s v="Puerto Rico"/>
        <s v="Rhode Island"/>
        <s v="South Carolina"/>
        <s v="South Dakota"/>
        <s v="Dallas County"/>
        <s v="Harris County"/>
        <s v="Bexar County"/>
        <s v="Texas"/>
        <s v="Utah"/>
        <s v="Virginia"/>
        <s v="Vermont"/>
        <s v="Washington"/>
        <s v="Wisconsin"/>
        <s v="West Virginia"/>
        <s v="Wyoming"/>
      </sharedItems>
    </cacheField>
    <cacheField name="Type" numFmtId="0">
      <sharedItems>
        <s v="State"/>
        <s v="City "/>
        <s v="County "/>
      </sharedItems>
    </cacheField>
    <cacheField name="Policy Type " numFmtId="0">
      <sharedItems>
        <s v="Mask Recommendation"/>
        <s v="Mask Mandate"/>
        <s v="PPE Reporting Mandate "/>
        <s v="Mask Mandate "/>
        <s v="Limited Mask Mandate"/>
      </sharedItems>
    </cacheField>
    <cacheField name="Description" numFmtId="0">
      <sharedItems>
        <s v="Recommendation"/>
        <s v="Masks mandate"/>
        <s v="Face-coverings are required for anyone leaving their home"/>
        <s v="Face-coverings are required inside essential businesses"/>
        <s v="Masks mandated"/>
        <s v="Mandatory mask policy "/>
        <s v="There’s a $1,000 fine for anyone not wearing a face-covering in public"/>
        <s v="Enforcement is up to local law enforcement, but face-coverings are recommended for anyone leaving their home."/>
        <s v="Mandatory mask policy; police enforcement beginning 4/22"/>
        <s v="Workers and residents conducting essential business, visiting a health care facility or taking public transit must wear a mask or face covering."/>
        <s v="Strongly encouraged"/>
        <s v="Guidance recommends face coverings in public ; not mandated"/>
        <s v="Order requiring reporting of PPE inventory"/>
        <s v="citizens and essential employees must wear face coverings "/>
        <s v="https://www.yolocounty.org/health-human-services/adults/communicable-disease-investigation-and-control/novel-coronavirus-2019/roadmap-to-recovery"/>
        <s v="Mandatory for employees and customers at essential businesses"/>
        <s v="Requires masks for essential workers"/>
        <s v="Mandatory for all essential employees; construction sites must provide for employees"/>
        <s v="Mandatory for employees and patrons in retail food sellers, hotels and taxis/rideshares"/>
        <s v="Masks required employees in public facing businesses, patrons to retail stores, and for employees where coming within 6ft of another employee is likely."/>
        <s v="Mandate for customers and employees of businesses that either are customer facing or that produce consumer products are required to wear face coverings "/>
        <s v="Essential workers and customers of essential businesses must wear face coverings effective April 20th. \"/>
        <s v="Mandatory; places responsibility on essential businesses to ensure worker and customer compliance with mandate "/>
        <s v="Masks to be worn by all workers and customers in essentail businesses beginning on May 11th. Individuals will not be cited/fined for not wearing masks, but businesses could be temporarily shut down if they are not masking their employees. Additionally, bu"/>
        <s v="Required for all workers interacting with the public. Gov. says that businesses should consider requiring customers to wear masks as well. "/>
        <s v="The Baker-Polito Administration has ordered all residents over the age of two to use a face covering or mask in public places where maintaining proper social distancing measures to prevent the spread of COVID-19 are not possible."/>
        <s v="Mandatory for employees and patrons in grocery stores, hotels, public transit, and taxis/rideshares"/>
        <s v="Residents MUST wear a cloth mask when in public places where physical distancing is difficult to maintain, as recommended by the U.S. CDC."/>
        <s v="Mandatory that individuals wear masks, and employers provide masks and other PPE for certain businesses as appropriate. "/>
        <s v="Require face coverings to be worn when employees cannot consistently maintain six feet of separation from other individuals in the workplace, and consider face shields when employees cannot consistently maintain three feet of separation from other individ"/>
        <s v="Recommendation&#10; *mandatory for employees in nursing homes"/>
        <s v="Recommendation&#10; *when entering a healthcare facility"/>
        <s v="Require workers and visitors to wear cloth face coverings, in accordance with CDC recommendations, while on the premises, except where doing so would inhibit the individual’s health or the individual is under two years of age, and require workers to wear "/>
        <s v="Encouraged to wear masks when in public"/>
        <s v="Mandate for large customer facing businesses effective 5/6; essential business workers on 5/11"/>
        <s v="Statewide mandate in public by Governor , issued an EO allowing busisness to peacefully remove people from premises for not wearing a mask"/>
        <s v="Employees required to wear masks on the job, whether public facing or otherwise. Certain exceptions apply including situtations in which wearing a mask is functionally impractical. Retail patrons are encouraged to wear masks but are not required."/>
        <s v="Public encouraged to wear masks in public places where social distancing is difficult, life-sustaining businesses must supply employees with masks"/>
        <s v="All residents must wear masks when entering businesses. On May 26th, a new executive order will go into effect also requiring the use of gloves in public.  "/>
        <s v="Effective Friday May 8 everyone, except children under 2 and people whose health would be damaged by wearing a face covering, must wear face coverings when in a public place, both indoors and outdoors."/>
        <s v="Dallas County, Texas issued requirements for essential workers to wear face coverings at work sites"/>
        <s v="All residents 10 and over must wear face coverings in public. Does not apply inside the fence at industrial factories. "/>
        <s v="All residents 10 and over must wear face coverings in public. "/>
        <s v="Masks required in indoor public places beginning May 29th "/>
        <s v="Employers must identify PPE and cloth facial coverings needed. Provide the necessary PPE to employees"/>
        <s v="Masks are mandated for specific industries including personal services and gyms"/>
      </sharedItems>
    </cacheField>
    <cacheField name="Source" numFmtId="0">
      <sharedItems containsBlank="1">
        <m/>
        <s v="http://publichealth.lacounty.gov/media/Coronavirus/HOO_Safer_at_Home_Order_for_Control_of_COVID_04102020.pdf"/>
        <s v="https://www.nbclosangeles.com/news/coronavirus/confused-about-face-covering-rules-heres-a-list-of-cities-which-have-mandated-their-use/2344695/"/>
        <s v="https://abc7news.com/face-masks-bay-area-coronavirus-pandemic-requirement-covid-19/6111369/"/>
        <s v="https://cchealth.org/press-releases/2020/0417-Cover-Your-Face-Order.php"/>
        <s v="https://www.marincounty.org/main/county-press-releases/press-releases/2020/hhs-covid-facecoveringorder-041720"/>
        <s v="https://acphd.org/media/569455/health-officer-order-20-08-face-coverings-2020.04.17.pdf"/>
        <s v="https://cmo.smcgov.org/sites/cmo.smcgov.org/files/documents/files/HO%20Order%20c19-8%20Face%20Covering%2020200417.pdf"/>
        <s v="https://www.sccgov.org/sites/phd/DiseaseInformation/novel-coronavirus/Documents/04-06-20-order-disclose-inventories-ppe-ventilators.pdf"/>
        <s v="https://drive.google.com/file/d/1fD1xqzAhwzRmiC8FnYEJYDdvnvp6vF4I/view"/>
        <s v="https://www.colorado.gov/governor/sites/default/files/inline-files/D%202020%20039%20Masks.pdf"/>
        <s v="https://portal.ct.gov/DECD/Content/Coronavirus-Business-Recovery/Safe-Workplace-Rules-for-Essential-Employers"/>
        <s v="https://governor.delaware.gov/health-soe/thirteenth-state-of-emergency/"/>
        <s v="https://governor.hawaii.gov/wp-content/uploads/2020/05/2005024-ATG_Seventh-Supplementary-Proclamation-for-COVID-19-distribution-signed-1.pdf"/>
        <s v="https://www.honolulu.gov/rep/site/may/may_docs/Emergency_Order_No._2020-07.pdf"/>
        <s v="https://files.constantcontact.com/3fcbe18d001/6a6d30ad-bc59-4c2d-8535-923cd0845dad.pdf"/>
        <s v="https://www.courier-journal.com/story/news/local/2020/04/28/coronavirus-masks-what-know-kentuckys-face-covering-request/3038615001/"/>
        <s v="https://www.ksla.com/2020/04/29/face-mask-mandate-workers-louisiana-starts-friday/"/>
        <s v="https://www.mass.gov/news/baker-polito-administration-orders-use-of-mask-or-face-covering-in-public-announces-increased"/>
        <s v="https://governor.maryland.gov/wp-content/uploads/2020/04/Masks-and-Physical-Distancing-4.15.20.pdf"/>
        <s v="https://www.maine.gov/governor/mills/sites/maine.gov.governor.mills/files/inline-files/An%20Order%20to%20Stay%20Safer%20at%20Home.pdf"/>
        <s v="https://www.michigan.gov/whitmer/0,9309,7-387-90499_90705-526894--,00.html"/>
        <s v="https://nj.gov/governor/news/news/562020/approved/20200408e.shtml"/>
        <s v="https://www.facebook.com/MayorKeller/videos/992542291143330/"/>
        <s v="https://www.governor.state.nm.us/2020/05/05/retailers-businesses-shall-require-employees-to-wear-face-coverings/"/>
        <s v="https://www.timesunion.com/news/article/Cuomo-orders-New-Yorkers-to-wear-masks-to-stem-15202640.php?utm_campaign=2020-4-16+SD&amp;utm_medium=email&amp;utm_source=Pew; https://www.governor.ny.gov/news/no-20234-continuing-temporary-suspension-and-modification-laws-"/>
        <s v="https://coronavirus.ohio.gov/static/publicorders/Directors-Stay-Safe-Ohio-Order.pdf"/>
        <s v="https://www.health.pa.gov/topics/disease/coronavirus/Pages/Stop-the-Spread.aspx"/>
        <s v="Executive Order"/>
        <s v="https://commerceri.com/masks/"/>
        <s v="https://www.readyharris.org/Portals/60/documents/04-22-20_Order_of_County_Judge_Hidalgo_for_use_of_face_covering.pdf"/>
        <s v="https://www.bexar.org/DocumentCenter/View/26664/Judge-Executive-Order-NW-06-Supplemental-04172020?bidId="/>
        <s v="https://www.governor.virginia.gov/"/>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PE MasksGloves" cacheId="0" dataCaption="" rowGrandTotals="0" compact="0" compactData="0">
  <location ref="A104:E110" firstHeaderRow="0" firstDataRow="1" firstDataCol="1"/>
  <pivotFields>
    <pivotField name="Stat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t="default"/>
      </items>
    </pivotField>
    <pivotField name="Jurisdiction" dataField="1"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t="default"/>
      </items>
    </pivotField>
    <pivotField name="Type" axis="axisCol" compact="0" outline="0" multipleItemSelectionAllowed="1" showAll="0" sortType="ascending">
      <items>
        <item x="1"/>
        <item x="2"/>
        <item x="0"/>
        <item t="default"/>
      </items>
    </pivotField>
    <pivotField name="Policy Type " axis="axisRow" compact="0" outline="0" multipleItemSelectionAllowed="1" showAll="0" sortType="ascending">
      <items>
        <item x="4"/>
        <item x="1"/>
        <item x="3"/>
        <item x="0"/>
        <item x="2"/>
        <item t="default"/>
      </items>
    </pivotField>
    <pivotField name="Description"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t="default"/>
      </items>
    </pivotField>
    <pivotField name="Sourc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t="default"/>
      </items>
    </pivotField>
  </pivotFields>
  <rowFields>
    <field x="3"/>
  </rowFields>
  <colFields>
    <field x="2"/>
  </colFields>
  <dataFields>
    <dataField name="COUNTA of Jurisdiction" fld="1"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maine.gov/governor/mills/news/governor-mills-issues-executive-order-strengthening-enforcement-face-covering-requirement-all" TargetMode="External"/><Relationship Id="rId42" Type="http://schemas.openxmlformats.org/officeDocument/2006/relationships/hyperlink" Target="https://www.maniscanning.com/governor-hogan-lifts-covid-19-capacity-limits-other-restrictions/" TargetMode="External"/><Relationship Id="rId41" Type="http://schemas.openxmlformats.org/officeDocument/2006/relationships/hyperlink" Target="https://wgme.com/news/coronavirus/gov-mills-strengthens-maine-mask-mandate" TargetMode="External"/><Relationship Id="rId44" Type="http://schemas.openxmlformats.org/officeDocument/2006/relationships/hyperlink" Target="https://www.mass.gov/doc/covid-19-order-55/download" TargetMode="External"/><Relationship Id="rId43" Type="http://schemas.openxmlformats.org/officeDocument/2006/relationships/hyperlink" Target="https://www.mass.gov/info-details/covid-19-travel-order" TargetMode="External"/><Relationship Id="rId46" Type="http://schemas.openxmlformats.org/officeDocument/2006/relationships/hyperlink" Target="https://www.michigan.gov/coronavirus/0,9753,7-406-98178_98455-554922--,00.html" TargetMode="External"/><Relationship Id="rId45" Type="http://schemas.openxmlformats.org/officeDocument/2006/relationships/hyperlink" Target="https://www.mass.gov/doc/covid-19-order-55/download" TargetMode="External"/><Relationship Id="rId48" Type="http://schemas.openxmlformats.org/officeDocument/2006/relationships/hyperlink" Target="https://www.michigan.gov/coronavirus/0,9753,7-406-98178_98455-545136--,00.html" TargetMode="External"/><Relationship Id="rId47" Type="http://schemas.openxmlformats.org/officeDocument/2006/relationships/hyperlink" Target="https://www.michigan.gov/documents/mdhhs/nCoV_SOP_TEAM_680994_7.pdf" TargetMode="External"/><Relationship Id="rId49" Type="http://schemas.openxmlformats.org/officeDocument/2006/relationships/hyperlink" Target="https://mn.gov/governor/assets/EO%2021-11%20Final_tcm1055-472034.pdf" TargetMode="External"/><Relationship Id="rId102" Type="http://schemas.openxmlformats.org/officeDocument/2006/relationships/drawing" Target="../drawings/drawing1.xml"/><Relationship Id="rId101" Type="http://schemas.openxmlformats.org/officeDocument/2006/relationships/hyperlink" Target="https://health.wyo.gov/publichealth/infectious-disease-epidemiology-unit/disease/novel-coronavirus/covid-19-orders-and-guidance/" TargetMode="External"/><Relationship Id="rId100" Type="http://schemas.openxmlformats.org/officeDocument/2006/relationships/hyperlink" Target="https://evers.wi.gov/Documents/COVID19/EmO01-JanFaceCoverings.pdf" TargetMode="External"/><Relationship Id="rId31" Type="http://schemas.openxmlformats.org/officeDocument/2006/relationships/hyperlink" Target="https://www.coronavirus.kdheks.gov/175/Travel-Exposure-Related-Isolation-Quaran" TargetMode="External"/><Relationship Id="rId30" Type="http://schemas.openxmlformats.org/officeDocument/2006/relationships/hyperlink" Target="https://www.coronavirus.kdheks.gov/DocumentCenter/View/993/Guidance-for-Businesses-to-Respond-to-COVID-19-PDF---12-11-2020" TargetMode="External"/><Relationship Id="rId33" Type="http://schemas.openxmlformats.org/officeDocument/2006/relationships/hyperlink" Target="https://govstatus.egov.com/kycovid19" TargetMode="External"/><Relationship Id="rId32" Type="http://schemas.openxmlformats.org/officeDocument/2006/relationships/hyperlink" Target="https://governor.kansas.gov/wp-content/uploads/2020/11/EO-20-68-Face-Coverings-protocol-Executed-2.pdf" TargetMode="External"/><Relationship Id="rId35" Type="http://schemas.openxmlformats.org/officeDocument/2006/relationships/hyperlink" Target="https://governor.ky.gov/attachments/20210130_Executive-Order_2021-070_Face-Coverings.pdf" TargetMode="External"/><Relationship Id="rId34" Type="http://schemas.openxmlformats.org/officeDocument/2006/relationships/hyperlink" Target="https://govstatus.egov.com/ky-travel-advisory" TargetMode="External"/><Relationship Id="rId37" Type="http://schemas.openxmlformats.org/officeDocument/2006/relationships/hyperlink" Target="https://gov.louisiana.gov/assets/Proclamations/2021/29-JBE-2021-State-of-Emergency-RenewingCOVID-19ResilientPhase3.pdf" TargetMode="External"/><Relationship Id="rId36" Type="http://schemas.openxmlformats.org/officeDocument/2006/relationships/hyperlink" Target="https://gov.louisiana.gov/assets/Proclamations/2021/66-JBE-2021-State-of-Emergency-COVID.pdf" TargetMode="External"/><Relationship Id="rId39" Type="http://schemas.openxmlformats.org/officeDocument/2006/relationships/hyperlink" Target="https://www.visit-maine.com/state/maine-reopening-2020-COVID-19/" TargetMode="External"/><Relationship Id="rId38" Type="http://schemas.openxmlformats.org/officeDocument/2006/relationships/hyperlink" Target="https://www.maine.gov/covid19/restartingmaine" TargetMode="External"/><Relationship Id="rId20" Type="http://schemas.openxmlformats.org/officeDocument/2006/relationships/hyperlink" Target="https://coronavirus.idaho.gov/wp-content/uploads/2020/05/stay-healthy-order-stage3.pdf" TargetMode="External"/><Relationship Id="rId22" Type="http://schemas.openxmlformats.org/officeDocument/2006/relationships/hyperlink" Target="https://www.chicago.gov/city/en/sites/covid-19/home/health-orders.html" TargetMode="External"/><Relationship Id="rId21" Type="http://schemas.openxmlformats.org/officeDocument/2006/relationships/hyperlink" Target="https://www2.illinois.gov/IISNews/22961-A_Bridge_to_Phase_5.pdf" TargetMode="External"/><Relationship Id="rId24" Type="http://schemas.openxmlformats.org/officeDocument/2006/relationships/hyperlink" Target="https://www2.illinois.gov/Pages/Executive-Orders/ExecutiveOrder2021-03.aspx" TargetMode="External"/><Relationship Id="rId23" Type="http://schemas.openxmlformats.org/officeDocument/2006/relationships/hyperlink" Target="https://www2.illinois.gov/dceo/Media/PressReleases/Pages/PR082520.aspx" TargetMode="External"/><Relationship Id="rId26" Type="http://schemas.openxmlformats.org/officeDocument/2006/relationships/hyperlink" Target="https://www.in.gov/gov/files/Executive_Order_20-48_Color-Coded_County_Assessments.pdf" TargetMode="External"/><Relationship Id="rId25" Type="http://schemas.openxmlformats.org/officeDocument/2006/relationships/hyperlink" Target="https://www.in.gov/gov/files/Mar-1-to-Mar-31-Coronavirus-Response-Requirements.pdf" TargetMode="External"/><Relationship Id="rId28" Type="http://schemas.openxmlformats.org/officeDocument/2006/relationships/hyperlink" Target="https://governor.iowa.gov/press-release/additional-covid-19-cases-in-iowa-1" TargetMode="External"/><Relationship Id="rId27" Type="http://schemas.openxmlformats.org/officeDocument/2006/relationships/hyperlink" Target="https://governor.iowa.gov/sites/default/files/documents/Public%20Health%20Proclamation%20-%202021.02.05.pdf" TargetMode="External"/><Relationship Id="rId29" Type="http://schemas.openxmlformats.org/officeDocument/2006/relationships/hyperlink" Target="https://www.osha.gov/SLTC/covid-19/standards.html" TargetMode="External"/><Relationship Id="rId95" Type="http://schemas.openxmlformats.org/officeDocument/2006/relationships/hyperlink" Target="https://www.governor.virginia.gov/media/governorvirginiagov/executive-actions/EO-63-and-Order-Of-Public-Health-Emergency-Five---Requirement-To-Wear-Face-Covering-While-Inside-Buildings.pdf" TargetMode="External"/><Relationship Id="rId94" Type="http://schemas.openxmlformats.org/officeDocument/2006/relationships/hyperlink" Target="https://governor.vermont.gov/sites/scott/files/documents/ADDENDUM%2014%20TO%20EXECUTIVE%20ORDER%2001-20.pdf" TargetMode="External"/><Relationship Id="rId97" Type="http://schemas.openxmlformats.org/officeDocument/2006/relationships/hyperlink" Target="https://governor.wv.gov/Pages/Statewide-Indoor-Face-Covering-Requirement.aspx" TargetMode="External"/><Relationship Id="rId96" Type="http://schemas.openxmlformats.org/officeDocument/2006/relationships/hyperlink" Target="https://www.governor.wa.gov/sites/default/files/Secretary_of_Health_Order_20-03_Statewide_Face_Coverings.pdf" TargetMode="External"/><Relationship Id="rId11" Type="http://schemas.openxmlformats.org/officeDocument/2006/relationships/hyperlink" Target="https://news.delaware.gov/2020/12/03/governor-carney-announces-stay-at-home-advisory-universal-indoor-mask-order/" TargetMode="External"/><Relationship Id="rId99" Type="http://schemas.openxmlformats.org/officeDocument/2006/relationships/hyperlink" Target="https://www.dhs.wisconsin.gov/covid-19/travel.htm" TargetMode="External"/><Relationship Id="rId10" Type="http://schemas.openxmlformats.org/officeDocument/2006/relationships/hyperlink" Target="https://news.delaware.gov/2021/02/19/governor-carney-updates-omnibus-covid-19-emergency-order/" TargetMode="External"/><Relationship Id="rId98" Type="http://schemas.openxmlformats.org/officeDocument/2006/relationships/hyperlink" Target="https://content.govdelivery.com/attachments/WIGOV/2020/11/10/file_attachments/1598467/EO094-COVIDRecommendations.pdf" TargetMode="External"/><Relationship Id="rId13" Type="http://schemas.openxmlformats.org/officeDocument/2006/relationships/hyperlink" Target="https://coronavirus.dc.gov/sites/default/files/dc/sites/coronavirus/page_content/attachments/MO%202020-110%20%20Modified%20Requirements%20Regarding%20Self-Quarantines%2C%20Testing%2C%20and%20Travel%20During%20the%20COVID-19%20Public%20Health%20Emergency%20%2811-6-2020%29.pdf" TargetMode="External"/><Relationship Id="rId12" Type="http://schemas.openxmlformats.org/officeDocument/2006/relationships/hyperlink" Target="https://coronavirus.dc.gov/phasetwo" TargetMode="External"/><Relationship Id="rId91" Type="http://schemas.openxmlformats.org/officeDocument/2006/relationships/hyperlink" Target="https://www.vermont.gov/vermont-forward" TargetMode="External"/><Relationship Id="rId90" Type="http://schemas.openxmlformats.org/officeDocument/2006/relationships/hyperlink" Target="https://open.texas.gov/uploads/files/organization/opentexas/EO-GA-34-opening-Texas-response-to-COVID-disaster-IMAGE-03-02-2021.pdf" TargetMode="External"/><Relationship Id="rId93" Type="http://schemas.openxmlformats.org/officeDocument/2006/relationships/hyperlink" Target="https://accd.vermont.gov/covid-19/restart/masks" TargetMode="External"/><Relationship Id="rId92" Type="http://schemas.openxmlformats.org/officeDocument/2006/relationships/hyperlink" Target="https://www.healthvermont.gov/response/coronavirus-covid-19/traveling-vermont" TargetMode="External"/><Relationship Id="rId15" Type="http://schemas.openxmlformats.org/officeDocument/2006/relationships/hyperlink" Target="https://www.flgov.com/wp-content/uploads/orders/2020/EO_20-244.pdf" TargetMode="External"/><Relationship Id="rId14" Type="http://schemas.openxmlformats.org/officeDocument/2006/relationships/hyperlink" Target="https://coronavirus.dc.gov/release/mayor-bowser-issues-new-mayor%E2%80%99s-order-masks-extends-public-health-emergency" TargetMode="External"/><Relationship Id="rId17" Type="http://schemas.openxmlformats.org/officeDocument/2006/relationships/hyperlink" Target="https://governor.hawaii.gov/wp-content/uploads/2020/04/2004144-ATG_Sixth-Supplementary-Proclamation-for-COVID-19-distribution-signed.pdf" TargetMode="External"/><Relationship Id="rId16" Type="http://schemas.openxmlformats.org/officeDocument/2006/relationships/hyperlink" Target="https://gov.georgia.gov/press-releases/2021-03-31/gov-kemp-signs-new-covid-19-executive-orders" TargetMode="External"/><Relationship Id="rId19" Type="http://schemas.openxmlformats.org/officeDocument/2006/relationships/hyperlink" Target="https://coronavirus.idaho.gov/stay-healthy-order/" TargetMode="External"/><Relationship Id="rId18" Type="http://schemas.openxmlformats.org/officeDocument/2006/relationships/hyperlink" Target="https://governor.hawaii.gov/wp-content/uploads/2020/04/2004088-ATG_Fifth-Supplementary-Proclamation-for-COVID-19-distribution-signed.pdf" TargetMode="External"/><Relationship Id="rId84" Type="http://schemas.openxmlformats.org/officeDocument/2006/relationships/hyperlink" Target="https://health.ri.gov/covid/" TargetMode="External"/><Relationship Id="rId83" Type="http://schemas.openxmlformats.org/officeDocument/2006/relationships/hyperlink" Target="https://reopeningri.com/" TargetMode="External"/><Relationship Id="rId86" Type="http://schemas.openxmlformats.org/officeDocument/2006/relationships/hyperlink" Target="https://governor.ri.gov/documents/orders/Executive-Order-20-30.pdf" TargetMode="External"/><Relationship Id="rId85" Type="http://schemas.openxmlformats.org/officeDocument/2006/relationships/hyperlink" Target="https://health.ri.gov/covid/" TargetMode="External"/><Relationship Id="rId88" Type="http://schemas.openxmlformats.org/officeDocument/2006/relationships/hyperlink" Target="https://publications.tnsosfiles.com/pub/execorders/exec-orders-lee63.pdf" TargetMode="External"/><Relationship Id="rId87" Type="http://schemas.openxmlformats.org/officeDocument/2006/relationships/hyperlink" Target="https://governor.sc.gov/news/2021-03/gov-henry-mcmaster-modifies-emergency-orders-ensuring-continuity-essential-government" TargetMode="External"/><Relationship Id="rId89" Type="http://schemas.openxmlformats.org/officeDocument/2006/relationships/hyperlink" Target="https://publications.tnsosfiles.com/pub/execorders/exec-orders-lee63.pdf" TargetMode="External"/><Relationship Id="rId80" Type="http://schemas.openxmlformats.org/officeDocument/2006/relationships/hyperlink" Target="https://www.governor.pa.gov/wp-content/uploads/2020/11/20201117-SOH-Universal-Face-Coverings-Order-Update.pdf" TargetMode="External"/><Relationship Id="rId82" Type="http://schemas.openxmlformats.org/officeDocument/2006/relationships/hyperlink" Target="https://www.discoverpuertorico.com/info/travel-advisory" TargetMode="External"/><Relationship Id="rId81" Type="http://schemas.openxmlformats.org/officeDocument/2006/relationships/hyperlink" Target="https://drive.google.com/file/d/1gTd-A2r62WruDNxqwnzDrT0nEKfi2Hnq/view?usp=sharing" TargetMode="External"/><Relationship Id="rId1" Type="http://schemas.openxmlformats.org/officeDocument/2006/relationships/hyperlink" Target="http://dhss.alaska.gov/dph/Epi/id/SiteAssets/Pages/HumanCoV/SOA_04032020_HealthAlert010_ClothFaceCoverings.pdf" TargetMode="External"/><Relationship Id="rId2" Type="http://schemas.openxmlformats.org/officeDocument/2006/relationships/hyperlink" Target="https://azgovernor.gov/sites/default/files/eo_2020-40.pdf" TargetMode="External"/><Relationship Id="rId3" Type="http://schemas.openxmlformats.org/officeDocument/2006/relationships/hyperlink" Target="https://governor.arkansas.gov/images/uploads/executiveOrders/EO_21-03.pdf" TargetMode="External"/><Relationship Id="rId4" Type="http://schemas.openxmlformats.org/officeDocument/2006/relationships/hyperlink" Target="https://www.cdph.ca.gov/Programs/CID/DCDC/CDPH%20Document%20Library/COVID-19/Guidance-for-Face-Coverings_06-18-2020.pdf" TargetMode="External"/><Relationship Id="rId9" Type="http://schemas.openxmlformats.org/officeDocument/2006/relationships/hyperlink" Target="https://portal.ct.gov/Office-of-the-Governor/News/Press-Releases/2020/09-2020/Governor-Lamont-Coronavirus-Update-September-15" TargetMode="External"/><Relationship Id="rId5" Type="http://schemas.openxmlformats.org/officeDocument/2006/relationships/hyperlink" Target="https://drive.google.com/file/d/14El-qBmb1QTLZb2lBuGdocZrJMJlx3wy/view" TargetMode="External"/><Relationship Id="rId6" Type="http://schemas.openxmlformats.org/officeDocument/2006/relationships/hyperlink" Target="https://www.colorado.gov/governor/sites/default/files/inline-files/D%202020%20067%20Extension.pdf" TargetMode="External"/><Relationship Id="rId7" Type="http://schemas.openxmlformats.org/officeDocument/2006/relationships/hyperlink" Target="https://portal.ct.gov/Coronavirus/Covid-19-Knowledge-Base/Latest-COVID-19-Guidance" TargetMode="External"/><Relationship Id="rId8" Type="http://schemas.openxmlformats.org/officeDocument/2006/relationships/hyperlink" Target="https://portal.ct.gov/Coronavirus/travel" TargetMode="External"/><Relationship Id="rId73" Type="http://schemas.openxmlformats.org/officeDocument/2006/relationships/hyperlink" Target="https://www.health.nd.gov/diseases-conditions/coronavirus/travel-guidance" TargetMode="External"/><Relationship Id="rId72" Type="http://schemas.openxmlformats.org/officeDocument/2006/relationships/hyperlink" Target="https://www.governor.nd.gov/sites/www/files/documents/Executive%20Order%202020-43.5.pdf" TargetMode="External"/><Relationship Id="rId75" Type="http://schemas.openxmlformats.org/officeDocument/2006/relationships/hyperlink" Target="https://coronavirus.ohio.gov/wps/portal/gov/covid-19/resources/news-releases-news-you-can-use/covid-19-update-03-04-21" TargetMode="External"/><Relationship Id="rId74" Type="http://schemas.openxmlformats.org/officeDocument/2006/relationships/hyperlink" Target="https://www.governor.nd.gov/sites/www/files/documents/executive-orders/SHO%20Order%202020-08%20Signed.pdf" TargetMode="External"/><Relationship Id="rId77" Type="http://schemas.openxmlformats.org/officeDocument/2006/relationships/hyperlink" Target="https://governor.ohio.gov/wps/portal/gov/governor/media/news-and-media/covid19-update-07222020" TargetMode="External"/><Relationship Id="rId76" Type="http://schemas.openxmlformats.org/officeDocument/2006/relationships/hyperlink" Target="https://governor.ohio.gov/wps/portal/gov/governor/media/news-and-media/covid19-update-07222020" TargetMode="External"/><Relationship Id="rId79" Type="http://schemas.openxmlformats.org/officeDocument/2006/relationships/hyperlink" Target="https://www.governor.pa.gov/newsroom/gov-wolf-revises-mitigation-order-on-gatherings-and-lifts-out-of-state-travel-restrictions/" TargetMode="External"/><Relationship Id="rId78" Type="http://schemas.openxmlformats.org/officeDocument/2006/relationships/hyperlink" Target="https://sharedsystems.dhsoha.state.or.us/DHSForms/Served/le2351j.pdf" TargetMode="External"/><Relationship Id="rId71" Type="http://schemas.openxmlformats.org/officeDocument/2006/relationships/hyperlink" Target="https://files.nc.gov/governor/documents/files/EO180-Face-Coverings-Requirements.pdf" TargetMode="External"/><Relationship Id="rId70" Type="http://schemas.openxmlformats.org/officeDocument/2006/relationships/hyperlink" Target="https://files.nc.gov/governor/documents/files/EO204-Further-Easing-Restrictions.pdf" TargetMode="External"/><Relationship Id="rId62" Type="http://schemas.openxmlformats.org/officeDocument/2006/relationships/hyperlink" Target="https://www.nj.gov/governor/news/news/562020/20200708a.shtml" TargetMode="External"/><Relationship Id="rId61" Type="http://schemas.openxmlformats.org/officeDocument/2006/relationships/hyperlink" Target="https://covid19.nj.gov/faqs/nj-information/travel-and-transportation/which-states-are-on-the-travel-advisory-list-are-there-travel-restrictions-to-or-from-new-jersey" TargetMode="External"/><Relationship Id="rId64" Type="http://schemas.openxmlformats.org/officeDocument/2006/relationships/hyperlink" Target="https://cv.nmhealth.org/wp-content/uploads/2020/06/Executive-Order-2020-037.pdf" TargetMode="External"/><Relationship Id="rId63" Type="http://schemas.openxmlformats.org/officeDocument/2006/relationships/hyperlink" Target="https://www.nj.gov/infobank/eo/056murphy/pdf/EO-122.pdf" TargetMode="External"/><Relationship Id="rId66" Type="http://schemas.openxmlformats.org/officeDocument/2006/relationships/hyperlink" Target="https://forward.ny.gov/" TargetMode="External"/><Relationship Id="rId65" Type="http://schemas.openxmlformats.org/officeDocument/2006/relationships/hyperlink" Target="https://cv.nmhealth.org/wp-content/uploads/2020/05/5-15-2020-PHO.pdf" TargetMode="External"/><Relationship Id="rId68" Type="http://schemas.openxmlformats.org/officeDocument/2006/relationships/hyperlink" Target="https://regs.health.ny.gov/volume-1a-title-10/content/section-66-32-face-coverings" TargetMode="External"/><Relationship Id="rId67" Type="http://schemas.openxmlformats.org/officeDocument/2006/relationships/hyperlink" Target="https://www.nbcnewyork.com/news/coronavirus/cuomo-ditches-quarantine-list-for-sweeping-ny-entry-test-policy/2697913/" TargetMode="External"/><Relationship Id="rId60" Type="http://schemas.openxmlformats.org/officeDocument/2006/relationships/hyperlink" Target="https://covid19.nj.gov/pages/reopen" TargetMode="External"/><Relationship Id="rId69" Type="http://schemas.openxmlformats.org/officeDocument/2006/relationships/hyperlink" Target="https://www.governor.ny.gov/sites/governor.ny.gov/files/atoms/files/EO_202.17.pdf" TargetMode="External"/><Relationship Id="rId51" Type="http://schemas.openxmlformats.org/officeDocument/2006/relationships/hyperlink" Target="https://www.sos.ms.gov/content/executiveorders/ExecutiveOrders/1549.pdf" TargetMode="External"/><Relationship Id="rId50" Type="http://schemas.openxmlformats.org/officeDocument/2006/relationships/hyperlink" Target="https://mn.gov/governor/assets/EO%2020-81%20Final%20Filed_tcm1055-441323.pdf" TargetMode="External"/><Relationship Id="rId53" Type="http://schemas.openxmlformats.org/officeDocument/2006/relationships/hyperlink" Target="http://dhhs.ne.gov/Pages/COVID-19-Traveler-Recommendations.aspx" TargetMode="External"/><Relationship Id="rId52" Type="http://schemas.openxmlformats.org/officeDocument/2006/relationships/hyperlink" Target="https://governor.nebraska.gov/press/gov-ricketts-announces-phased-public-health-restrictions-tied-coronavirus-hospitalization-rate" TargetMode="External"/><Relationship Id="rId55" Type="http://schemas.openxmlformats.org/officeDocument/2006/relationships/hyperlink" Target="https://nvhealthresponse.nv.gov/wp-content/uploads/2020/05/Directive-021-Phase-Two-Reopening-Plan.pdf" TargetMode="External"/><Relationship Id="rId54" Type="http://schemas.openxmlformats.org/officeDocument/2006/relationships/hyperlink" Target="http://dhhs.ne.gov/Documents/DHM-WCHD-003.pdf" TargetMode="External"/><Relationship Id="rId57" Type="http://schemas.openxmlformats.org/officeDocument/2006/relationships/hyperlink" Target="https://www.covidguidance.nh.gov/out-state-visitors" TargetMode="External"/><Relationship Id="rId56" Type="http://schemas.openxmlformats.org/officeDocument/2006/relationships/hyperlink" Target="https://www.covidguidance.nh.gov/" TargetMode="External"/><Relationship Id="rId59" Type="http://schemas.openxmlformats.org/officeDocument/2006/relationships/hyperlink" Target="https://www.wmur.com/article/new-hampshire-covid-mask-mandate-extended/35229800" TargetMode="External"/><Relationship Id="rId58" Type="http://schemas.openxmlformats.org/officeDocument/2006/relationships/hyperlink" Target="https://www.governor.nh.gov/sites/g/files/ehbemt336/files/documents/emergency-order-74.pdf"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coronavirus.dc.gov/sites/default/files/dc/sites/mayormb/release_content/attachments/Mayors-Order-2020-119.pdf" TargetMode="External"/><Relationship Id="rId190" Type="http://schemas.openxmlformats.org/officeDocument/2006/relationships/hyperlink" Target="https://www.health.nd.gov/diseases-conditions/coronavirus/travel-guidance" TargetMode="External"/><Relationship Id="rId42" Type="http://schemas.openxmlformats.org/officeDocument/2006/relationships/hyperlink" Target="https://coronavirus.dc.gov/release/mayor-bowser-issues-new-mayor%E2%80%99s-order-masks-extends-public-health-emergency" TargetMode="External"/><Relationship Id="rId41" Type="http://schemas.openxmlformats.org/officeDocument/2006/relationships/hyperlink" Target="https://coronavirus.dc.gov/release/dc-health-releases-list-high-risk-states" TargetMode="External"/><Relationship Id="rId44" Type="http://schemas.openxmlformats.org/officeDocument/2006/relationships/hyperlink" Target="https://www.flgov.com/wp-content/uploads/covid19/Taskforce%20Report.pdf" TargetMode="External"/><Relationship Id="rId194" Type="http://schemas.openxmlformats.org/officeDocument/2006/relationships/hyperlink" Target="https://governor.ohio.gov/wps/portal/gov/governor/media/news-and-media/covid19-update-07222020" TargetMode="External"/><Relationship Id="rId43" Type="http://schemas.openxmlformats.org/officeDocument/2006/relationships/hyperlink" Target="https://www.flgov.com/wp-content/uploads/orders/2020/EO_20-244.pdf" TargetMode="External"/><Relationship Id="rId193" Type="http://schemas.openxmlformats.org/officeDocument/2006/relationships/hyperlink" Target="https://coronavirus.ohio.gov/static/responsible/Manufacturing-Distribution-Construction.pdf" TargetMode="External"/><Relationship Id="rId46" Type="http://schemas.openxmlformats.org/officeDocument/2006/relationships/hyperlink" Target="https://www.osha.gov/Publications/OSHA3990.pdf" TargetMode="External"/><Relationship Id="rId192" Type="http://schemas.openxmlformats.org/officeDocument/2006/relationships/hyperlink" Target="https://coronavirus.ohio.gov/static/publicorders/health-order-encouraging-ohioans-to-stay-home.pdf" TargetMode="External"/><Relationship Id="rId45" Type="http://schemas.openxmlformats.org/officeDocument/2006/relationships/hyperlink" Target="https://floridahealthcovid19.gov/businesses/" TargetMode="External"/><Relationship Id="rId191" Type="http://schemas.openxmlformats.org/officeDocument/2006/relationships/hyperlink" Target="https://www.governor.nd.gov/sites/www/files/documents/executive-orders/SHO%20Order%202020-08%20Signed.pdf" TargetMode="External"/><Relationship Id="rId48" Type="http://schemas.openxmlformats.org/officeDocument/2006/relationships/hyperlink" Target="https://files.constantcontact.com/a349f37a701/8adc1729-ab1d-4a26-ab5a-dea49c3aec6a.pdf" TargetMode="External"/><Relationship Id="rId187" Type="http://schemas.openxmlformats.org/officeDocument/2006/relationships/hyperlink" Target="https://www.governor.nd.gov/sites/www/files/documents/Executive%20Order%202020-43.2%20(corrected).pdf" TargetMode="External"/><Relationship Id="rId47" Type="http://schemas.openxmlformats.org/officeDocument/2006/relationships/hyperlink" Target="https://www.myfloridacfo.com/coronavirus/documents/CFO-Directive-20-05.pdf" TargetMode="External"/><Relationship Id="rId186" Type="http://schemas.openxmlformats.org/officeDocument/2006/relationships/hyperlink" Target="https://www.ncleg.gov/BillLookUp/2019/H1056" TargetMode="External"/><Relationship Id="rId185" Type="http://schemas.openxmlformats.org/officeDocument/2006/relationships/hyperlink" Target="https://www.ncleg.gov/Sessions/2019/Bills/Senate/PDF/S704v5.pdf" TargetMode="External"/><Relationship Id="rId49" Type="http://schemas.openxmlformats.org/officeDocument/2006/relationships/hyperlink" Target="https://files.constantcontact.com/a349f37a701/8adc1729-ab1d-4a26-ab5a-dea49c3aec6a.pdf" TargetMode="External"/><Relationship Id="rId184" Type="http://schemas.openxmlformats.org/officeDocument/2006/relationships/hyperlink" Target="https://files.nc.gov/governor/documents/files/EO180-Face-Coverings-Requirements.pdf" TargetMode="External"/><Relationship Id="rId189" Type="http://schemas.openxmlformats.org/officeDocument/2006/relationships/hyperlink" Target="https://ndresponse.gov/covid-19-resources/covid-19-business-and-employer-resources/nd-smart-restart/nd-smart-restart-protocols" TargetMode="External"/><Relationship Id="rId188" Type="http://schemas.openxmlformats.org/officeDocument/2006/relationships/hyperlink" Target="https://ndresponse.gov/covid-19-resources/covid-19-business-and-employer-resources/nd-smart-restart/nd-smart-restart-protocols" TargetMode="External"/><Relationship Id="rId31" Type="http://schemas.openxmlformats.org/officeDocument/2006/relationships/hyperlink" Target="https://portal.ct.gov/-/media/Office-of-the-Governor/News/20200526-Governors-Reopen-Report.pdf?la=en" TargetMode="External"/><Relationship Id="rId30" Type="http://schemas.openxmlformats.org/officeDocument/2006/relationships/hyperlink" Target="https://portal.ct.gov/Coronavirus/Reopen-CT" TargetMode="External"/><Relationship Id="rId33" Type="http://schemas.openxmlformats.org/officeDocument/2006/relationships/hyperlink" Target="https://portal.ct.gov/Office-of-the-Governor/News/Press-Releases/2020/09-2020/Governor-Lamont-Coronavirus-Update-September-15" TargetMode="External"/><Relationship Id="rId183" Type="http://schemas.openxmlformats.org/officeDocument/2006/relationships/hyperlink" Target="https://covid19.ncdhhs.gov/information/business/businesses-and-employers" TargetMode="External"/><Relationship Id="rId32" Type="http://schemas.openxmlformats.org/officeDocument/2006/relationships/hyperlink" Target="https://portal.ct.gov/Coronavirus/travel" TargetMode="External"/><Relationship Id="rId182" Type="http://schemas.openxmlformats.org/officeDocument/2006/relationships/hyperlink" Target="https://files.nc.gov/governor/documents/files/EO188-Extension-of-Modified-Stay-at-Home-Order.pdf" TargetMode="External"/><Relationship Id="rId35" Type="http://schemas.openxmlformats.org/officeDocument/2006/relationships/hyperlink" Target="https://news.delaware.gov/2020/11/17/governor-carney-announces-additional-covid-19-restrictions/" TargetMode="External"/><Relationship Id="rId181" Type="http://schemas.openxmlformats.org/officeDocument/2006/relationships/hyperlink" Target="https://files.nc.gov/governor/documents/files/EO188-Extension-of-Modified-Stay-at-Home-Order.pdf" TargetMode="External"/><Relationship Id="rId34" Type="http://schemas.openxmlformats.org/officeDocument/2006/relationships/hyperlink" Target="https://portal.ct.gov/-/media/Office-of-the-Governor/Executive-Orders/Lamont-Executive-Orders/Executive-Order-No-7JJJ.pdf" TargetMode="External"/><Relationship Id="rId180" Type="http://schemas.openxmlformats.org/officeDocument/2006/relationships/hyperlink" Target="https://assembly.state.ny.us/leg/?default_fld=&amp;leg_video=&amp;bn=A10401&amp;term=2019&amp;Summary=Y&amp;Actions=Y&amp;Memo=Y&amp;Text=Y" TargetMode="External"/><Relationship Id="rId37" Type="http://schemas.openxmlformats.org/officeDocument/2006/relationships/hyperlink" Target="https://governor.delaware.gov/wp-content/uploads/sites/24/2020/04/Thirteenth-Modification-to-State-of-Emergency-April-25-2020.pdf" TargetMode="External"/><Relationship Id="rId176" Type="http://schemas.openxmlformats.org/officeDocument/2006/relationships/hyperlink" Target="https://www.nbcnewyork.com/news/coronavirus/cuomo-ditches-quarantine-list-for-sweeping-ny-entry-test-policy/2697913/" TargetMode="External"/><Relationship Id="rId36" Type="http://schemas.openxmlformats.org/officeDocument/2006/relationships/hyperlink" Target="https://business.delaware.gov/coronavirus/delawares-recovery-phase-2-guidance/" TargetMode="External"/><Relationship Id="rId175" Type="http://schemas.openxmlformats.org/officeDocument/2006/relationships/hyperlink" Target="https://www.governor.ny.gov/sites/governor.ny.gov/files/atoms/files/NYForwardReopeningGuide.pdf" TargetMode="External"/><Relationship Id="rId39" Type="http://schemas.openxmlformats.org/officeDocument/2006/relationships/hyperlink" Target="https://coronavirus.dc.gov/release/mayor-bowser-issues-mayor%E2%80%99s-order-modifying-phase-two-operations" TargetMode="External"/><Relationship Id="rId174" Type="http://schemas.openxmlformats.org/officeDocument/2006/relationships/hyperlink" Target="https://forward.ny.gov/" TargetMode="External"/><Relationship Id="rId38" Type="http://schemas.openxmlformats.org/officeDocument/2006/relationships/hyperlink" Target="https://legis.delaware.gov/BillDetail?LegislationId=48184" TargetMode="External"/><Relationship Id="rId173" Type="http://schemas.openxmlformats.org/officeDocument/2006/relationships/hyperlink" Target="https://forward.ny.gov/ny-forward" TargetMode="External"/><Relationship Id="rId179" Type="http://schemas.openxmlformats.org/officeDocument/2006/relationships/hyperlink" Target="https://assembly.state.ny.us/leg/?default_fld=&amp;bn=S08800&amp;term=2019&amp;Summary=Y&amp;Actions=Y&amp;Text=Y&amp;Committee%26nbspVotes=Y&amp;Floor%26nbspVotes=Y" TargetMode="External"/><Relationship Id="rId178" Type="http://schemas.openxmlformats.org/officeDocument/2006/relationships/hyperlink" Target="https://regs.health.ny.gov/sites/default/files/pdf/emergency_regulations/Enforcement%20of%20Social%20Distancing%20Measures.pdf" TargetMode="External"/><Relationship Id="rId177" Type="http://schemas.openxmlformats.org/officeDocument/2006/relationships/hyperlink" Target="https://www.governor.ny.gov/sites/governor.ny.gov/files/atoms/files/EO_202.17.pdf" TargetMode="External"/><Relationship Id="rId20" Type="http://schemas.openxmlformats.org/officeDocument/2006/relationships/hyperlink" Target="https://www.healthy.arkansas.gov/programs-services/topics/covid-19-health-guidances" TargetMode="External"/><Relationship Id="rId22" Type="http://schemas.openxmlformats.org/officeDocument/2006/relationships/hyperlink" Target="https://governor.arkansas.gov/images/uploads/executiveOrders/EO_20-35.pdf" TargetMode="External"/><Relationship Id="rId21" Type="http://schemas.openxmlformats.org/officeDocument/2006/relationships/hyperlink" Target="https://files.constantcontact.com/bd895b5c001/f1ecbd4a-a64e-40c5-897c-2612f54c09a7.pdf" TargetMode="External"/><Relationship Id="rId24" Type="http://schemas.openxmlformats.org/officeDocument/2006/relationships/hyperlink" Target="https://covid19.ca.gov/pdf/guidance-manufacturing.pdf" TargetMode="External"/><Relationship Id="rId23" Type="http://schemas.openxmlformats.org/officeDocument/2006/relationships/hyperlink" Target="https://www.gov.ca.gov/wp-content/uploads/2020/04/California-Roadmap-to-Modify-the-Stay-at-Home-Order.pdf" TargetMode="External"/><Relationship Id="rId26" Type="http://schemas.openxmlformats.org/officeDocument/2006/relationships/hyperlink" Target="http://leginfo.legislature.ca.gov/faces/billStatusClient.xhtml?bill_id=201920200AB1035" TargetMode="External"/><Relationship Id="rId25" Type="http://schemas.openxmlformats.org/officeDocument/2006/relationships/hyperlink" Target="https://www.cdph.ca.gov/Programs/CID/DCDC/CDPH%20Document%20Library/COVID-19/Guidance-for-Face-Coverings_06-18-2020.pdf" TargetMode="External"/><Relationship Id="rId28" Type="http://schemas.openxmlformats.org/officeDocument/2006/relationships/hyperlink" Target="https://www.manufacturersedge.com/covid/" TargetMode="External"/><Relationship Id="rId27" Type="http://schemas.openxmlformats.org/officeDocument/2006/relationships/hyperlink" Target="https://covid19.colorado.gov/safer-at-home" TargetMode="External"/><Relationship Id="rId29" Type="http://schemas.openxmlformats.org/officeDocument/2006/relationships/hyperlink" Target="https://www.colorado.gov/governor/sites/default/files/inline-files/D%202020%20067%20Extension.pdf" TargetMode="External"/><Relationship Id="rId11" Type="http://schemas.openxmlformats.org/officeDocument/2006/relationships/hyperlink" Target="https://covid19.alaska.gov/unified-command/protective-plans/" TargetMode="External"/><Relationship Id="rId10" Type="http://schemas.openxmlformats.org/officeDocument/2006/relationships/hyperlink" Target="http://dhss.alaska.gov/dph/Epi/id/SiteAssets/Pages/HumanCoV/SOA_04032020_HealthAlert010_ClothFaceCoverings.pdf" TargetMode="External"/><Relationship Id="rId13" Type="http://schemas.openxmlformats.org/officeDocument/2006/relationships/hyperlink" Target="https://azgovernor.gov/sites/default/files/requirements_for_businesses.pdf" TargetMode="External"/><Relationship Id="rId12" Type="http://schemas.openxmlformats.org/officeDocument/2006/relationships/hyperlink" Target="https://azgovernor.gov/governor/news/2020/06/governor-ducey-announces-enhanced-covid-19-action-plan" TargetMode="External"/><Relationship Id="rId15" Type="http://schemas.openxmlformats.org/officeDocument/2006/relationships/hyperlink" Target="https://www.azcommerce.com/industries/advanced-manufacturing/" TargetMode="External"/><Relationship Id="rId198" Type="http://schemas.openxmlformats.org/officeDocument/2006/relationships/hyperlink" Target="https://www.okcommerce.gov/covid19/ours-plan/" TargetMode="External"/><Relationship Id="rId14" Type="http://schemas.openxmlformats.org/officeDocument/2006/relationships/hyperlink" Target="https://azgovernor.gov/sites/default/files/eo_2020-40.pdf" TargetMode="External"/><Relationship Id="rId197" Type="http://schemas.openxmlformats.org/officeDocument/2006/relationships/hyperlink" Target="https://www.sos.ok.gov/documents/executive/1971.pdf" TargetMode="External"/><Relationship Id="rId17" Type="http://schemas.openxmlformats.org/officeDocument/2006/relationships/hyperlink" Target="https://arkansasready.com/" TargetMode="External"/><Relationship Id="rId196" Type="http://schemas.openxmlformats.org/officeDocument/2006/relationships/hyperlink" Target="https://sn.lexisnexis.com/symtree/xmlbill/OH/2019000/H/606/BILLTEXT_20200630_0_S.pdf" TargetMode="External"/><Relationship Id="rId16" Type="http://schemas.openxmlformats.org/officeDocument/2006/relationships/hyperlink" Target="https://www.nwahomepage.com/lifestyle/health/coronavirus/arkansas-moves-into-phase-two-of-reopening/" TargetMode="External"/><Relationship Id="rId195" Type="http://schemas.openxmlformats.org/officeDocument/2006/relationships/hyperlink" Target="https://governor.ohio.gov/wps/portal/gov/governor/media/news-and-media/covid19-update-07222020" TargetMode="External"/><Relationship Id="rId19" Type="http://schemas.openxmlformats.org/officeDocument/2006/relationships/hyperlink" Target="https://katv.com/news/local/arkansas-gov-asa-hutchinson-holds-daily-coronavirus-briefing" TargetMode="External"/><Relationship Id="rId18" Type="http://schemas.openxmlformats.org/officeDocument/2006/relationships/hyperlink" Target="https://www.healthy.arkansas.gov/programs-services/topics/covid-19-health-guidances" TargetMode="External"/><Relationship Id="rId199" Type="http://schemas.openxmlformats.org/officeDocument/2006/relationships/hyperlink" Target="https://www.sos.ok.gov/documents/executive/1937.pdf" TargetMode="External"/><Relationship Id="rId84" Type="http://schemas.openxmlformats.org/officeDocument/2006/relationships/hyperlink" Target="https://www.legis.iowa.gov/legislation/BillBook?ga=88&amp;ba=SF2338" TargetMode="External"/><Relationship Id="rId83" Type="http://schemas.openxmlformats.org/officeDocument/2006/relationships/hyperlink" Target="https://www.osha.gov/Publications/OSHA4002.pdf" TargetMode="External"/><Relationship Id="rId86" Type="http://schemas.openxmlformats.org/officeDocument/2006/relationships/hyperlink" Target="https://covid.ks.gov/wp-content/uploads/2020/05/Reopen-Kansas-Framework-v7.pdf" TargetMode="External"/><Relationship Id="rId85" Type="http://schemas.openxmlformats.org/officeDocument/2006/relationships/hyperlink" Target="https://governor.kansas.gov/governor-laura-kelly-recommends-communities-move-into-phase-3-of-ad-astra-plan/" TargetMode="External"/><Relationship Id="rId88" Type="http://schemas.openxmlformats.org/officeDocument/2006/relationships/hyperlink" Target="https://governor.kansas.gov/wp-content/uploads/2020/11/EO-20-68-Face-Coverings-protocol-Executed-2.pdf" TargetMode="External"/><Relationship Id="rId150" Type="http://schemas.openxmlformats.org/officeDocument/2006/relationships/hyperlink" Target="https://nvhealthresponse.nv.gov/nevada-united/" TargetMode="External"/><Relationship Id="rId271" Type="http://schemas.openxmlformats.org/officeDocument/2006/relationships/hyperlink" Target="https://www.wyodaily.com/home/customer_files/legals/covid19_metrics_04232020.pdf" TargetMode="External"/><Relationship Id="rId87" Type="http://schemas.openxmlformats.org/officeDocument/2006/relationships/hyperlink" Target="https://www.coronavirus.kdheks.gov/175/Travel-Exposure-Related-Isolation-Quaran" TargetMode="External"/><Relationship Id="rId270" Type="http://schemas.openxmlformats.org/officeDocument/2006/relationships/hyperlink" Target="https://health.wyo.gov/wp-content/uploads/2020/11/Order1_SeventeenthContinuation_Nov192020.pdf" TargetMode="External"/><Relationship Id="rId89" Type="http://schemas.openxmlformats.org/officeDocument/2006/relationships/hyperlink" Target="https://covid.ks.gov/reopen-page/" TargetMode="External"/><Relationship Id="rId80" Type="http://schemas.openxmlformats.org/officeDocument/2006/relationships/hyperlink" Target="https://idph.iowa.gov/Emerging-Health-Issues/Novel-Coronavirus/Business-and-Organizations" TargetMode="External"/><Relationship Id="rId82" Type="http://schemas.openxmlformats.org/officeDocument/2006/relationships/hyperlink" Target="https://www.osha.gov/SLTC/covid-19/standards.html" TargetMode="External"/><Relationship Id="rId81" Type="http://schemas.openxmlformats.org/officeDocument/2006/relationships/hyperlink" Target="https://governor.iowa.gov/press-release/additional-covid-19-cases-in-iowa-1" TargetMode="External"/><Relationship Id="rId1" Type="http://schemas.openxmlformats.org/officeDocument/2006/relationships/hyperlink" Target="https://governor.alabama.gov/assets/2020/12/2020-12-09-20th-Supplemental-SOE-COVID-19.pdf" TargetMode="External"/><Relationship Id="rId2" Type="http://schemas.openxmlformats.org/officeDocument/2006/relationships/hyperlink" Target="https://ltgov.alabama.gov/wp-content/uploads/2020/04/Reopening-Alabama-Responsibility-Phase-1.pdf" TargetMode="External"/><Relationship Id="rId3" Type="http://schemas.openxmlformats.org/officeDocument/2006/relationships/hyperlink" Target="https://alabamapublichealth.gov/covid19/assets/cov-sah-businesses.pdf" TargetMode="External"/><Relationship Id="rId149" Type="http://schemas.openxmlformats.org/officeDocument/2006/relationships/hyperlink" Target="https://nwccedi.info/documents/NWCC%20EDI%20Claims%20Announcement%20New%20Nature_Cause%20Codes%20for%20COVID_19%20(Rev%2003_25_2020).pdf" TargetMode="External"/><Relationship Id="rId4" Type="http://schemas.openxmlformats.org/officeDocument/2006/relationships/hyperlink" Target="https://governor.alabama.gov/assets/2020/12/2020-12-09-20th-Supplemental-SOE-COVID-19.pdf" TargetMode="External"/><Relationship Id="rId148" Type="http://schemas.openxmlformats.org/officeDocument/2006/relationships/hyperlink" Target="http://dhhs.ne.gov/Documents/DHM-WCHD-003.pdf" TargetMode="External"/><Relationship Id="rId269" Type="http://schemas.openxmlformats.org/officeDocument/2006/relationships/hyperlink" Target="https://publichealthmdc.com/documents/workplace_requirements.pdf" TargetMode="External"/><Relationship Id="rId9" Type="http://schemas.openxmlformats.org/officeDocument/2006/relationships/hyperlink" Target="http://dhss.alaska.gov/dph/Epi/id/SiteAssets/Pages/HumanCoV/SOA_05062020_COVID-19_Presentation_Crum.pdf" TargetMode="External"/><Relationship Id="rId143" Type="http://schemas.openxmlformats.org/officeDocument/2006/relationships/hyperlink" Target="https://covid19.mt.gov/Portals/223/Documents/Phase%20Two%20Directive%20with%20Appendices.pdf?ver=2020-05-19-145442-350" TargetMode="External"/><Relationship Id="rId264" Type="http://schemas.openxmlformats.org/officeDocument/2006/relationships/hyperlink" Target="https://content.govdelivery.com/attachments/WIGOV/2020/11/10/file_attachments/1598467/EO094-COVIDRecommendations.pdf" TargetMode="External"/><Relationship Id="rId142" Type="http://schemas.openxmlformats.org/officeDocument/2006/relationships/hyperlink" Target="https://covid19.mt.gov/" TargetMode="External"/><Relationship Id="rId263" Type="http://schemas.openxmlformats.org/officeDocument/2006/relationships/hyperlink" Target="https://sn.lexisnexis.com/symtree/xmlbill/WY/2021000/D/32/BILLTEXT_20200723_0_DK.pdf" TargetMode="External"/><Relationship Id="rId141" Type="http://schemas.openxmlformats.org/officeDocument/2006/relationships/hyperlink" Target="https://showmestrong.mo.gov/businesses/" TargetMode="External"/><Relationship Id="rId262" Type="http://schemas.openxmlformats.org/officeDocument/2006/relationships/hyperlink" Target="https://governor.wv.gov/Pages/Statewide-Indoor-Face-Covering-Requirement.aspx" TargetMode="External"/><Relationship Id="rId140" Type="http://schemas.openxmlformats.org/officeDocument/2006/relationships/hyperlink" Target="https://showmestrong.mo.gov/" TargetMode="External"/><Relationship Id="rId261" Type="http://schemas.openxmlformats.org/officeDocument/2006/relationships/hyperlink" Target="https://governor.wv.gov/Pages/The-Comeback.aspx" TargetMode="External"/><Relationship Id="rId5" Type="http://schemas.openxmlformats.org/officeDocument/2006/relationships/hyperlink" Target="https://alabamapublichealth.gov/covid19/assets/cov-sah-businesses.pdf" TargetMode="External"/><Relationship Id="rId147" Type="http://schemas.openxmlformats.org/officeDocument/2006/relationships/hyperlink" Target="http://dhhs.ne.gov/Pages/COVID-19-Traveler-Recommendations.aspx" TargetMode="External"/><Relationship Id="rId268" Type="http://schemas.openxmlformats.org/officeDocument/2006/relationships/hyperlink" Target="https://publichealthmdc.com/documents/2020-11-20_Order_10amendment.pdf" TargetMode="External"/><Relationship Id="rId6" Type="http://schemas.openxmlformats.org/officeDocument/2006/relationships/hyperlink" Target="https://governor.alabama.gov/assets/2020/05/2020-05-08-8th-Supplemental-SOE-COVID-19.pdf" TargetMode="External"/><Relationship Id="rId146" Type="http://schemas.openxmlformats.org/officeDocument/2006/relationships/hyperlink" Target="https://cdn.ymaws.com/stlbhc.site-ym.com/resource/resmgr/covid-19/twh_employer_guide_covid-19_.pdf" TargetMode="External"/><Relationship Id="rId267" Type="http://schemas.openxmlformats.org/officeDocument/2006/relationships/hyperlink" Target="https://www.dhs.wisconsin.gov/covid-19/travel.htm" TargetMode="External"/><Relationship Id="rId7" Type="http://schemas.openxmlformats.org/officeDocument/2006/relationships/hyperlink" Target="https://gov.alaska.gov/wp-content/uploads/sites/2/November-16-Disaster-Declaration-Fact-Sheet.pdf" TargetMode="External"/><Relationship Id="rId145" Type="http://schemas.openxmlformats.org/officeDocument/2006/relationships/hyperlink" Target="http://dhhs.ne.gov/Pages/COVID-19-Directed-Health-Measures.aspx" TargetMode="External"/><Relationship Id="rId266" Type="http://schemas.openxmlformats.org/officeDocument/2006/relationships/hyperlink" Target="https://wedc.org/wp-content/uploads/2020/06/COVID-19-Manufacturing-Guidelines_cl.pdf" TargetMode="External"/><Relationship Id="rId8" Type="http://schemas.openxmlformats.org/officeDocument/2006/relationships/hyperlink" Target="https://covid19.alaska.gov/reopen/" TargetMode="External"/><Relationship Id="rId144" Type="http://schemas.openxmlformats.org/officeDocument/2006/relationships/hyperlink" Target="http://dhhs.ne.gov/Pages/Gov.-Ricketts-Announces-New-Directed-Health-Measures-to-Take-Effect-on-Saturday.aspx" TargetMode="External"/><Relationship Id="rId265" Type="http://schemas.openxmlformats.org/officeDocument/2006/relationships/hyperlink" Target="https://wedc.org/reopen-guidelines/" TargetMode="External"/><Relationship Id="rId73" Type="http://schemas.openxmlformats.org/officeDocument/2006/relationships/hyperlink" Target="https://backontrack.in.gov/" TargetMode="External"/><Relationship Id="rId72" Type="http://schemas.openxmlformats.org/officeDocument/2006/relationships/hyperlink" Target="https://www.in.gov/gov/files/Executive-Order-20-50-Continuation-of-Color-Coded-County-Assessments.pdf" TargetMode="External"/><Relationship Id="rId75" Type="http://schemas.openxmlformats.org/officeDocument/2006/relationships/hyperlink" Target="https://www.in.gov/gov/files/Executive_Order_20-48_Color-Coded_County_Assessments.pdf" TargetMode="External"/><Relationship Id="rId74" Type="http://schemas.openxmlformats.org/officeDocument/2006/relationships/hyperlink" Target="https://backontrack.in.gov/industryguidelines.htm" TargetMode="External"/><Relationship Id="rId77" Type="http://schemas.openxmlformats.org/officeDocument/2006/relationships/hyperlink" Target="https://www.in.gov/wcb/" TargetMode="External"/><Relationship Id="rId260" Type="http://schemas.openxmlformats.org/officeDocument/2006/relationships/hyperlink" Target="https://governor.wv.gov/Pages/The-Comeback.aspx" TargetMode="External"/><Relationship Id="rId76" Type="http://schemas.openxmlformats.org/officeDocument/2006/relationships/hyperlink" Target="https://www.in.gov/dol/3142.htm" TargetMode="External"/><Relationship Id="rId79" Type="http://schemas.openxmlformats.org/officeDocument/2006/relationships/hyperlink" Target="https://coronavirus.iowa.gov/pages/guidance" TargetMode="External"/><Relationship Id="rId78" Type="http://schemas.openxmlformats.org/officeDocument/2006/relationships/hyperlink" Target="https://governor.iowa.gov/sites/default/files/documents/Public%20Health%20Proclamation%20-%202020.11.18.pdf" TargetMode="External"/><Relationship Id="rId71" Type="http://schemas.openxmlformats.org/officeDocument/2006/relationships/hyperlink" Target="http://www.ilga.gov/legislation/fulltext.asp?DocName=10100HB2455enr&amp;GA=101&amp;SessionId=108&amp;DocTypeId=HB&amp;LegID=&amp;DocNum=2455&amp;GAID=15&amp;Session" TargetMode="External"/><Relationship Id="rId70" Type="http://schemas.openxmlformats.org/officeDocument/2006/relationships/hyperlink" Target="http://www.ilga.gov/legislation/BillStatus.asp?DocNum=3989&amp;GAID=15&amp;DocTypeID=SB&amp;SessionID=108&amp;GA=101" TargetMode="External"/><Relationship Id="rId139" Type="http://schemas.openxmlformats.org/officeDocument/2006/relationships/hyperlink" Target="http://billstatus.ls.state.ms.us/2020/pdf/history/SB/SB3049.xml" TargetMode="External"/><Relationship Id="rId138" Type="http://schemas.openxmlformats.org/officeDocument/2006/relationships/hyperlink" Target="https://htv-prod-media.s3.amazonaws.com/files/executive-order-1525-1601495219.pdf" TargetMode="External"/><Relationship Id="rId259" Type="http://schemas.openxmlformats.org/officeDocument/2006/relationships/hyperlink" Target="https://coronavirus.wa.gov/information-for/business/business-workers" TargetMode="External"/><Relationship Id="rId137" Type="http://schemas.openxmlformats.org/officeDocument/2006/relationships/hyperlink" Target="https://www.sos.ms.gov/content/executiveorders/ExecutiveOrders/1535.pdf" TargetMode="External"/><Relationship Id="rId258" Type="http://schemas.openxmlformats.org/officeDocument/2006/relationships/hyperlink" Target="https://www.governor.wa.gov/sites/default/files/Secretary_of_Health_Order_20-03_Statewide_Face_Coverings.pdf" TargetMode="External"/><Relationship Id="rId132" Type="http://schemas.openxmlformats.org/officeDocument/2006/relationships/hyperlink" Target="https://www.dli.mn.gov/business/workplace-safety-and-health/mnosha-compliance-novel-coronavirus-covid-19" TargetMode="External"/><Relationship Id="rId253" Type="http://schemas.openxmlformats.org/officeDocument/2006/relationships/hyperlink" Target="https://www.governor.virginia.gov/media/governorvirginiagov/executive-actions/EO-63-and-Order-Of-Public-Health-Emergency-Five---Requirement-To-Wear-Face-Covering-While-Inside-Buildings.pdf" TargetMode="External"/><Relationship Id="rId131" Type="http://schemas.openxmlformats.org/officeDocument/2006/relationships/hyperlink" Target="https://mn.gov/governor/assets/EO%2020-81%20Final%20Filed_tcm1055-441323.pdf" TargetMode="External"/><Relationship Id="rId252" Type="http://schemas.openxmlformats.org/officeDocument/2006/relationships/hyperlink" Target="https://www.virginia.gov/coronavirus/forwardvirginia/" TargetMode="External"/><Relationship Id="rId130" Type="http://schemas.openxmlformats.org/officeDocument/2006/relationships/hyperlink" Target="https://mn.gov/deed/newscenter/covid/safework/business/" TargetMode="External"/><Relationship Id="rId251" Type="http://schemas.openxmlformats.org/officeDocument/2006/relationships/hyperlink" Target="https://www.governor.virginia.gov/newsroom/all-releases/2020/november/headline-861342-en.html" TargetMode="External"/><Relationship Id="rId250" Type="http://schemas.openxmlformats.org/officeDocument/2006/relationships/hyperlink" Target="https://legislature.vermont.gov/bill/status/2020/S.342" TargetMode="External"/><Relationship Id="rId136" Type="http://schemas.openxmlformats.org/officeDocument/2006/relationships/hyperlink" Target="https://msdh.ms.gov/msdhsite/_static/14,21866,420.html" TargetMode="External"/><Relationship Id="rId257" Type="http://schemas.openxmlformats.org/officeDocument/2006/relationships/hyperlink" Target="https://www.governor.wa.gov/sites/default/files/Phase2ManufacturingGuidance.pdf" TargetMode="External"/><Relationship Id="rId135" Type="http://schemas.openxmlformats.org/officeDocument/2006/relationships/hyperlink" Target="https://www.sos.ms.gov/content/executiveorders/ExecutiveOrders/1535.pdf" TargetMode="External"/><Relationship Id="rId256" Type="http://schemas.openxmlformats.org/officeDocument/2006/relationships/hyperlink" Target="https://www.governor.wa.gov/sites/default/files/SafeStartPhasedReopening.pdf" TargetMode="External"/><Relationship Id="rId134" Type="http://schemas.openxmlformats.org/officeDocument/2006/relationships/hyperlink" Target="https://www.sos.ms.gov/content/executiveorders/ExecutiveOrders/1539.pdf" TargetMode="External"/><Relationship Id="rId255" Type="http://schemas.openxmlformats.org/officeDocument/2006/relationships/hyperlink" Target="https://lis.virginia.gov/cgi-bin/legp604.exe?202+sum+HB5019&amp;202+sum+HB5019" TargetMode="External"/><Relationship Id="rId133" Type="http://schemas.openxmlformats.org/officeDocument/2006/relationships/hyperlink" Target="https://www.revisor.mn.gov/laws/2020/0/Session+Law/Chapter/72/" TargetMode="External"/><Relationship Id="rId254" Type="http://schemas.openxmlformats.org/officeDocument/2006/relationships/hyperlink" Target="https://files.constantcontact.com/d5b7f3a9001/b4f40843-1e8f-413b-b012-272489637836.pdf" TargetMode="External"/><Relationship Id="rId62" Type="http://schemas.openxmlformats.org/officeDocument/2006/relationships/hyperlink" Target="https://coronavirus.idaho.gov/wp-content/uploads/2020/05/stay-healthy-order-stage3.pdf" TargetMode="External"/><Relationship Id="rId61" Type="http://schemas.openxmlformats.org/officeDocument/2006/relationships/hyperlink" Target="https://coronavirus.idaho.gov/stay-healthy-order/" TargetMode="External"/><Relationship Id="rId64" Type="http://schemas.openxmlformats.org/officeDocument/2006/relationships/hyperlink" Target="https://www2.illinois.gov/Pages/Executive-Orders/ExecutiveOrder2020-73.aspx" TargetMode="External"/><Relationship Id="rId63" Type="http://schemas.openxmlformats.org/officeDocument/2006/relationships/hyperlink" Target="https://commerce.idaho.gov/covid-19/" TargetMode="External"/><Relationship Id="rId66" Type="http://schemas.openxmlformats.org/officeDocument/2006/relationships/hyperlink" Target="https://dceocovid19resources.com/restore-illinois/restore-illinois-phase-4/manufacturing/" TargetMode="External"/><Relationship Id="rId172" Type="http://schemas.openxmlformats.org/officeDocument/2006/relationships/hyperlink" Target="https://gonm.biz/about-us/covid-19-response" TargetMode="External"/><Relationship Id="rId65" Type="http://schemas.openxmlformats.org/officeDocument/2006/relationships/hyperlink" Target="https://dceocovid19resources.com/restore-illinois" TargetMode="External"/><Relationship Id="rId171" Type="http://schemas.openxmlformats.org/officeDocument/2006/relationships/hyperlink" Target="https://cv.nmhealth.org/wp-content/uploads/2020/05/5-15-2020-PHO.pdf" TargetMode="External"/><Relationship Id="rId68" Type="http://schemas.openxmlformats.org/officeDocument/2006/relationships/hyperlink" Target="https://www2.illinois.gov/dceo/Media/PressReleases/Pages/PR082520.aspx" TargetMode="External"/><Relationship Id="rId170" Type="http://schemas.openxmlformats.org/officeDocument/2006/relationships/hyperlink" Target="https://cv.nmhealth.org/wp-content/uploads/2020/06/Executive-Order-2020-037.pdf" TargetMode="External"/><Relationship Id="rId67" Type="http://schemas.openxmlformats.org/officeDocument/2006/relationships/hyperlink" Target="https://www.chicago.gov/city/en/sites/covid-19/home/health-orders.html" TargetMode="External"/><Relationship Id="rId60" Type="http://schemas.openxmlformats.org/officeDocument/2006/relationships/hyperlink" Target="https://rebound.idaho.gov/business-specific-protocols-for-opening/" TargetMode="External"/><Relationship Id="rId165" Type="http://schemas.openxmlformats.org/officeDocument/2006/relationships/hyperlink" Target="https://nj.gov/infobank/eo/056murphy/pdf/EO-192.pdf" TargetMode="External"/><Relationship Id="rId69" Type="http://schemas.openxmlformats.org/officeDocument/2006/relationships/hyperlink" Target="https://www2.illinois.gov/Pages/Executive-Orders/ExecutiveOrder2020-38.aspx" TargetMode="External"/><Relationship Id="rId164" Type="http://schemas.openxmlformats.org/officeDocument/2006/relationships/hyperlink" Target="https://www.nj.gov/infobank/eo/056murphy/pdf/EO-122.pdf" TargetMode="External"/><Relationship Id="rId163" Type="http://schemas.openxmlformats.org/officeDocument/2006/relationships/hyperlink" Target="https://covid19.nj.gov/faqs/nj-information/travel-and-transportation/which-states-are-on-the-travel-advisory-list-are-there-travel-restrictions-to-or-from-new-jersey" TargetMode="External"/><Relationship Id="rId162" Type="http://schemas.openxmlformats.org/officeDocument/2006/relationships/hyperlink" Target="https://cv.business.nj.gov/" TargetMode="External"/><Relationship Id="rId169" Type="http://schemas.openxmlformats.org/officeDocument/2006/relationships/hyperlink" Target="https://cv.nmhealth.org/covid-safe-practices/manufacturing-warehouse-and-food-production/" TargetMode="External"/><Relationship Id="rId168" Type="http://schemas.openxmlformats.org/officeDocument/2006/relationships/hyperlink" Target="https://indd.adobe.com/view/3f732e94-0164-424d-9ac6-a0ace27e70c8" TargetMode="External"/><Relationship Id="rId167" Type="http://schemas.openxmlformats.org/officeDocument/2006/relationships/hyperlink" Target="https://sn.lexisnexis.com/symtree/xmlbill/NJ/2020000/S/2380/BILLTEXT_20200727_0_A.pdf" TargetMode="External"/><Relationship Id="rId166" Type="http://schemas.openxmlformats.org/officeDocument/2006/relationships/hyperlink" Target="https://www.njleg.state.nj.us/bills/BillView.asp?BillNumber=A4440" TargetMode="External"/><Relationship Id="rId51" Type="http://schemas.openxmlformats.org/officeDocument/2006/relationships/hyperlink" Target="https://files.constantcontact.com/a349f37a701/8adc1729-ab1d-4a26-ab5a-dea49c3aec6a.pdf" TargetMode="External"/><Relationship Id="rId50" Type="http://schemas.openxmlformats.org/officeDocument/2006/relationships/hyperlink" Target="https://dph.georgia.gov/covid-19-businesses-and-employers" TargetMode="External"/><Relationship Id="rId53" Type="http://schemas.openxmlformats.org/officeDocument/2006/relationships/hyperlink" Target="https://www.georgia.org/covid19bizguide" TargetMode="External"/><Relationship Id="rId52" Type="http://schemas.openxmlformats.org/officeDocument/2006/relationships/hyperlink" Target="https://files.constantcontact.com/a349f37a701/8adc1729-ab1d-4a26-ab5a-dea49c3aec6a.pdf" TargetMode="External"/><Relationship Id="rId55" Type="http://schemas.openxmlformats.org/officeDocument/2006/relationships/hyperlink" Target="https://governor.hawaii.gov/wp-content/uploads/2020/05/2005024-ATG_Seventh-Supplementary-Proclamation-for-COVID-19-distribution-signed-1.pdf" TargetMode="External"/><Relationship Id="rId161" Type="http://schemas.openxmlformats.org/officeDocument/2006/relationships/hyperlink" Target="https://covid19.nj.gov/pages/reopen" TargetMode="External"/><Relationship Id="rId54" Type="http://schemas.openxmlformats.org/officeDocument/2006/relationships/hyperlink" Target="http://www.legis.ga.gov/legislation/en-US/Display/20192020/HB/216" TargetMode="External"/><Relationship Id="rId160" Type="http://schemas.openxmlformats.org/officeDocument/2006/relationships/hyperlink" Target="https://covid19.nj.gov/faqs/nj-information/reopening-guidance-and-restrictions/when-and-how-is-new-jersey-lifting-restrictions-what-does-a-responsible-and-strategic-restart-of-new-jerseys-economy-look-like" TargetMode="External"/><Relationship Id="rId57" Type="http://schemas.openxmlformats.org/officeDocument/2006/relationships/hyperlink" Target="https://governor.hawaii.gov/wp-content/uploads/2020/04/2004088-ATG_Fifth-Supplementary-Proclamation-for-COVID-19-distribution-signed.pdf" TargetMode="External"/><Relationship Id="rId56" Type="http://schemas.openxmlformats.org/officeDocument/2006/relationships/hyperlink" Target="https://governor.hawaii.gov/wp-content/uploads/2020/04/2004144-ATG_Sixth-Supplementary-Proclamation-for-COVID-19-distribution-signed.pdf" TargetMode="External"/><Relationship Id="rId159" Type="http://schemas.openxmlformats.org/officeDocument/2006/relationships/hyperlink" Target="https://www.eagletimes.com/ap/new-hampshire-joins-rest-of-region-in-statewide-mask-mandate/article_890231ec-903b-5da1-9012-f195e12433ab.html" TargetMode="External"/><Relationship Id="rId59" Type="http://schemas.openxmlformats.org/officeDocument/2006/relationships/hyperlink" Target="https://rebound.idaho.gov/" TargetMode="External"/><Relationship Id="rId154" Type="http://schemas.openxmlformats.org/officeDocument/2006/relationships/hyperlink" Target="http://search.leg.state.nv.us/isysquery/35d8a76f-b579-43b5-b36d-b89f1625cf01/10/doc/SB4_EN.PDF" TargetMode="External"/><Relationship Id="rId58" Type="http://schemas.openxmlformats.org/officeDocument/2006/relationships/hyperlink" Target="https://governor.hawaii.gov/wp-content/uploads/2020/05/2005024-ATG_Seventh-Supplementary-Proclamation-for-COVID-19-distribution-signed-1.pdf" TargetMode="External"/><Relationship Id="rId153" Type="http://schemas.openxmlformats.org/officeDocument/2006/relationships/hyperlink" Target="http://business.nv.gov/News_Media/COVID-19_Announcements/" TargetMode="External"/><Relationship Id="rId152" Type="http://schemas.openxmlformats.org/officeDocument/2006/relationships/hyperlink" Target="https://nvhealthresponse.nv.gov/wp-content/uploads/2020/05/Directive-021-Phase-Two-Reopening-Plan.pdf" TargetMode="External"/><Relationship Id="rId273" Type="http://schemas.openxmlformats.org/officeDocument/2006/relationships/drawing" Target="../drawings/drawing2.xml"/><Relationship Id="rId151" Type="http://schemas.openxmlformats.org/officeDocument/2006/relationships/hyperlink" Target="http://business.nv.gov/News_Media/COVID-19_Announcements/" TargetMode="External"/><Relationship Id="rId272" Type="http://schemas.openxmlformats.org/officeDocument/2006/relationships/hyperlink" Target="https://wyomingbusiness.org/wyoemployerresources" TargetMode="External"/><Relationship Id="rId158" Type="http://schemas.openxmlformats.org/officeDocument/2006/relationships/hyperlink" Target="https://www.covidguidance.nh.gov/out-state-visitors" TargetMode="External"/><Relationship Id="rId157" Type="http://schemas.openxmlformats.org/officeDocument/2006/relationships/hyperlink" Target="https://www.covidguidance.nh.gov/business-guidance" TargetMode="External"/><Relationship Id="rId156" Type="http://schemas.openxmlformats.org/officeDocument/2006/relationships/hyperlink" Target="https://www.covidguidance.nh.gov/" TargetMode="External"/><Relationship Id="rId155" Type="http://schemas.openxmlformats.org/officeDocument/2006/relationships/hyperlink" Target="https://www.covidguidance.nh.gov/" TargetMode="External"/><Relationship Id="rId107" Type="http://schemas.openxmlformats.org/officeDocument/2006/relationships/hyperlink" Target="https://www.maine.gov/governor/mills/news/governor-mills-introduces-rural-reopening-plan-2020-05-08" TargetMode="External"/><Relationship Id="rId228" Type="http://schemas.openxmlformats.org/officeDocument/2006/relationships/hyperlink" Target="https://www.scstatehouse.gov/billsearch.php?billnumbers=5527&amp;session=123&amp;summary=B" TargetMode="External"/><Relationship Id="rId106" Type="http://schemas.openxmlformats.org/officeDocument/2006/relationships/hyperlink" Target="https://www.maine.gov/covid19/restartingmaine" TargetMode="External"/><Relationship Id="rId227" Type="http://schemas.openxmlformats.org/officeDocument/2006/relationships/hyperlink" Target="https://www.sccommerce.com/sites/default/files/2020-05/Basic_Operations_for_Manufacturers_During_COVID19_05_21_2020.pdf" TargetMode="External"/><Relationship Id="rId105" Type="http://schemas.openxmlformats.org/officeDocument/2006/relationships/hyperlink" Target="https://www.maine.gov/covid19/restartingmaine" TargetMode="External"/><Relationship Id="rId226" Type="http://schemas.openxmlformats.org/officeDocument/2006/relationships/hyperlink" Target="https://governor.sc.gov/news/2020-07/gov-henry-mcmaster-takes-additional-action-slow-virus-spread" TargetMode="External"/><Relationship Id="rId104" Type="http://schemas.openxmlformats.org/officeDocument/2006/relationships/hyperlink" Target="https://www.legis.la.gov/legis/ViewDocument.aspx?d=1168160" TargetMode="External"/><Relationship Id="rId225" Type="http://schemas.openxmlformats.org/officeDocument/2006/relationships/hyperlink" Target="https://www.sccommerce.com/sites/default/files/2020-04/DHEC%20Employer%20Return%20to%20Work%20Guidance_4.24.20.pdf" TargetMode="External"/><Relationship Id="rId109" Type="http://schemas.openxmlformats.org/officeDocument/2006/relationships/hyperlink" Target="https://wgme.com/news/coronavirus/gov-mills-strengthens-maine-mask-mandate" TargetMode="External"/><Relationship Id="rId108" Type="http://schemas.openxmlformats.org/officeDocument/2006/relationships/hyperlink" Target="https://bangordailynews.com/2020/11/01/politics/janet-mills-pushes-back-bar-reopening-reduces-indoor-gathering-limits-as-maine-cases-spike/" TargetMode="External"/><Relationship Id="rId229" Type="http://schemas.openxmlformats.org/officeDocument/2006/relationships/hyperlink" Target="https://www.scstatehouse.gov/sess123_2019-2020/bills/5482.htm" TargetMode="External"/><Relationship Id="rId220" Type="http://schemas.openxmlformats.org/officeDocument/2006/relationships/hyperlink" Target="https://reopeningri.com/phased-plan" TargetMode="External"/><Relationship Id="rId103" Type="http://schemas.openxmlformats.org/officeDocument/2006/relationships/hyperlink" Target="http://www.legis.la.gov/legis/ViewDocument.aspx?d=1182532" TargetMode="External"/><Relationship Id="rId224" Type="http://schemas.openxmlformats.org/officeDocument/2006/relationships/hyperlink" Target="https://accelerate.sc.gov/" TargetMode="External"/><Relationship Id="rId102" Type="http://schemas.openxmlformats.org/officeDocument/2006/relationships/hyperlink" Target="https://www.katc.com/news/coronavirus/gov-john-bel-edwards-to-hold-briefing-at-2-30-pm" TargetMode="External"/><Relationship Id="rId223" Type="http://schemas.openxmlformats.org/officeDocument/2006/relationships/hyperlink" Target="https://governor.ri.gov/documents/orders/Executive-Order-20-30.pdf" TargetMode="External"/><Relationship Id="rId101" Type="http://schemas.openxmlformats.org/officeDocument/2006/relationships/hyperlink" Target="https://opensafely.la.gov/" TargetMode="External"/><Relationship Id="rId222" Type="http://schemas.openxmlformats.org/officeDocument/2006/relationships/hyperlink" Target="https://health.ri.gov/covid/" TargetMode="External"/><Relationship Id="rId100" Type="http://schemas.openxmlformats.org/officeDocument/2006/relationships/hyperlink" Target="https://www.katc.com/news/coronavirus/gov-john-bel-edwards-to-hold-briefing-at-2-30-pm" TargetMode="External"/><Relationship Id="rId221" Type="http://schemas.openxmlformats.org/officeDocument/2006/relationships/hyperlink" Target="https://dbr.ri.gov/covid/covid19updates.php" TargetMode="External"/><Relationship Id="rId217" Type="http://schemas.openxmlformats.org/officeDocument/2006/relationships/hyperlink" Target="https://sutra.oslpr.org/osl/SUTRA/anejos/135740/Ley%2053-2020.pdf" TargetMode="External"/><Relationship Id="rId216" Type="http://schemas.openxmlformats.org/officeDocument/2006/relationships/hyperlink" Target="http://www.salud.gov.pr/Documents/Guia%20Regreso%20Empleado.pdf" TargetMode="External"/><Relationship Id="rId215" Type="http://schemas.openxmlformats.org/officeDocument/2006/relationships/hyperlink" Target="https://www.discoverpuertorico.com/info/travel-advisory" TargetMode="External"/><Relationship Id="rId214" Type="http://schemas.openxmlformats.org/officeDocument/2006/relationships/hyperlink" Target="https://www.littler.com/publication-press/publication/puerto-ricos-secretary-labor-issues-guidance-new-employer-requirements" TargetMode="External"/><Relationship Id="rId219" Type="http://schemas.openxmlformats.org/officeDocument/2006/relationships/hyperlink" Target="https://reopeningri.com/phased-plan" TargetMode="External"/><Relationship Id="rId218" Type="http://schemas.openxmlformats.org/officeDocument/2006/relationships/hyperlink" Target="https://www.senado.pr.gov/Legislations/ps1540-20.pdf" TargetMode="External"/><Relationship Id="rId213" Type="http://schemas.openxmlformats.org/officeDocument/2006/relationships/hyperlink" Target="https://www.fortaleza.pr.gov/content/gobernador-anuncia-estrategia-abarcadora-y-multisectorial-contra-el-covid-19" TargetMode="External"/><Relationship Id="rId212" Type="http://schemas.openxmlformats.org/officeDocument/2006/relationships/hyperlink" Target="https://drive.google.com/file/d/1mMP4hGuviC9NlAyUS4F-hvpqI30XzRil/view?usp=sharing" TargetMode="External"/><Relationship Id="rId211" Type="http://schemas.openxmlformats.org/officeDocument/2006/relationships/hyperlink" Target="https://www.legis.state.pa.us/cfdocs/billinfo/bill_history.cfm?syear=2019&amp;sind=0&amp;body=H&amp;type=B&amp;bn=2639" TargetMode="External"/><Relationship Id="rId210" Type="http://schemas.openxmlformats.org/officeDocument/2006/relationships/hyperlink" Target="https://www.governor.pa.gov/wp-content/uploads/2020/11/20201117-SOH-Universal-Face-Coverings-Order-Update.pdf" TargetMode="External"/><Relationship Id="rId129" Type="http://schemas.openxmlformats.org/officeDocument/2006/relationships/hyperlink" Target="https://mn.gov/covid19/for-minnesotans/stay-safe-mn/stay-safe-plan.jsp" TargetMode="External"/><Relationship Id="rId128" Type="http://schemas.openxmlformats.org/officeDocument/2006/relationships/hyperlink" Target="https://mn.gov/governor/assets/EO%2020-99%20Final%20%28003%29_tcm1055-454294.pdf" TargetMode="External"/><Relationship Id="rId249" Type="http://schemas.openxmlformats.org/officeDocument/2006/relationships/hyperlink" Target="https://governor.vermont.gov/sites/scott/files/documents/ADDENDUM%2014%20TO%20EXECUTIVE%20ORDER%2001-20.pdf" TargetMode="External"/><Relationship Id="rId127" Type="http://schemas.openxmlformats.org/officeDocument/2006/relationships/hyperlink" Target="http://legislature.mi.gov/doc.aspx?2020-SB-0928" TargetMode="External"/><Relationship Id="rId248" Type="http://schemas.openxmlformats.org/officeDocument/2006/relationships/hyperlink" Target="https://www.healthvermont.gov/response/coronavirus-covid-19/traveling-vermont" TargetMode="External"/><Relationship Id="rId126" Type="http://schemas.openxmlformats.org/officeDocument/2006/relationships/hyperlink" Target="http://legislature.mi.gov/doc.aspx?2020-HB-6030" TargetMode="External"/><Relationship Id="rId247" Type="http://schemas.openxmlformats.org/officeDocument/2006/relationships/hyperlink" Target="https://accd.vermont.gov/covid-19/business/stay-home-stay-safe-sector-specific-guidance" TargetMode="External"/><Relationship Id="rId121" Type="http://schemas.openxmlformats.org/officeDocument/2006/relationships/hyperlink" Target="https://www.michigan.gov/coronavirus/0,9753,7-406-100467---,00.html" TargetMode="External"/><Relationship Id="rId242" Type="http://schemas.openxmlformats.org/officeDocument/2006/relationships/hyperlink" Target="https://drive.google.com/file/d/1ImT2oPNU-c_wPqsekIptexjaTPeJwSbC/view?usp=sharing" TargetMode="External"/><Relationship Id="rId120" Type="http://schemas.openxmlformats.org/officeDocument/2006/relationships/hyperlink" Target="https://www.michigan.gov/coronavirus/0,9753,7-406-98178_98455-545136--,00.html" TargetMode="External"/><Relationship Id="rId241" Type="http://schemas.openxmlformats.org/officeDocument/2006/relationships/hyperlink" Target="https://open.texas.gov/uploads/files/organization/opentexas/EO-GA-29-use-of-face-coverings-during-COVID-19-IMAGE-07-02-2020.pdf" TargetMode="External"/><Relationship Id="rId240" Type="http://schemas.openxmlformats.org/officeDocument/2006/relationships/hyperlink" Target="https://gov.texas.gov/business/page/coronavirus" TargetMode="External"/><Relationship Id="rId125" Type="http://schemas.openxmlformats.org/officeDocument/2006/relationships/hyperlink" Target="https://protect-us.mimecast.com/s/pbD1CmZMgYc5W8E4TLjivV?domain=lnks.gd" TargetMode="External"/><Relationship Id="rId246" Type="http://schemas.openxmlformats.org/officeDocument/2006/relationships/hyperlink" Target="https://accd.vermont.gov/covid-19/business/restart" TargetMode="External"/><Relationship Id="rId124" Type="http://schemas.openxmlformats.org/officeDocument/2006/relationships/hyperlink" Target="https://www.michigan.gov/coronavirus/0,9753,7-406-98178_98455-545136--,00.html" TargetMode="External"/><Relationship Id="rId245" Type="http://schemas.openxmlformats.org/officeDocument/2006/relationships/hyperlink" Target="https://www.healthvermont.gov/covid-19" TargetMode="External"/><Relationship Id="rId123" Type="http://schemas.openxmlformats.org/officeDocument/2006/relationships/hyperlink" Target="https://www.michigan.gov/documents/mdhhs/nCoV_SOP_TEAM_680994_7.pdf" TargetMode="External"/><Relationship Id="rId244" Type="http://schemas.openxmlformats.org/officeDocument/2006/relationships/hyperlink" Target="https://coronavirus.utah.gov/utahs-moderate-risk-phase/" TargetMode="External"/><Relationship Id="rId122" Type="http://schemas.openxmlformats.org/officeDocument/2006/relationships/hyperlink" Target="https://www.michigan.gov/leo/0,5863,7-336-100207---,00.html" TargetMode="External"/><Relationship Id="rId243" Type="http://schemas.openxmlformats.org/officeDocument/2006/relationships/hyperlink" Target="https://coronavirus.utah.gov/utah-leads-together/" TargetMode="External"/><Relationship Id="rId95" Type="http://schemas.openxmlformats.org/officeDocument/2006/relationships/hyperlink" Target="https://kentucky.gov/Pages/Activity-stream.aspx?n=CHFS&amp;prId=281" TargetMode="External"/><Relationship Id="rId94" Type="http://schemas.openxmlformats.org/officeDocument/2006/relationships/hyperlink" Target="https://govstatus.egov.com/ky-healthy-at-work" TargetMode="External"/><Relationship Id="rId97" Type="http://schemas.openxmlformats.org/officeDocument/2006/relationships/hyperlink" Target="https://apps.legislature.ky.gov/recorddocuments/bill/20RS/sb150/bill.pdf" TargetMode="External"/><Relationship Id="rId96" Type="http://schemas.openxmlformats.org/officeDocument/2006/relationships/hyperlink" Target="https://govsite-assets.s3.amazonaws.com/s47CFNaSK6YhJMGPHBgB_Healthy%20at%20Work%20Reqs%20-%20Manufacturing%20Distribution%20Supply%20Chain%20-%20Final%20Version%203.0.pdf" TargetMode="External"/><Relationship Id="rId99" Type="http://schemas.openxmlformats.org/officeDocument/2006/relationships/hyperlink" Target="https://www.katc.com/news/coronavirus/gov-john-bel-edwards-to-hold-briefing-at-2-30-pm" TargetMode="External"/><Relationship Id="rId98" Type="http://schemas.openxmlformats.org/officeDocument/2006/relationships/hyperlink" Target="https://governor.ky.gov/attachments/20200409_Executive-Order_2020-277_Workers-Compensation.pdf" TargetMode="External"/><Relationship Id="rId91" Type="http://schemas.openxmlformats.org/officeDocument/2006/relationships/hyperlink" Target="http://kslegislature.org/li_2020s/b2020s/measures/hb2007/" TargetMode="External"/><Relationship Id="rId90" Type="http://schemas.openxmlformats.org/officeDocument/2006/relationships/hyperlink" Target="http://kslegislature.org/li_2020s/b2020s/measures/hb2016/" TargetMode="External"/><Relationship Id="rId93" Type="http://schemas.openxmlformats.org/officeDocument/2006/relationships/hyperlink" Target="https://govstatus.egov.com/ky-healthy-at-work-faq" TargetMode="External"/><Relationship Id="rId92" Type="http://schemas.openxmlformats.org/officeDocument/2006/relationships/hyperlink" Target="https://gscdn.govshare.site/855aaddbcca3a8df78517af64c60eaedcbede827/Executive%20Order%202020-1034%20-%20SOE%20EO%20Gatherings.pdf" TargetMode="External"/><Relationship Id="rId118" Type="http://schemas.openxmlformats.org/officeDocument/2006/relationships/hyperlink" Target="https://malegislature.gov/Bills/191/S2700/Senate/Bill/Text" TargetMode="External"/><Relationship Id="rId239" Type="http://schemas.openxmlformats.org/officeDocument/2006/relationships/hyperlink" Target="https://open.texas.gov/" TargetMode="External"/><Relationship Id="rId117" Type="http://schemas.openxmlformats.org/officeDocument/2006/relationships/hyperlink" Target="https://malegislature.gov/Bills/191/H4822" TargetMode="External"/><Relationship Id="rId238" Type="http://schemas.openxmlformats.org/officeDocument/2006/relationships/hyperlink" Target="https://gov.texas.gov/news/post/governor-abbott-expands-capacity-for-certain-services-in-texas-announces-guidance-for-nursing-home-long-term-care-visitations" TargetMode="External"/><Relationship Id="rId116" Type="http://schemas.openxmlformats.org/officeDocument/2006/relationships/hyperlink" Target="https://www.mass.gov/doc/covid-19-order-55/download" TargetMode="External"/><Relationship Id="rId237" Type="http://schemas.openxmlformats.org/officeDocument/2006/relationships/hyperlink" Target="http://wapp.capitol.tn.gov/apps/Billinfo/default.aspx?BillNumber=HB8008&amp;ga=111" TargetMode="External"/><Relationship Id="rId115" Type="http://schemas.openxmlformats.org/officeDocument/2006/relationships/hyperlink" Target="https://www.mass.gov/info-details/covid-19-travel-order" TargetMode="External"/><Relationship Id="rId236" Type="http://schemas.openxmlformats.org/officeDocument/2006/relationships/hyperlink" Target="http://www.capitol.tn.gov/Bills/111/Bill/HB2623.pdf" TargetMode="External"/><Relationship Id="rId119" Type="http://schemas.openxmlformats.org/officeDocument/2006/relationships/hyperlink" Target="https://malegislature.gov/Bills/191/H4739/House/Bill/Text" TargetMode="External"/><Relationship Id="rId110" Type="http://schemas.openxmlformats.org/officeDocument/2006/relationships/hyperlink" Target="https://www.maniscanning.com/governor-hogan-announces-new-statewide-limits-on-hospitals-restaurants-retail-and-other-establishments/?utm_source=mailpoet&amp;utm_medium=email&amp;utm_campaign=the-last-newsletter-total-posts-from-our-blog_1" TargetMode="External"/><Relationship Id="rId231" Type="http://schemas.openxmlformats.org/officeDocument/2006/relationships/hyperlink" Target="https://publications.tnsosfiles.com/pub/execorders/exec-orders-lee63.pdf" TargetMode="External"/><Relationship Id="rId230" Type="http://schemas.openxmlformats.org/officeDocument/2006/relationships/hyperlink" Target="https://doh.sd.gov/documents/COVID19/COVID_SDPlan_BackToNormal.pdf" TargetMode="External"/><Relationship Id="rId114" Type="http://schemas.openxmlformats.org/officeDocument/2006/relationships/hyperlink" Target="https://www.mass.gov/info-details/safety-standards-and-checklist-retail-businesses" TargetMode="External"/><Relationship Id="rId235" Type="http://schemas.openxmlformats.org/officeDocument/2006/relationships/hyperlink" Target="https://www.tn.gov/governor/covid-19/economic-recovery/manufacturing-guidelines.html" TargetMode="External"/><Relationship Id="rId113" Type="http://schemas.openxmlformats.org/officeDocument/2006/relationships/hyperlink" Target="https://www.mass.gov/info-details/reopening-massachusetts" TargetMode="External"/><Relationship Id="rId234" Type="http://schemas.openxmlformats.org/officeDocument/2006/relationships/hyperlink" Target="https://publications.tnsosfiles.com/pub/execorders/exec-orders-lee63.pdf" TargetMode="External"/><Relationship Id="rId112" Type="http://schemas.openxmlformats.org/officeDocument/2006/relationships/hyperlink" Target="https://www.mass.gov/info-details/reopening-massachusetts" TargetMode="External"/><Relationship Id="rId233" Type="http://schemas.openxmlformats.org/officeDocument/2006/relationships/hyperlink" Target="https://www.tn.gov/governor/covid-19/economic-recovery/general-guidelines-for-businesses.html" TargetMode="External"/><Relationship Id="rId111" Type="http://schemas.openxmlformats.org/officeDocument/2006/relationships/hyperlink" Target="https://open.maryland.gov/backtobusiness/" TargetMode="External"/><Relationship Id="rId232" Type="http://schemas.openxmlformats.org/officeDocument/2006/relationships/hyperlink" Target="https://www.tn.gov/governor/covid-19/economic-recovery.html" TargetMode="External"/><Relationship Id="rId206" Type="http://schemas.openxmlformats.org/officeDocument/2006/relationships/hyperlink" Target="https://www.governor.pa.gov/wp-content/uploads/2020/11/20201123-SOH-Stay-at-Home-Advisory.pdf" TargetMode="External"/><Relationship Id="rId205" Type="http://schemas.openxmlformats.org/officeDocument/2006/relationships/hyperlink" Target="https://govstatus.egov.com/or-covid-19" TargetMode="External"/><Relationship Id="rId204" Type="http://schemas.openxmlformats.org/officeDocument/2006/relationships/hyperlink" Target="https://sharedsystems.dhsoha.state.or.us/DHSForms/Served/le2351j.pdf" TargetMode="External"/><Relationship Id="rId203" Type="http://schemas.openxmlformats.org/officeDocument/2006/relationships/hyperlink" Target="https://osha.oregon.gov/covid19/Pages/default.aspx" TargetMode="External"/><Relationship Id="rId209" Type="http://schemas.openxmlformats.org/officeDocument/2006/relationships/hyperlink" Target="https://www.health.pa.gov/topics/disease/coronavirus/Pages/Travelers.aspx" TargetMode="External"/><Relationship Id="rId208" Type="http://schemas.openxmlformats.org/officeDocument/2006/relationships/hyperlink" Target="https://dced.pa.gov/resources/" TargetMode="External"/><Relationship Id="rId207" Type="http://schemas.openxmlformats.org/officeDocument/2006/relationships/hyperlink" Target="https://www.governor.pa.gov/plan-for-pennsylvania/" TargetMode="External"/><Relationship Id="rId202" Type="http://schemas.openxmlformats.org/officeDocument/2006/relationships/hyperlink" Target="https://govstatus.egov.com/reopening-oregon" TargetMode="External"/><Relationship Id="rId201" Type="http://schemas.openxmlformats.org/officeDocument/2006/relationships/hyperlink" Target="http://webserver1.lsb.state.ok.us/cf_pdf/2019-20%20ENR/SB/SB1946%20ENR.PDF" TargetMode="External"/><Relationship Id="rId200" Type="http://schemas.openxmlformats.org/officeDocument/2006/relationships/hyperlink" Target="https://www.cdc.gov/coronavirus/2019-ncov/community/guidance-business-response.html"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www.dph.illinois.gov/sites/default/files/COVID19/PHASE%201b%20VaccineDistribution.pdf" TargetMode="External"/><Relationship Id="rId42" Type="http://schemas.openxmlformats.org/officeDocument/2006/relationships/hyperlink" Target="https://www.cdc.gov/vaccines/covid-19/downloads/illinois-jurisdiction-executive-summary.pdf" TargetMode="External"/><Relationship Id="rId41" Type="http://schemas.openxmlformats.org/officeDocument/2006/relationships/hyperlink" Target="https://www.dph.illinois.gov/covid19/vaccination-plan" TargetMode="External"/><Relationship Id="rId44" Type="http://schemas.openxmlformats.org/officeDocument/2006/relationships/hyperlink" Target="https://www.coronavirus.in.gov/vaccine/index.htm" TargetMode="External"/><Relationship Id="rId43" Type="http://schemas.openxmlformats.org/officeDocument/2006/relationships/hyperlink" Target="https://www.coronavirus.in.gov/files/Eligibility%201.5.21.pdf" TargetMode="External"/><Relationship Id="rId46" Type="http://schemas.openxmlformats.org/officeDocument/2006/relationships/hyperlink" Target="https://www.coronavirus.in.gov/files/Indiana%20COVID-19%20Vaccination%20Plan_%20Interim%20Draft.pdf" TargetMode="External"/><Relationship Id="rId45" Type="http://schemas.openxmlformats.org/officeDocument/2006/relationships/hyperlink" Target="https://www.coronavirus.in.gov/files/Vaccine%20FAQ.pdf" TargetMode="External"/><Relationship Id="rId48" Type="http://schemas.openxmlformats.org/officeDocument/2006/relationships/hyperlink" Target="https://coronavirus.iowa.gov/pages/vaccineinformation" TargetMode="External"/><Relationship Id="rId47" Type="http://schemas.openxmlformats.org/officeDocument/2006/relationships/hyperlink" Target="https://vaccinate.iowa.gov/eligibility/" TargetMode="External"/><Relationship Id="rId49" Type="http://schemas.openxmlformats.org/officeDocument/2006/relationships/hyperlink" Target="https://idph.iowa.gov/Emerging-Health-Issues/Novel-Coronavirus/Vaccine" TargetMode="External"/><Relationship Id="rId31" Type="http://schemas.openxmlformats.org/officeDocument/2006/relationships/hyperlink" Target="https://hawaiicovid19.com/wp-content/uploads/2020/10/Hawaii-COVID-19-Vaccination-Plan-Draft_Executive-Summary_101620.pdf" TargetMode="External"/><Relationship Id="rId30" Type="http://schemas.openxmlformats.org/officeDocument/2006/relationships/hyperlink" Target="https://hawaiicovid19.com/vaccine/" TargetMode="External"/><Relationship Id="rId33" Type="http://schemas.openxmlformats.org/officeDocument/2006/relationships/hyperlink" Target="https://coronavirus.idaho.gov/wp-content/uploads/2021/01/When-can-I-get-a-COVID-vaccine-in-Idaho-011221-5.pdf" TargetMode="External"/><Relationship Id="rId32" Type="http://schemas.openxmlformats.org/officeDocument/2006/relationships/hyperlink" Target="https://hawaiicovid19.com/wp-content/uploads/2020/12/2020-12-23-1260x1260-Vaccine-Timeline.jpg" TargetMode="External"/><Relationship Id="rId35" Type="http://schemas.openxmlformats.org/officeDocument/2006/relationships/hyperlink" Target="https://coronavirus.idaho.gov/wp-content/uploads/2020/10/Idaho_COVID-19-Interim-Vaccination-Plan-V2-10-19-2020.pdf" TargetMode="External"/><Relationship Id="rId34" Type="http://schemas.openxmlformats.org/officeDocument/2006/relationships/hyperlink" Target="https://coronavirus.idaho.gov/covid-19-vaccine/" TargetMode="External"/><Relationship Id="rId37" Type="http://schemas.openxmlformats.org/officeDocument/2006/relationships/hyperlink" Target="https://coronavirus.illinois.gov/s/vaccination-plan-overview" TargetMode="External"/><Relationship Id="rId36" Type="http://schemas.openxmlformats.org/officeDocument/2006/relationships/hyperlink" Target="https://coronavirus.idaho.gov/wp-content/uploads/2020/12/WhencanIgetaCOVIDvaccine.pdf" TargetMode="External"/><Relationship Id="rId39" Type="http://schemas.openxmlformats.org/officeDocument/2006/relationships/hyperlink" Target="https://coronavirus.illinois.gov/s/vaccination-plan-overview" TargetMode="External"/><Relationship Id="rId38" Type="http://schemas.openxmlformats.org/officeDocument/2006/relationships/hyperlink" Target="https://www.dph.illinois.gov/covid19/vaccination-plan" TargetMode="External"/><Relationship Id="rId20" Type="http://schemas.openxmlformats.org/officeDocument/2006/relationships/hyperlink" Target="https://coronavirus.delaware.gov/vaccine/" TargetMode="External"/><Relationship Id="rId22" Type="http://schemas.openxmlformats.org/officeDocument/2006/relationships/hyperlink" Target="https://coronavirus.delaware.gov/wp-content/uploads/sites/177/2020/12/DPH_COVID-Vaccine-Allocation-Phases_Public_122920_With-cover.pdf" TargetMode="External"/><Relationship Id="rId21" Type="http://schemas.openxmlformats.org/officeDocument/2006/relationships/hyperlink" Target="https://coronavirus.delaware.gov/wp-content/uploads/sites/177/2021/01/COVID-19-Vaccination-Playbook-DE-V11_010721_FINAL.pdf" TargetMode="External"/><Relationship Id="rId24" Type="http://schemas.openxmlformats.org/officeDocument/2006/relationships/hyperlink" Target="https://coronavirus.dc.gov/sites/default/files/dc/sites/coronavirus/page_content/attachments/DC_COVID-19%20Vaccination%20Plan%2011.27.pdf" TargetMode="External"/><Relationship Id="rId23" Type="http://schemas.openxmlformats.org/officeDocument/2006/relationships/hyperlink" Target="https://coronavirus.dc.gov/vaccine" TargetMode="External"/><Relationship Id="rId26" Type="http://schemas.openxmlformats.org/officeDocument/2006/relationships/hyperlink" Target="http://ww11.doh.state.fl.us/comm/_partners/covid19_report_archive/vaccination-plan/vaccination_plan_latest.pdf" TargetMode="External"/><Relationship Id="rId25" Type="http://schemas.openxmlformats.org/officeDocument/2006/relationships/hyperlink" Target="https://floridahealthcovid19.gov/" TargetMode="External"/><Relationship Id="rId28" Type="http://schemas.openxmlformats.org/officeDocument/2006/relationships/hyperlink" Target="https://drive.google.com/file/d/1nLjgeS_z_clZCHc9D-os3sFFMKLl7aUF/view?usp=sharing" TargetMode="External"/><Relationship Id="rId27" Type="http://schemas.openxmlformats.org/officeDocument/2006/relationships/hyperlink" Target="https://dph.georgia.gov/covid-vaccine" TargetMode="External"/><Relationship Id="rId29" Type="http://schemas.openxmlformats.org/officeDocument/2006/relationships/hyperlink" Target="https://dph.georgia.gov/covid-vaccine-eligibility" TargetMode="External"/><Relationship Id="rId11" Type="http://schemas.openxmlformats.org/officeDocument/2006/relationships/hyperlink" Target="https://www.healthy.arkansas.gov/images/uploads/pdf/HAN-covid_phased_plan_12_15Final.pdf" TargetMode="External"/><Relationship Id="rId10" Type="http://schemas.openxmlformats.org/officeDocument/2006/relationships/hyperlink" Target="https://www.healthy.arkansas.gov/images/uploads/pdf/Arkansas_Interim_Draft_COVID-19_Vaccination_Plan_10-16-20.pdf" TargetMode="External"/><Relationship Id="rId13" Type="http://schemas.openxmlformats.org/officeDocument/2006/relationships/hyperlink" Target="https://www.cdph.ca.gov/Programs/CID/DCDC/CDPH%20Document%20Library/COVID-19/COVID-19-Vaccination-Plan-California-Interim-Draft_V1.0.pdf" TargetMode="External"/><Relationship Id="rId12" Type="http://schemas.openxmlformats.org/officeDocument/2006/relationships/hyperlink" Target="https://covid19.ca.gov/vaccines/" TargetMode="External"/><Relationship Id="rId15" Type="http://schemas.openxmlformats.org/officeDocument/2006/relationships/hyperlink" Target="https://covid19.colorado.gov/vaccine" TargetMode="External"/><Relationship Id="rId14" Type="http://schemas.openxmlformats.org/officeDocument/2006/relationships/hyperlink" Target="https://www.cdph.ca.gov/Programs/CID/DCDC/Pages/COVID-19/VaccineAllocationGuidelines.aspx" TargetMode="External"/><Relationship Id="rId17" Type="http://schemas.openxmlformats.org/officeDocument/2006/relationships/hyperlink" Target="https://www.oregon.gov/oha/covid19/Documents/COVID-19-Vaccination-Plan-Oregon.pdf" TargetMode="External"/><Relationship Id="rId16" Type="http://schemas.openxmlformats.org/officeDocument/2006/relationships/hyperlink" Target="https://covid19.colorado.gov/vaccine" TargetMode="External"/><Relationship Id="rId19" Type="http://schemas.openxmlformats.org/officeDocument/2006/relationships/hyperlink" Target="https://portal.ct.gov/-/media/Departments-and-Agencies/DPH/Communications/COVID-19-Vaccine-Advisory-Group/PHERP_Mass-Vaccination-Plan_FINAL-DRAFT_10152020_CDC.pdf" TargetMode="External"/><Relationship Id="rId18" Type="http://schemas.openxmlformats.org/officeDocument/2006/relationships/hyperlink" Target="https://portal.ct.gov/Coronavirus/COVID-19-Vaccinations" TargetMode="External"/><Relationship Id="rId84" Type="http://schemas.openxmlformats.org/officeDocument/2006/relationships/hyperlink" Target="https://dphhs.mt.gov/Portals/85/Documents/Coronavirus/MontanaCOVID-19VaccinationPlanInterimDRAFT.pdf" TargetMode="External"/><Relationship Id="rId83" Type="http://schemas.openxmlformats.org/officeDocument/2006/relationships/hyperlink" Target="https://dphhs.mt.gov/publichealth/cdepi/diseases/coronavirusvaccine" TargetMode="External"/><Relationship Id="rId86" Type="http://schemas.openxmlformats.org/officeDocument/2006/relationships/hyperlink" Target="http://dhhs.ne.gov/Pages/COVID-19-Vaccine-Information.aspx" TargetMode="External"/><Relationship Id="rId85" Type="http://schemas.openxmlformats.org/officeDocument/2006/relationships/hyperlink" Target="https://dphhs.mt.gov/Portals/85/Documents/Coronavirus/COVID-19VaccineAllocationPlan.pdf" TargetMode="External"/><Relationship Id="rId88" Type="http://schemas.openxmlformats.org/officeDocument/2006/relationships/hyperlink" Target="http://dhhs.ne.gov/Pages/Gov-Ricketts-Highlights-Start-of-Coronavirus-Vaccinations-Calls-on-Nebraskans-to-Donate-Blood.aspx" TargetMode="External"/><Relationship Id="rId150" Type="http://schemas.openxmlformats.org/officeDocument/2006/relationships/hyperlink" Target="https://www.vdh.virginia.gov/covid-19-vaccine/" TargetMode="External"/><Relationship Id="rId87" Type="http://schemas.openxmlformats.org/officeDocument/2006/relationships/hyperlink" Target="http://dhhs.ne.gov/Documents/COVID-19-Vaccination-Plan.pdf" TargetMode="External"/><Relationship Id="rId89" Type="http://schemas.openxmlformats.org/officeDocument/2006/relationships/hyperlink" Target="https://www.immunizenevada.org/covid-19-vaccine" TargetMode="External"/><Relationship Id="rId80" Type="http://schemas.openxmlformats.org/officeDocument/2006/relationships/hyperlink" Target="https://covidvaccine.mo.gov/" TargetMode="External"/><Relationship Id="rId82" Type="http://schemas.openxmlformats.org/officeDocument/2006/relationships/hyperlink" Target="https://covidvaccine.mo.gov/info-graphic-alt/vaccine-availability.html" TargetMode="External"/><Relationship Id="rId81" Type="http://schemas.openxmlformats.org/officeDocument/2006/relationships/hyperlink" Target="https://health.mo.gov/living/healthcondiseases/communicable/novel-coronavirus/pdf/mo-covid-19-vax-plan.pdf" TargetMode="External"/><Relationship Id="rId1" Type="http://schemas.openxmlformats.org/officeDocument/2006/relationships/hyperlink" Target="https://www.alabamapublichealth.gov/covid19vaccine/faq.html" TargetMode="External"/><Relationship Id="rId2" Type="http://schemas.openxmlformats.org/officeDocument/2006/relationships/hyperlink" Target="https://www.alabamapublichealth.gov/covid19/assets/adph-covid19-vaccination-plan.pdf" TargetMode="External"/><Relationship Id="rId3" Type="http://schemas.openxmlformats.org/officeDocument/2006/relationships/hyperlink" Target="https://www.alabamapublichealth.gov/covid19vaccine/assets/adph-covid19-vaccination-allocation-plan.pdf" TargetMode="External"/><Relationship Id="rId149" Type="http://schemas.openxmlformats.org/officeDocument/2006/relationships/hyperlink" Target="https://www.healthvermont.gov/sites/default/files/documents/pdf/Vermont%20Jurisdictional%20COVID-19%20Vaccination%20Plan_Interim%20Draft.10.21.2020.pdf" TargetMode="External"/><Relationship Id="rId4" Type="http://schemas.openxmlformats.org/officeDocument/2006/relationships/hyperlink" Target="http://dhss.alaska.gov/dph/epi/id/pages/COVID-19/vaccine.aspx" TargetMode="External"/><Relationship Id="rId148" Type="http://schemas.openxmlformats.org/officeDocument/2006/relationships/hyperlink" Target="https://www.healthvermont.gov/covid-19/vaccine/about-covid-19-vaccines-vermont" TargetMode="External"/><Relationship Id="rId9" Type="http://schemas.openxmlformats.org/officeDocument/2006/relationships/hyperlink" Target="https://www.healthy.arkansas.gov/programs-services/topics/covid-19-vaccination-plan" TargetMode="External"/><Relationship Id="rId143" Type="http://schemas.openxmlformats.org/officeDocument/2006/relationships/hyperlink" Target="https://www.dshs.state.tx.us/news/updates/Texas-Vaccine-Plan-10-16-2020-DRAFT-CDC-Submission.pdf" TargetMode="External"/><Relationship Id="rId142" Type="http://schemas.openxmlformats.org/officeDocument/2006/relationships/hyperlink" Target="https://www.dshs.state.tx.us/coronavirus/immunize/vaccine.aspx" TargetMode="External"/><Relationship Id="rId141" Type="http://schemas.openxmlformats.org/officeDocument/2006/relationships/hyperlink" Target="https://www.tn.gov/health/cedep/ncov/covid-19-vaccine-information/getting-a-covid-19-vaccine-information.html" TargetMode="External"/><Relationship Id="rId140" Type="http://schemas.openxmlformats.org/officeDocument/2006/relationships/hyperlink" Target="https://www.tn.gov/content/dam/tn/health/documents/cedep/novel-coronavirus/COVID-19_Vaccination_Plan.pdf" TargetMode="External"/><Relationship Id="rId5" Type="http://schemas.openxmlformats.org/officeDocument/2006/relationships/hyperlink" Target="http://dhss.alaska.gov/dph/Epi/id/SiteAssets/Pages/HumanCoV/AlaskaCOVID-19VaccinationDraftPlan.pdf" TargetMode="External"/><Relationship Id="rId147" Type="http://schemas.openxmlformats.org/officeDocument/2006/relationships/hyperlink" Target="https://www.healthvermont.gov/covid-19/vaccine/about-covid-19-vaccines-vermont" TargetMode="External"/><Relationship Id="rId6" Type="http://schemas.openxmlformats.org/officeDocument/2006/relationships/hyperlink" Target="http://dhss.alaska.gov/dph/Epi/id/Pages/COVID-19/VaccineInfo.aspx" TargetMode="External"/><Relationship Id="rId146" Type="http://schemas.openxmlformats.org/officeDocument/2006/relationships/hyperlink" Target="https://coronavirus-download.utah.gov/Health/COVID-19_Vaccination_Plan.pdf" TargetMode="External"/><Relationship Id="rId7" Type="http://schemas.openxmlformats.org/officeDocument/2006/relationships/hyperlink" Target="https://www.azdhs.gov/preparedness/epidemiology-disease-control/infectious-disease-epidemiology/index.php" TargetMode="External"/><Relationship Id="rId145" Type="http://schemas.openxmlformats.org/officeDocument/2006/relationships/hyperlink" Target="https://coronavirus.utah.gov/vaccine/" TargetMode="External"/><Relationship Id="rId8" Type="http://schemas.openxmlformats.org/officeDocument/2006/relationships/hyperlink" Target="https://www.azdhs.gov/documents/preparedness/epidemiology-disease-control/infectious-disease-epidemiology/novel-coronavirus/draft-covid19-vaccine-plan.pdf" TargetMode="External"/><Relationship Id="rId144" Type="http://schemas.openxmlformats.org/officeDocument/2006/relationships/hyperlink" Target="https://www.dshs.texas.gov/immunize/covid19/COVID_Vaccine_Principles_HCW_Definition.pdf" TargetMode="External"/><Relationship Id="rId73" Type="http://schemas.openxmlformats.org/officeDocument/2006/relationships/hyperlink" Target="https://www.michigan.gov/documents/coronavirus/COVID-19_Vaccination_Plan_for_Michigan_InterimDraft10162020_705598_7.pdf" TargetMode="External"/><Relationship Id="rId72" Type="http://schemas.openxmlformats.org/officeDocument/2006/relationships/hyperlink" Target="https://www.michigan.gov/documents/coronavirus/MI_COVID-19_Vaccination_Prioritization_Guidance_2152021_716344_7.pdf" TargetMode="External"/><Relationship Id="rId75" Type="http://schemas.openxmlformats.org/officeDocument/2006/relationships/hyperlink" Target="https://www.michigan.gov/documents/coronavirus/1.29.21_Michigan_Vaccine_Strategy_FINAL_714811_7.pdf" TargetMode="External"/><Relationship Id="rId74" Type="http://schemas.openxmlformats.org/officeDocument/2006/relationships/hyperlink" Target="https://mn.gov/covid19/vaccine/index.jsp" TargetMode="External"/><Relationship Id="rId77" Type="http://schemas.openxmlformats.org/officeDocument/2006/relationships/hyperlink" Target="https://www.health.state.mn.us/diseases/coronavirus/vaccine/vaxplansumm.pdf" TargetMode="External"/><Relationship Id="rId76" Type="http://schemas.openxmlformats.org/officeDocument/2006/relationships/hyperlink" Target="https://www.health.state.mn.us/diseases/coronavirus/vaccine/plan.html" TargetMode="External"/><Relationship Id="rId79" Type="http://schemas.openxmlformats.org/officeDocument/2006/relationships/hyperlink" Target="http://www.msdh.state.ms.us/msdhsite/index.cfm/14,11290,71,pdf/COVID-19_Vaccination_plan.pdf" TargetMode="External"/><Relationship Id="rId78" Type="http://schemas.openxmlformats.org/officeDocument/2006/relationships/hyperlink" Target="https://msdh.ms.gov/msdhsite/_static/14,0,420,976.html" TargetMode="External"/><Relationship Id="rId71" Type="http://schemas.openxmlformats.org/officeDocument/2006/relationships/hyperlink" Target="https://www.michigan.gov/coronavirus/0,9753,7-406-98178_103214---,00.html" TargetMode="External"/><Relationship Id="rId70" Type="http://schemas.openxmlformats.org/officeDocument/2006/relationships/hyperlink" Target="https://www.michigan.gov/coronavirus/0,9753,7-406-98158-555828--,00.html" TargetMode="External"/><Relationship Id="rId139" Type="http://schemas.openxmlformats.org/officeDocument/2006/relationships/hyperlink" Target="https://covid19.tn.gov/covid-19-vaccines/" TargetMode="External"/><Relationship Id="rId138" Type="http://schemas.openxmlformats.org/officeDocument/2006/relationships/hyperlink" Target="https://doh.sd.gov/documents/COVID19/10-27-20_VaccinationPlan_Call.pdf" TargetMode="External"/><Relationship Id="rId137" Type="http://schemas.openxmlformats.org/officeDocument/2006/relationships/hyperlink" Target="https://doh.sd.gov/documents/COVID19/Vaccine/covid_vaccine_FAQ.pdf" TargetMode="External"/><Relationship Id="rId132" Type="http://schemas.openxmlformats.org/officeDocument/2006/relationships/hyperlink" Target="https://scdhec.gov/sites/default/files/media/document/COVID-19%20Vaccine%20Plan%20Updated%20120720_0.pdf" TargetMode="External"/><Relationship Id="rId131" Type="http://schemas.openxmlformats.org/officeDocument/2006/relationships/hyperlink" Target="https://scdhec.gov/sites/default/files/Library/CR-012857.pdf" TargetMode="External"/><Relationship Id="rId130" Type="http://schemas.openxmlformats.org/officeDocument/2006/relationships/hyperlink" Target="https://scdhec.gov/sites/default/files/media/document/South-Carolina-COVID-19-Vaccine-Plan-1.22.2021.pdf" TargetMode="External"/><Relationship Id="rId136" Type="http://schemas.openxmlformats.org/officeDocument/2006/relationships/hyperlink" Target="https://doh.sd.gov/documents/COVID19/Vaccine/COVIDVaccineDistribution_Phase1.pdf" TargetMode="External"/><Relationship Id="rId135" Type="http://schemas.openxmlformats.org/officeDocument/2006/relationships/hyperlink" Target="https://doh.sd.gov/documents/COVID19/SD_COVID-19VaccinationPlan.pdf" TargetMode="External"/><Relationship Id="rId134" Type="http://schemas.openxmlformats.org/officeDocument/2006/relationships/hyperlink" Target="https://doh.sd.gov/COVID/Vaccine/default.aspx" TargetMode="External"/><Relationship Id="rId133" Type="http://schemas.openxmlformats.org/officeDocument/2006/relationships/hyperlink" Target="https://doh.sd.gov/documents/COVID19/Vaccine/COVIDVaccineAvailability_Distribution.pdf" TargetMode="External"/><Relationship Id="rId62" Type="http://schemas.openxmlformats.org/officeDocument/2006/relationships/hyperlink" Target="https://ldh.la.gov/assets/oph/Coronavirus/resources/Vaccine/COVID_Vaccine_WhatYouNeedToKnow.pdf" TargetMode="External"/><Relationship Id="rId61" Type="http://schemas.openxmlformats.org/officeDocument/2006/relationships/hyperlink" Target="https://ldh.la.gov/assets/oph/Center-PHCH/Center-PH/immunizations/Louisiana_COVID-19_Vaccination_Playbook_V1_10_16_20.pdf" TargetMode="External"/><Relationship Id="rId64" Type="http://schemas.openxmlformats.org/officeDocument/2006/relationships/hyperlink" Target="https://www.maine.gov/dhhs/mecdc/infectious-disease/immunization/documents/covid-19-vaccination-plan-maine-interim-draft.pdf" TargetMode="External"/><Relationship Id="rId63" Type="http://schemas.openxmlformats.org/officeDocument/2006/relationships/hyperlink" Target="https://www.maine.gov/covid19/vaccines" TargetMode="External"/><Relationship Id="rId66" Type="http://schemas.openxmlformats.org/officeDocument/2006/relationships/hyperlink" Target="https://phpa.health.maryland.gov/Documents/10.19.2020_Maryland_COVID-19_Vaccination_Plan_CDCwm.pdf" TargetMode="External"/><Relationship Id="rId65" Type="http://schemas.openxmlformats.org/officeDocument/2006/relationships/hyperlink" Target="https://covidlink.maryland.gov/content/vaccine/" TargetMode="External"/><Relationship Id="rId68" Type="http://schemas.openxmlformats.org/officeDocument/2006/relationships/hyperlink" Target="https://www.mass.gov/info-details/covid-19-vaccine-distribution-timeline-phase-overview" TargetMode="External"/><Relationship Id="rId67" Type="http://schemas.openxmlformats.org/officeDocument/2006/relationships/hyperlink" Target="https://www.mass.gov/covid-19-vaccine-in-massachusetts" TargetMode="External"/><Relationship Id="rId60" Type="http://schemas.openxmlformats.org/officeDocument/2006/relationships/hyperlink" Target="https://ldh.la.gov/covidvaccine/" TargetMode="External"/><Relationship Id="rId69" Type="http://schemas.openxmlformats.org/officeDocument/2006/relationships/hyperlink" Target="https://www.mass.gov/doc/massachusetts-interim-draft-plan/download" TargetMode="External"/><Relationship Id="rId164" Type="http://schemas.openxmlformats.org/officeDocument/2006/relationships/drawing" Target="../drawings/drawing3.xml"/><Relationship Id="rId163" Type="http://schemas.openxmlformats.org/officeDocument/2006/relationships/hyperlink" Target="https://health.wyo.gov/wp-content/uploads/2020/10/Interim-Draft-WDH-COVID-19-Vaccination-Plan10-16-20-b.pdf" TargetMode="External"/><Relationship Id="rId162" Type="http://schemas.openxmlformats.org/officeDocument/2006/relationships/hyperlink" Target="https://health.wyo.gov/publichealth/immunization/wyoming-covid-19-vaccine-information/" TargetMode="External"/><Relationship Id="rId51" Type="http://schemas.openxmlformats.org/officeDocument/2006/relationships/hyperlink" Target="https://idph.iowa.gov/Portals/1/userfiles/61/covid19/vaccine/12_11_20%20Public%20COVID-19%20Vaccine%20FAQ.pdf" TargetMode="External"/><Relationship Id="rId50" Type="http://schemas.openxmlformats.org/officeDocument/2006/relationships/hyperlink" Target="https://www.youtube.com/watch?v=N0pH_hwKdNg&amp;feature=youtu.be" TargetMode="External"/><Relationship Id="rId53" Type="http://schemas.openxmlformats.org/officeDocument/2006/relationships/hyperlink" Target="https://www.coronavirus.kdheks.gov/284/COVID-19-Vaccine" TargetMode="External"/><Relationship Id="rId52" Type="http://schemas.openxmlformats.org/officeDocument/2006/relationships/hyperlink" Target="https://idph.iowa.gov/Portals/1/userfiles/61/covid19/vaccine/V1_2%20Iowa%20COVID-19%20Vaccination%20Strategy%20Draft%20with%20Appendices%2010_16_20.pdf" TargetMode="External"/><Relationship Id="rId55" Type="http://schemas.openxmlformats.org/officeDocument/2006/relationships/hyperlink" Target="https://www.kansasvaccine.gov/DocumentCenter/View/121/Vaccine-Prioritization-Slides-PDF" TargetMode="External"/><Relationship Id="rId161" Type="http://schemas.openxmlformats.org/officeDocument/2006/relationships/hyperlink" Target="https://web.csg.org/covid19/wp-content/uploads/sites/10/2020/10/Wisconsin-Vaccine-Plan.pdf" TargetMode="External"/><Relationship Id="rId54" Type="http://schemas.openxmlformats.org/officeDocument/2006/relationships/hyperlink" Target="https://www.kansasvaccine.gov/DocumentCenter/View/121/Vaccine-Prioritization-Slides-PDF" TargetMode="External"/><Relationship Id="rId160" Type="http://schemas.openxmlformats.org/officeDocument/2006/relationships/hyperlink" Target="https://www.dhs.wisconsin.gov/publications/p02858.pdf" TargetMode="External"/><Relationship Id="rId57" Type="http://schemas.openxmlformats.org/officeDocument/2006/relationships/hyperlink" Target="https://govstatus.egov.com/ky-covid-vaccine" TargetMode="External"/><Relationship Id="rId56" Type="http://schemas.openxmlformats.org/officeDocument/2006/relationships/hyperlink" Target="https://www.coronavirus.kdheks.gov/DocumentCenter/View/1708/COVID-19-Vaccine-Updates--123020-FINAL-PDF?bidId=" TargetMode="External"/><Relationship Id="rId159" Type="http://schemas.openxmlformats.org/officeDocument/2006/relationships/hyperlink" Target="https://www.dhs.wisconsin.gov/sdmac/index.htm" TargetMode="External"/><Relationship Id="rId59" Type="http://schemas.openxmlformats.org/officeDocument/2006/relationships/hyperlink" Target="https://chfs.ky.gov/agencies/dph/covid19/Cv19VaccineFAskedQ.pdf" TargetMode="External"/><Relationship Id="rId154" Type="http://schemas.openxmlformats.org/officeDocument/2006/relationships/hyperlink" Target="http://vaccinate.wv.gov" TargetMode="External"/><Relationship Id="rId58" Type="http://schemas.openxmlformats.org/officeDocument/2006/relationships/hyperlink" Target="https://chfs.ky.gov/agencies/dph/covid19/DraftKentuckyVaccinationPlan.pdf" TargetMode="External"/><Relationship Id="rId153" Type="http://schemas.openxmlformats.org/officeDocument/2006/relationships/hyperlink" Target="https://www.doh.wa.gov/Portals/1/Documents/1600/coronavirus/820-112-InterimVaccineAllocationPrioritization.pdf" TargetMode="External"/><Relationship Id="rId152" Type="http://schemas.openxmlformats.org/officeDocument/2006/relationships/hyperlink" Target="https://www.doh.wa.gov/Emergencies/COVID19/Vaccine" TargetMode="External"/><Relationship Id="rId151" Type="http://schemas.openxmlformats.org/officeDocument/2006/relationships/hyperlink" Target="https://www.vdh.virginia.gov/news/2020-news-releases/virginias-covid-19-vaccination-priorities-announced/" TargetMode="External"/><Relationship Id="rId158" Type="http://schemas.openxmlformats.org/officeDocument/2006/relationships/hyperlink" Target="https://www.dhs.wisconsin.gov/covid-19/vaccine-about.htm" TargetMode="External"/><Relationship Id="rId157" Type="http://schemas.openxmlformats.org/officeDocument/2006/relationships/hyperlink" Target="https://www.dhs.wisconsin.gov/covid-19/vaccine.htm" TargetMode="External"/><Relationship Id="rId156" Type="http://schemas.openxmlformats.org/officeDocument/2006/relationships/hyperlink" Target="https://www.dhs.wisconsin.gov/covid-19/vaccine-about.htm" TargetMode="External"/><Relationship Id="rId155" Type="http://schemas.openxmlformats.org/officeDocument/2006/relationships/hyperlink" Target="https://dhhr.wv.gov/COVID-19/Documents/vaccineplan.pdf" TargetMode="External"/><Relationship Id="rId107" Type="http://schemas.openxmlformats.org/officeDocument/2006/relationships/hyperlink" Target="https://files.nc.gov/covid/documents/NC-COVID-19-Vaccine-Plan-with-Executive-Summary.pdf" TargetMode="External"/><Relationship Id="rId106" Type="http://schemas.openxmlformats.org/officeDocument/2006/relationships/hyperlink" Target="https://covid19.ncdhhs.gov/vaccines" TargetMode="External"/><Relationship Id="rId105" Type="http://schemas.openxmlformats.org/officeDocument/2006/relationships/hyperlink" Target="https://www.governor.ny.gov/sites/governor.ny.gov/files/atoms/files/NYS_COVID_Vaccination_Program_Book_10.16.20_FINAL.pdf" TargetMode="External"/><Relationship Id="rId104" Type="http://schemas.openxmlformats.org/officeDocument/2006/relationships/hyperlink" Target="https://www.wivb.com/news/new-york/nys-assembly-member-proposes-covid-vaccine-requirement/" TargetMode="External"/><Relationship Id="rId109" Type="http://schemas.openxmlformats.org/officeDocument/2006/relationships/hyperlink" Target="https://www.health.nd.gov/covidvaccinelocator" TargetMode="External"/><Relationship Id="rId108" Type="http://schemas.openxmlformats.org/officeDocument/2006/relationships/hyperlink" Target="https://files.nc.gov/covid/documents/COVID-19-Vaccine-Update.pdf" TargetMode="External"/><Relationship Id="rId103" Type="http://schemas.openxmlformats.org/officeDocument/2006/relationships/hyperlink" Target="https://forward.ny.gov/covid-19-vaccine-distribution" TargetMode="External"/><Relationship Id="rId102" Type="http://schemas.openxmlformats.org/officeDocument/2006/relationships/hyperlink" Target="https://covid19vaccine.health.ny.gov/" TargetMode="External"/><Relationship Id="rId101" Type="http://schemas.openxmlformats.org/officeDocument/2006/relationships/hyperlink" Target="https://cv.nmhealth.org/2021/03/11/state-announces-priorities-within-the-chronic-conditions-subphase-of-covid-19-vaccine-distribution/" TargetMode="External"/><Relationship Id="rId100" Type="http://schemas.openxmlformats.org/officeDocument/2006/relationships/hyperlink" Target="https://www.cdc.gov/vaccines/covid-19/downloads/new-mexico-jurisdiction-executive-summary.pdf" TargetMode="External"/><Relationship Id="rId129" Type="http://schemas.openxmlformats.org/officeDocument/2006/relationships/hyperlink" Target="https://scdhec.gov/covid19/covid-19-vaccine" TargetMode="External"/><Relationship Id="rId128" Type="http://schemas.openxmlformats.org/officeDocument/2006/relationships/hyperlink" Target="https://health.ri.gov/publications/plans/RI-COVID-19-Vaccination-Plan-Interim-Draft.pdf" TargetMode="External"/><Relationship Id="rId127" Type="http://schemas.openxmlformats.org/officeDocument/2006/relationships/hyperlink" Target="https://covid.ri.gov/vaccination" TargetMode="External"/><Relationship Id="rId126" Type="http://schemas.openxmlformats.org/officeDocument/2006/relationships/hyperlink" Target="https://ffff7553-1c82-44a5-a17c-ad078cf6f408.filesusr.com/ugd/0ab51a_e60f391a433547af99d3fc4867cca64d.pdf" TargetMode="External"/><Relationship Id="rId121" Type="http://schemas.openxmlformats.org/officeDocument/2006/relationships/hyperlink" Target="https://covidvaccine.oregon.gov/" TargetMode="External"/><Relationship Id="rId120" Type="http://schemas.openxmlformats.org/officeDocument/2006/relationships/hyperlink" Target="https://www.oregon.gov/oha/covid19/Documents/COVID-19-Vaccination-Plan-Oregon.pdf" TargetMode="External"/><Relationship Id="rId125" Type="http://schemas.openxmlformats.org/officeDocument/2006/relationships/hyperlink" Target="http://www.salud.gov.pr/Documents/coronavirus/PR%20COVID-19%20Vaccination%20Plan.pdf" TargetMode="External"/><Relationship Id="rId124" Type="http://schemas.openxmlformats.org/officeDocument/2006/relationships/hyperlink" Target="https://www.vacunatepr.com/covid-19" TargetMode="External"/><Relationship Id="rId123" Type="http://schemas.openxmlformats.org/officeDocument/2006/relationships/hyperlink" Target="https://www.health.pa.gov/topics/Documents/Programs/Immunizations/PA%20Interim%20Vaccine%20Plan%20V.4.pdf?utm_source=PCIC+Weekly+Newsletter+--+Members+Only&amp;utm_campaign=d55085b3af-EMAIL_CAMPAIGN_2020_08_28_07_28_COPY_01&amp;utm_medium=email&amp;utm_term=0_d71d2dfab7-d55085b3af-238055717" TargetMode="External"/><Relationship Id="rId122" Type="http://schemas.openxmlformats.org/officeDocument/2006/relationships/hyperlink" Target="https://www.health.pa.gov/topics/disease/coronavirus/Pages/Vaccine.aspx" TargetMode="External"/><Relationship Id="rId95" Type="http://schemas.openxmlformats.org/officeDocument/2006/relationships/hyperlink" Target="https://covid19.nj.gov/pages/vaccine" TargetMode="External"/><Relationship Id="rId94" Type="http://schemas.openxmlformats.org/officeDocument/2006/relationships/hyperlink" Target="https://www.dhhs.nh.gov/dphs/cdcs/covid19/documents/covid19-vac-plan-draft.pdf" TargetMode="External"/><Relationship Id="rId97" Type="http://schemas.openxmlformats.org/officeDocument/2006/relationships/hyperlink" Target="https://www.state.nj.us/health/cd/topics/New%20Jersey%20Interim%20COVID-19%20Vaccination%20Plan%20-%2010-26-20%20(1).pdf" TargetMode="External"/><Relationship Id="rId96" Type="http://schemas.openxmlformats.org/officeDocument/2006/relationships/hyperlink" Target="https://nj.gov/health/legal/covid19/NJ%20Interim%20COVID-19%20Vaccination%20Plan%20-%20Revised%2012-15-20.pdf" TargetMode="External"/><Relationship Id="rId99" Type="http://schemas.openxmlformats.org/officeDocument/2006/relationships/hyperlink" Target="https://cv.nmhealth.org/wp-content/uploads/2020/10/10.19.20-New-Mexico-Preliminary-COVID-vaccine-plan-ID.pdf" TargetMode="External"/><Relationship Id="rId98" Type="http://schemas.openxmlformats.org/officeDocument/2006/relationships/hyperlink" Target="https://cv.nmhealth.org/covid-vaccine/" TargetMode="External"/><Relationship Id="rId91" Type="http://schemas.openxmlformats.org/officeDocument/2006/relationships/hyperlink" Target="https://www.immunizenevada.org/sites/default/files/2020-12/Tiers_from%20Playbook.pdf" TargetMode="External"/><Relationship Id="rId90" Type="http://schemas.openxmlformats.org/officeDocument/2006/relationships/hyperlink" Target="https://www.scribd.com/document/490439362/Nevada-Covid-19-Vaccine-Playbook-v3-Brief-011121" TargetMode="External"/><Relationship Id="rId93" Type="http://schemas.openxmlformats.org/officeDocument/2006/relationships/hyperlink" Target="https://www.vaccines.nh.gov/" TargetMode="External"/><Relationship Id="rId92" Type="http://schemas.openxmlformats.org/officeDocument/2006/relationships/hyperlink" Target="https://www.immunizenevada.org/sites/default/files/2020-12/Tiers_from%20Playbook.pdf" TargetMode="External"/><Relationship Id="rId118" Type="http://schemas.openxmlformats.org/officeDocument/2006/relationships/hyperlink" Target="https://oklahoma.gov/content/dam/ok/en/covid19/documents/vaccine/COVID-19%20Vaccine%20Priority%20Population%20Framework%20for%20Oklahoma%20-%2012-8-20.pdf" TargetMode="External"/><Relationship Id="rId117" Type="http://schemas.openxmlformats.org/officeDocument/2006/relationships/hyperlink" Target="https://oklahoma.gov/content/dam/ok/en/covid19/documents/vaccine/state_of_oklahoma_covid-19_vaccination_plan.pdf" TargetMode="External"/><Relationship Id="rId116" Type="http://schemas.openxmlformats.org/officeDocument/2006/relationships/hyperlink" Target="https://oklahoma.gov/covid19/vaccine-information.html" TargetMode="External"/><Relationship Id="rId115" Type="http://schemas.openxmlformats.org/officeDocument/2006/relationships/hyperlink" Target="https://coronavirus.ohio.gov/wps/portal/gov/covid-19/resources/general-resources/frequently-asked-questions+covid-19-vaccine" TargetMode="External"/><Relationship Id="rId119" Type="http://schemas.openxmlformats.org/officeDocument/2006/relationships/hyperlink" Target="https://covidvaccine.oregon.gov/" TargetMode="External"/><Relationship Id="rId110" Type="http://schemas.openxmlformats.org/officeDocument/2006/relationships/hyperlink" Target="https://www.health.nd.gov/covid-19-vaccine-information" TargetMode="External"/><Relationship Id="rId114" Type="http://schemas.openxmlformats.org/officeDocument/2006/relationships/hyperlink" Target="https://coronavirus.ohio.gov/static/docs/Interim-Draft-COVID-Vaccination-Plan-10-16-20.pdf" TargetMode="External"/><Relationship Id="rId113" Type="http://schemas.openxmlformats.org/officeDocument/2006/relationships/hyperlink" Target="https://coronavirus.ohio.gov/wps/portal/gov/covid-19/covid-19-vaccination-program" TargetMode="External"/><Relationship Id="rId112" Type="http://schemas.openxmlformats.org/officeDocument/2006/relationships/hyperlink" Target="https://www.health.nd.gov/sites/www/files/documents/COVID%20Vaccine%20Page/COVID-19_Vaccine_Prioritization_Phase_1A-C.pdf" TargetMode="External"/><Relationship Id="rId111" Type="http://schemas.openxmlformats.org/officeDocument/2006/relationships/hyperlink" Target="https://www.health.nd.gov/sites/www/files/documents/COVID%20Vaccine%20Page/Covid-19_Mass_Vaccination_Plan.pdf"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littler.com/publication-press/publication/puerto-ricos-secretary-labor-issues-guidance-new-employer-requirements" TargetMode="External"/><Relationship Id="rId42" Type="http://schemas.openxmlformats.org/officeDocument/2006/relationships/hyperlink" Target="https://www.sccommerce.com/sites/default/files/2020-04/DHEC%20Employer%20Return%20to%20Work%20Guidance_4.24.20.pdf" TargetMode="External"/><Relationship Id="rId41" Type="http://schemas.openxmlformats.org/officeDocument/2006/relationships/hyperlink" Target="https://dbr.ri.gov/covid/covid19updates.php" TargetMode="External"/><Relationship Id="rId44" Type="http://schemas.openxmlformats.org/officeDocument/2006/relationships/hyperlink" Target="https://gov.texas.gov/business/page/coronavirus" TargetMode="External"/><Relationship Id="rId43" Type="http://schemas.openxmlformats.org/officeDocument/2006/relationships/hyperlink" Target="https://www.tn.gov/governor/covid-19/economic-recovery/general-guidelines-for-businesses.html" TargetMode="External"/><Relationship Id="rId46" Type="http://schemas.openxmlformats.org/officeDocument/2006/relationships/hyperlink" Target="https://accd.vermont.gov/covid-19/business/stay-home-stay-safe-sector-specific-guidance" TargetMode="External"/><Relationship Id="rId45" Type="http://schemas.openxmlformats.org/officeDocument/2006/relationships/hyperlink" Target="https://coronavirus.utah.gov/utahs-moderate-risk-phase/" TargetMode="External"/><Relationship Id="rId48" Type="http://schemas.openxmlformats.org/officeDocument/2006/relationships/hyperlink" Target="https://www.governor.wa.gov/sites/default/files/Phase2ManufacturingGuidance.pdf" TargetMode="External"/><Relationship Id="rId47" Type="http://schemas.openxmlformats.org/officeDocument/2006/relationships/hyperlink" Target="https://files.constantcontact.com/d5b7f3a9001/b4f40843-1e8f-413b-b012-272489637836.pdf" TargetMode="External"/><Relationship Id="rId49" Type="http://schemas.openxmlformats.org/officeDocument/2006/relationships/hyperlink" Target="https://governor.wv.gov/Pages/The-Comeback.aspx" TargetMode="External"/><Relationship Id="rId31" Type="http://schemas.openxmlformats.org/officeDocument/2006/relationships/hyperlink" Target="https://cv.business.nj.gov/" TargetMode="External"/><Relationship Id="rId30" Type="http://schemas.openxmlformats.org/officeDocument/2006/relationships/hyperlink" Target="https://www.covidguidance.nh.gov/business-guidance" TargetMode="External"/><Relationship Id="rId33" Type="http://schemas.openxmlformats.org/officeDocument/2006/relationships/hyperlink" Target="https://forward.ny.gov/" TargetMode="External"/><Relationship Id="rId32" Type="http://schemas.openxmlformats.org/officeDocument/2006/relationships/hyperlink" Target="https://cv.nmhealth.org/covid-safe-practices/manufacturing-warehouse-and-food-production/" TargetMode="External"/><Relationship Id="rId35" Type="http://schemas.openxmlformats.org/officeDocument/2006/relationships/hyperlink" Target="https://ndresponse.gov/covid-19-resources/covid-19-business-and-employer-resources/nd-smart-restart/nd-smart-restart-protocols" TargetMode="External"/><Relationship Id="rId34" Type="http://schemas.openxmlformats.org/officeDocument/2006/relationships/hyperlink" Target="https://covid19.ncdhhs.gov/information/business/businesses-and-employers" TargetMode="External"/><Relationship Id="rId37" Type="http://schemas.openxmlformats.org/officeDocument/2006/relationships/hyperlink" Target="https://www.sos.ok.gov/documents/executive/1937.pdf" TargetMode="External"/><Relationship Id="rId36" Type="http://schemas.openxmlformats.org/officeDocument/2006/relationships/hyperlink" Target="https://coronavirus.ohio.gov/static/responsible/Manufacturing-Distribution-Construction.pdf" TargetMode="External"/><Relationship Id="rId39" Type="http://schemas.openxmlformats.org/officeDocument/2006/relationships/hyperlink" Target="https://dced.pa.gov/resources/" TargetMode="External"/><Relationship Id="rId38" Type="http://schemas.openxmlformats.org/officeDocument/2006/relationships/hyperlink" Target="https://osha.oregon.gov/covid19/Pages/default.aspx" TargetMode="External"/><Relationship Id="rId20" Type="http://schemas.openxmlformats.org/officeDocument/2006/relationships/hyperlink" Target="https://www.maine.gov/governor/mills/news/governor-mills-introduces-rural-reopening-plan-2020-05-08" TargetMode="External"/><Relationship Id="rId22" Type="http://schemas.openxmlformats.org/officeDocument/2006/relationships/hyperlink" Target="https://www.mass.gov/info-details/safety-standards-and-checklist-retail-businesses" TargetMode="External"/><Relationship Id="rId21" Type="http://schemas.openxmlformats.org/officeDocument/2006/relationships/hyperlink" Target="https://commerce.maryland.gov/Documents/BusinessResource/Manufacturing-COVID-19-Best-Practices.pdf" TargetMode="External"/><Relationship Id="rId24" Type="http://schemas.openxmlformats.org/officeDocument/2006/relationships/hyperlink" Target="https://mn.gov/deed/newscenter/covid/safework/business/" TargetMode="External"/><Relationship Id="rId23" Type="http://schemas.openxmlformats.org/officeDocument/2006/relationships/hyperlink" Target="https://www.michigan.gov/leo/0,5863,7-336-100207---,00.html" TargetMode="External"/><Relationship Id="rId26" Type="http://schemas.openxmlformats.org/officeDocument/2006/relationships/hyperlink" Target="https://showmestrong.mo.gov/businesses/" TargetMode="External"/><Relationship Id="rId25" Type="http://schemas.openxmlformats.org/officeDocument/2006/relationships/hyperlink" Target="https://msdh.ms.gov/msdhsite/_static/14,21866,420.html" TargetMode="External"/><Relationship Id="rId28" Type="http://schemas.openxmlformats.org/officeDocument/2006/relationships/hyperlink" Target="https://cdn.ymaws.com/stlbhc.site-ym.com/resource/resmgr/covid-19/twh_employer_guide_covid-19_.pdf" TargetMode="External"/><Relationship Id="rId27" Type="http://schemas.openxmlformats.org/officeDocument/2006/relationships/hyperlink" Target="https://covid19.mt.gov/Portals/223/Documents/Phase%20Two%20Directive%20with%20Appendices.pdf?ver=2020-05-19-145442-350" TargetMode="External"/><Relationship Id="rId29" Type="http://schemas.openxmlformats.org/officeDocument/2006/relationships/hyperlink" Target="http://business.nv.gov/News_Media/COVID-19_Announcements/" TargetMode="External"/><Relationship Id="rId11" Type="http://schemas.openxmlformats.org/officeDocument/2006/relationships/hyperlink" Target="https://dph.georgia.gov/covid-19-businesses-and-employers" TargetMode="External"/><Relationship Id="rId10" Type="http://schemas.openxmlformats.org/officeDocument/2006/relationships/hyperlink" Target="https://floridahealthcovid19.gov/businesses/" TargetMode="External"/><Relationship Id="rId13" Type="http://schemas.openxmlformats.org/officeDocument/2006/relationships/hyperlink" Target="https://rebound.idaho.gov/business-specific-protocols-for-opening/" TargetMode="External"/><Relationship Id="rId12" Type="http://schemas.openxmlformats.org/officeDocument/2006/relationships/hyperlink" Target="https://governor.hawaii.gov/wp-content/uploads/2020/05/2005024-ATG_Seventh-Supplementary-Proclamation-for-COVID-19-distribution-signed-1.pdf" TargetMode="External"/><Relationship Id="rId15" Type="http://schemas.openxmlformats.org/officeDocument/2006/relationships/hyperlink" Target="https://www.in.gov/dol/3142.htm" TargetMode="External"/><Relationship Id="rId14" Type="http://schemas.openxmlformats.org/officeDocument/2006/relationships/hyperlink" Target="https://dceocovid19resources.com/restore-illinois/restore-illinois-phase-4/manufacturing/" TargetMode="External"/><Relationship Id="rId17" Type="http://schemas.openxmlformats.org/officeDocument/2006/relationships/hyperlink" Target="https://covid.ks.gov/business-agriculture/" TargetMode="External"/><Relationship Id="rId16" Type="http://schemas.openxmlformats.org/officeDocument/2006/relationships/hyperlink" Target="https://idph.iowa.gov/Emerging-Health-Issues/Novel-Coronavirus/Business-and-Organizations" TargetMode="External"/><Relationship Id="rId19" Type="http://schemas.openxmlformats.org/officeDocument/2006/relationships/hyperlink" Target="https://opensafely.la.gov/" TargetMode="External"/><Relationship Id="rId18" Type="http://schemas.openxmlformats.org/officeDocument/2006/relationships/hyperlink" Target="https://govstatus.egov.com/ky-healthy-at-work" TargetMode="External"/><Relationship Id="rId1" Type="http://schemas.openxmlformats.org/officeDocument/2006/relationships/hyperlink" Target="https://alabamapublichealth.gov/covid19/assets/cov-sah-businesses.pdf" TargetMode="External"/><Relationship Id="rId2" Type="http://schemas.openxmlformats.org/officeDocument/2006/relationships/hyperlink" Target="http://dhss.alaska.gov/dph/Epi/id/SiteAssets/Pages/HumanCoV/SOA_05062020_COVID-19_Presentation_Crum.pdf" TargetMode="External"/><Relationship Id="rId3" Type="http://schemas.openxmlformats.org/officeDocument/2006/relationships/hyperlink" Target="https://azgovernor.gov/sites/default/files/requirements_for_businesses.pdf" TargetMode="External"/><Relationship Id="rId4" Type="http://schemas.openxmlformats.org/officeDocument/2006/relationships/hyperlink" Target="https://www.healthy.arkansas.gov/programs-services/topics/covid-19-health-guidances" TargetMode="External"/><Relationship Id="rId9" Type="http://schemas.openxmlformats.org/officeDocument/2006/relationships/hyperlink" Target="https://coronavirus.dc.gov/sites/default/files/dc/sites/mayormb/release_content/attachments/Mayors-Order-2020-119.pdf" TargetMode="External"/><Relationship Id="rId5" Type="http://schemas.openxmlformats.org/officeDocument/2006/relationships/hyperlink" Target="https://covid19.ca.gov/pdf/guidance-manufacturing.pdf" TargetMode="External"/><Relationship Id="rId6" Type="http://schemas.openxmlformats.org/officeDocument/2006/relationships/hyperlink" Target="https://www.manufacturersedge.com/covid/" TargetMode="External"/><Relationship Id="rId7" Type="http://schemas.openxmlformats.org/officeDocument/2006/relationships/hyperlink" Target="https://portal.ct.gov/Coronavirus/Covid-19-Knowledge-Base/Employee-COVID-Testing" TargetMode="External"/><Relationship Id="rId8" Type="http://schemas.openxmlformats.org/officeDocument/2006/relationships/hyperlink" Target="https://business.delaware.gov/coronavirus/delawares-recovery-phase-2-guidance/" TargetMode="External"/><Relationship Id="rId62" Type="http://schemas.openxmlformats.org/officeDocument/2006/relationships/hyperlink" Target="http://documents.nam.org/LLRP/200514%20Click%20Bond%20NIOSH%20V4.pdf?_zs=XCjlh1&amp;_zl=HjTm6" TargetMode="External"/><Relationship Id="rId61" Type="http://schemas.openxmlformats.org/officeDocument/2006/relationships/hyperlink" Target="https://cici.memberclicks.net/assets/docs/COVID-19/Dow%20RTW%20Playbook_051320.pdf" TargetMode="External"/><Relationship Id="rId64" Type="http://schemas.openxmlformats.org/officeDocument/2006/relationships/hyperlink" Target="https://www.osha.gov/memos/2020-05-19/updated-interim-enforcement-response-plan-coronavirus-disease-2019-covid-19" TargetMode="External"/><Relationship Id="rId63" Type="http://schemas.openxmlformats.org/officeDocument/2006/relationships/hyperlink" Target="https://www.cushmanwakefield.com/en/netherlands/six-feet-office" TargetMode="External"/><Relationship Id="rId66" Type="http://schemas.openxmlformats.org/officeDocument/2006/relationships/drawing" Target="../drawings/drawing4.xml"/><Relationship Id="rId65" Type="http://schemas.openxmlformats.org/officeDocument/2006/relationships/hyperlink" Target="https://www.osha.gov/Publications/OSHA3990.pdf" TargetMode="External"/><Relationship Id="rId60" Type="http://schemas.openxmlformats.org/officeDocument/2006/relationships/hyperlink" Target="https://www.epa.gov/sites/production/files/2020-04/documents/316485-c_reopeningamerica_guidance_4.19_6pm.pdf" TargetMode="External"/><Relationship Id="rId51" Type="http://schemas.openxmlformats.org/officeDocument/2006/relationships/hyperlink" Target="https://wyomingbusiness.org/wyoemployerresources" TargetMode="External"/><Relationship Id="rId50" Type="http://schemas.openxmlformats.org/officeDocument/2006/relationships/hyperlink" Target="https://wedc.org/wp-content/uploads/2020/06/COVID-19-Manufacturing-Guidelines_cl.pdf" TargetMode="External"/><Relationship Id="rId53" Type="http://schemas.openxmlformats.org/officeDocument/2006/relationships/hyperlink" Target="https://www.centerforhealthsecurity.org/our-work/pubs_archive/pubs-pdfs/2020/200417-reopening-guidance-governors.pdf" TargetMode="External"/><Relationship Id="rId52" Type="http://schemas.openxmlformats.org/officeDocument/2006/relationships/hyperlink" Target="https://www.cdc.gov/coronavirus/2019-ncov/community/critical-infrastructure-sectors.html?CDC_AA_refVal=https%3A%2F%2Fwww.cdc.gov%2Fcoronavirus%2F2019-ncov%2Fcommunity%2Fcritical-workers%2Fimplementing-safety-practices.html" TargetMode="External"/><Relationship Id="rId55" Type="http://schemas.openxmlformats.org/officeDocument/2006/relationships/hyperlink" Target="https://www.osha.gov/Publications/OSHA3989.pdf" TargetMode="External"/><Relationship Id="rId54" Type="http://schemas.openxmlformats.org/officeDocument/2006/relationships/hyperlink" Target="https://www.osha.gov/Publications/OSHA3990.pdf" TargetMode="External"/><Relationship Id="rId57" Type="http://schemas.openxmlformats.org/officeDocument/2006/relationships/hyperlink" Target="https://www.us-cert.gov/ncas/alerts" TargetMode="External"/><Relationship Id="rId56" Type="http://schemas.openxmlformats.org/officeDocument/2006/relationships/hyperlink" Target="https://www.cdc.gov/niosh/topics/hierarchy/default.html" TargetMode="External"/><Relationship Id="rId59" Type="http://schemas.openxmlformats.org/officeDocument/2006/relationships/hyperlink" Target="https://www.cdc.gov/coronavirus/2019-ncov/downloads/Essential-Critical-Workers_Dos-and-Donts.pdf" TargetMode="External"/><Relationship Id="rId58" Type="http://schemas.openxmlformats.org/officeDocument/2006/relationships/hyperlink" Target="https://www.osha.gov/SLTC/covid-19/"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iga.in.gov/legislative/2021/bills/senate/1" TargetMode="External"/><Relationship Id="rId42" Type="http://schemas.openxmlformats.org/officeDocument/2006/relationships/hyperlink" Target="http://iga.in.gov/legislative/2021/bills/house/1002" TargetMode="External"/><Relationship Id="rId41" Type="http://schemas.openxmlformats.org/officeDocument/2006/relationships/hyperlink" Target="http://iga.in.gov/legislative/2021/bills/house/1002" TargetMode="External"/><Relationship Id="rId44" Type="http://schemas.openxmlformats.org/officeDocument/2006/relationships/hyperlink" Target="https://www.legis.iowa.gov/legislation/BillBook?ga=88&amp;ba=SF2338" TargetMode="External"/><Relationship Id="rId43" Type="http://schemas.openxmlformats.org/officeDocument/2006/relationships/hyperlink" Target="https://legiscan.com/IN/bill/HB1258/2021" TargetMode="External"/><Relationship Id="rId46" Type="http://schemas.openxmlformats.org/officeDocument/2006/relationships/hyperlink" Target="https://www.legis.iowa.gov/legislation/BillBook?ga=89&amp;ba=HF121" TargetMode="External"/><Relationship Id="rId45" Type="http://schemas.openxmlformats.org/officeDocument/2006/relationships/hyperlink" Target="https://www.legis.iowa.gov/legislation/BillBook?ga=88&amp;ba=SF2338" TargetMode="External"/><Relationship Id="rId48" Type="http://schemas.openxmlformats.org/officeDocument/2006/relationships/hyperlink" Target="https://sn.lexisnexis.com/symtree/xmlbill/KS/2019010/H/2007/BILLTEXT_20200603_0_I.pdf" TargetMode="External"/><Relationship Id="rId47" Type="http://schemas.openxmlformats.org/officeDocument/2006/relationships/hyperlink" Target="http://kslegislature.org/li_2020s/b2020s/measures/documents/hb2016_01_0000.pdf" TargetMode="External"/><Relationship Id="rId49" Type="http://schemas.openxmlformats.org/officeDocument/2006/relationships/hyperlink" Target="http://kslegislature.org/li/b2021_22/measures/hb2048/" TargetMode="External"/><Relationship Id="rId31" Type="http://schemas.openxmlformats.org/officeDocument/2006/relationships/hyperlink" Target="http://www.legis.ga.gov/Legislation/en-US/display/20192020/HB/216" TargetMode="External"/><Relationship Id="rId30" Type="http://schemas.openxmlformats.org/officeDocument/2006/relationships/hyperlink" Target="http://www.legis.ga.gov/Legislation/en-US/display/20192020/HB/167" TargetMode="External"/><Relationship Id="rId33" Type="http://schemas.openxmlformats.org/officeDocument/2006/relationships/hyperlink" Target="https://legislature.idaho.gov/sessioninfo/2020spcl/legislation/H0006/" TargetMode="External"/><Relationship Id="rId32" Type="http://schemas.openxmlformats.org/officeDocument/2006/relationships/hyperlink" Target="https://legislature.idaho.gov/sessioninfo/2020spcl/legislation/H0006/" TargetMode="External"/><Relationship Id="rId35" Type="http://schemas.openxmlformats.org/officeDocument/2006/relationships/hyperlink" Target="https://www.ilga.gov/legislation/BillStatus.asp?DocNum=1830&amp;GAID=16&amp;DocTypeID=HB&amp;SessionID=110&amp;GA=102" TargetMode="External"/><Relationship Id="rId34" Type="http://schemas.openxmlformats.org/officeDocument/2006/relationships/hyperlink" Target="https://legislature.idaho.gov/sessioninfo/2020spcl/legislation/H0005/" TargetMode="External"/><Relationship Id="rId37" Type="http://schemas.openxmlformats.org/officeDocument/2006/relationships/hyperlink" Target="https://www.ilga.gov/legislation/BillStatus.asp?DocNum=2477&amp;GAID=16&amp;DocTypeID=HB&amp;SessionID=110&amp;GA=102" TargetMode="External"/><Relationship Id="rId36" Type="http://schemas.openxmlformats.org/officeDocument/2006/relationships/hyperlink" Target="https://www.ilga.gov/legislation/BillStatus.asp?DocNum=1830&amp;GAID=16&amp;DocTypeID=HB&amp;SessionID=110&amp;GA=102" TargetMode="External"/><Relationship Id="rId39" Type="http://schemas.openxmlformats.org/officeDocument/2006/relationships/hyperlink" Target="http://www.ilga.gov/legislation/fulltext.asp?DocName=10100HB2455enr&amp;GA=101&amp;SessionId=108&amp;DocTypeId=HB&amp;LegID=&amp;DocNum=2455&amp;GAID=15&amp;Session" TargetMode="External"/><Relationship Id="rId38" Type="http://schemas.openxmlformats.org/officeDocument/2006/relationships/hyperlink" Target="https://www.ilga.gov/legislation/BillStatus.asp?DocNum=2571&amp;GAID=16&amp;DocTypeID=HB&amp;SessionID=110&amp;GA=102" TargetMode="External"/><Relationship Id="rId20" Type="http://schemas.openxmlformats.org/officeDocument/2006/relationships/hyperlink" Target="https://www.gov.ca.gov/wp-content/uploads/2020/05/5.6.20-EO-N-62-20-text.pdf" TargetMode="External"/><Relationship Id="rId22" Type="http://schemas.openxmlformats.org/officeDocument/2006/relationships/hyperlink" Target="https://leg.colorado.gov/bills/sb21-080" TargetMode="External"/><Relationship Id="rId21" Type="http://schemas.openxmlformats.org/officeDocument/2006/relationships/hyperlink" Target="https://leg.colorado.gov/bills/hb21-1074" TargetMode="External"/><Relationship Id="rId24" Type="http://schemas.openxmlformats.org/officeDocument/2006/relationships/hyperlink" Target="https://legiscan.com/CT/text/HB05125/id/2234046" TargetMode="External"/><Relationship Id="rId23" Type="http://schemas.openxmlformats.org/officeDocument/2006/relationships/hyperlink" Target="https://portal.ct.gov/-/media/Office-of-the-Governor/Executive-Orders/Lamont-Executive-Orders/Executive-Order-No-7JJJ.pdf" TargetMode="External"/><Relationship Id="rId26" Type="http://schemas.openxmlformats.org/officeDocument/2006/relationships/hyperlink" Target="https://www.flsenate.gov/Session/Bill/2021/7" TargetMode="External"/><Relationship Id="rId25" Type="http://schemas.openxmlformats.org/officeDocument/2006/relationships/hyperlink" Target="https://legis.delaware.gov/BillDetail?LegislationId=48184" TargetMode="External"/><Relationship Id="rId28" Type="http://schemas.openxmlformats.org/officeDocument/2006/relationships/hyperlink" Target="https://www.legis.ga.gov/legislation/58959" TargetMode="External"/><Relationship Id="rId27" Type="http://schemas.openxmlformats.org/officeDocument/2006/relationships/hyperlink" Target="http://www.legis.ga.gov/Legislation/en-US/display/20192020/SB/359" TargetMode="External"/><Relationship Id="rId29" Type="http://schemas.openxmlformats.org/officeDocument/2006/relationships/hyperlink" Target="http://www.legis.ga.gov/Legislation/en-US/display/20192020/HB/1188" TargetMode="External"/><Relationship Id="rId11" Type="http://schemas.openxmlformats.org/officeDocument/2006/relationships/hyperlink" Target="https://www.arkleg.state.ar.us/Bills/Detail?tbType=&amp;id=sb16&amp;ddBienniumSession=2021%2F2021R" TargetMode="External"/><Relationship Id="rId10" Type="http://schemas.openxmlformats.org/officeDocument/2006/relationships/hyperlink" Target="https://www.arkleg.state.ar.us/Bills/Detail?tbType=&amp;id=hcr1003&amp;ddBienniumSession=2021%2F2021R" TargetMode="External"/><Relationship Id="rId13" Type="http://schemas.openxmlformats.org/officeDocument/2006/relationships/hyperlink" Target="https://www.arkleg.state.ar.us/Bills/Detail?tbType=&amp;id=scr2&amp;ddBienniumSession=2021%2F2021R" TargetMode="External"/><Relationship Id="rId12" Type="http://schemas.openxmlformats.org/officeDocument/2006/relationships/hyperlink" Target="https://www.arkleg.state.ar.us/Bills/Detail?tbType=&amp;id=sb17&amp;ddBienniumSession=2021%2F2021R" TargetMode="External"/><Relationship Id="rId15" Type="http://schemas.openxmlformats.org/officeDocument/2006/relationships/hyperlink" Target="https://governor.arkansas.gov/images/uploads/executiveOrders/EO_20-33.pdf%20-%20Issued%206/15/20" TargetMode="External"/><Relationship Id="rId14" Type="http://schemas.openxmlformats.org/officeDocument/2006/relationships/hyperlink" Target="https://governor.arkansas.gov/images/uploads/executiveOrders/EO_20-33.pdf" TargetMode="External"/><Relationship Id="rId17" Type="http://schemas.openxmlformats.org/officeDocument/2006/relationships/hyperlink" Target="http://leginfo.legislature.ca.gov/faces/billNavClient.xhtml?bill_id=201920200AB196" TargetMode="External"/><Relationship Id="rId16" Type="http://schemas.openxmlformats.org/officeDocument/2006/relationships/hyperlink" Target="https://governor.arkansas.gov/images/uploads/executiveOrders/EO_20-35.pdf" TargetMode="External"/><Relationship Id="rId19" Type="http://schemas.openxmlformats.org/officeDocument/2006/relationships/hyperlink" Target="http://leginfo.legislature.ca.gov/faces/billCompareClient.xhtml?bill_id=201920200SB1159&amp;showamends=false" TargetMode="External"/><Relationship Id="rId18" Type="http://schemas.openxmlformats.org/officeDocument/2006/relationships/hyperlink" Target="https://leginfo.legislature.ca.gov/faces/billCompareClient.xhtml?bill_id=202120220AB1313&amp;showamends=false" TargetMode="External"/><Relationship Id="rId84" Type="http://schemas.openxmlformats.org/officeDocument/2006/relationships/hyperlink" Target="https://www.revisor.mn.gov/bills/bill.php?f=SF745&amp;b=senate&amp;y=2021&amp;ssn=0" TargetMode="External"/><Relationship Id="rId83" Type="http://schemas.openxmlformats.org/officeDocument/2006/relationships/hyperlink" Target="https://www.revisor.mn.gov/laws/2020/0/Session+Law/Chapter/72/" TargetMode="External"/><Relationship Id="rId86" Type="http://schemas.openxmlformats.org/officeDocument/2006/relationships/hyperlink" Target="http://billstatus.ls.state.ms.us/2020/pdf/history/SB/SB3049.xml" TargetMode="External"/><Relationship Id="rId85" Type="http://schemas.openxmlformats.org/officeDocument/2006/relationships/hyperlink" Target="https://www.revisor.mn.gov/bills/bill.php?b=House&amp;f=HF0688&amp;ssn=0&amp;y=2021" TargetMode="External"/><Relationship Id="rId88" Type="http://schemas.openxmlformats.org/officeDocument/2006/relationships/hyperlink" Target="http://billstatus.ls.state.ms.us/2020/pdf/history/HB/HB1783.xml" TargetMode="External"/><Relationship Id="rId150" Type="http://schemas.openxmlformats.org/officeDocument/2006/relationships/hyperlink" Target="https://legislature.vermont.gov/bill/status/2020/S.342" TargetMode="External"/><Relationship Id="rId87" Type="http://schemas.openxmlformats.org/officeDocument/2006/relationships/hyperlink" Target="http://billstatus.ls.state.ms.us/2020/pdf/history/HB/HB1783.xml" TargetMode="External"/><Relationship Id="rId89" Type="http://schemas.openxmlformats.org/officeDocument/2006/relationships/hyperlink" Target="https://house.mo.gov/Bill.aspx?bill=HB759&amp;year=2021&amp;code=R" TargetMode="External"/><Relationship Id="rId80" Type="http://schemas.openxmlformats.org/officeDocument/2006/relationships/hyperlink" Target="https://www.revisor.mn.gov/bills/bill.php?b=House&amp;f=HF0163&amp;ssn=1&amp;y=2020" TargetMode="External"/><Relationship Id="rId82" Type="http://schemas.openxmlformats.org/officeDocument/2006/relationships/hyperlink" Target="https://www.revisor.mn.gov/bills/text.php?number=HF4664&amp;type=bill&amp;version=0&amp;session=ls91&amp;session_year=2020&amp;session_number=0" TargetMode="External"/><Relationship Id="rId81" Type="http://schemas.openxmlformats.org/officeDocument/2006/relationships/hyperlink" Target="https://www.revisor.mn.gov/bills/text.php?number=HF4664&amp;type=bill&amp;version=0&amp;session=ls91&amp;session_year=2020&amp;session_number=0" TargetMode="External"/><Relationship Id="rId1" Type="http://schemas.openxmlformats.org/officeDocument/2006/relationships/hyperlink" Target="http://alisondb.legislature.state.al.us/ALISON/SearchableInstruments/2021RS/PrintFiles/SB30-enr.pdf" TargetMode="External"/><Relationship Id="rId2" Type="http://schemas.openxmlformats.org/officeDocument/2006/relationships/hyperlink" Target="https://sn.lexisnexis.com/symtree/xmlbill/AL/2020000/S/330/BILLTEXT_20200504_0_I.pdf" TargetMode="External"/><Relationship Id="rId3" Type="http://schemas.openxmlformats.org/officeDocument/2006/relationships/hyperlink" Target="https://governor.alabama.gov/assets/2020/05/2020-05-08-8th-Supplemental-SOE-COVID-19.pdf" TargetMode="External"/><Relationship Id="rId149" Type="http://schemas.openxmlformats.org/officeDocument/2006/relationships/hyperlink" Target="https://le.utah.gov/~2020S3/bills/static/SB3007.html" TargetMode="External"/><Relationship Id="rId4" Type="http://schemas.openxmlformats.org/officeDocument/2006/relationships/hyperlink" Target="https://governor.alabama.gov/assets/2020/05/2020-05-08-8th-Supplemental-SOE-COVID-19.pdf" TargetMode="External"/><Relationship Id="rId148" Type="http://schemas.openxmlformats.org/officeDocument/2006/relationships/hyperlink" Target="http://wapp.capitol.tn.gov/apps/Billinfo/default.aspx?BillNumber=HB8013&amp;ga=111" TargetMode="External"/><Relationship Id="rId9" Type="http://schemas.openxmlformats.org/officeDocument/2006/relationships/hyperlink" Target="https://legiscan.com/AR/bill/HB1547/2021" TargetMode="External"/><Relationship Id="rId143" Type="http://schemas.openxmlformats.org/officeDocument/2006/relationships/hyperlink" Target="https://sdlegislature.gov/Session/Bill/21916" TargetMode="External"/><Relationship Id="rId142" Type="http://schemas.openxmlformats.org/officeDocument/2006/relationships/hyperlink" Target="https://sdlegislature.gov/Session/Bill/21916" TargetMode="External"/><Relationship Id="rId141" Type="http://schemas.openxmlformats.org/officeDocument/2006/relationships/hyperlink" Target="https://www.scstatehouse.gov/billsearch.php?billnumbers=5527&amp;session=123&amp;summary=B" TargetMode="External"/><Relationship Id="rId140" Type="http://schemas.openxmlformats.org/officeDocument/2006/relationships/hyperlink" Target="https://www.scstatehouse.gov/billsearch.php?billnumbers=1259&amp;session=123&amp;summary=B" TargetMode="External"/><Relationship Id="rId5" Type="http://schemas.openxmlformats.org/officeDocument/2006/relationships/hyperlink" Target="http://www.akleg.gov/basis/Bill/Detail/32?Root=HB4" TargetMode="External"/><Relationship Id="rId147" Type="http://schemas.openxmlformats.org/officeDocument/2006/relationships/hyperlink" Target="http://wapp.capitol.tn.gov/apps/Billinfo/default.aspx?BillNumber=HB8008&amp;ga=111" TargetMode="External"/><Relationship Id="rId6" Type="http://schemas.openxmlformats.org/officeDocument/2006/relationships/hyperlink" Target="http://www.akleg.gov/PDF/31/Bills/SB0241Z.PDF" TargetMode="External"/><Relationship Id="rId146" Type="http://schemas.openxmlformats.org/officeDocument/2006/relationships/hyperlink" Target="http://wapp.capitol.tn.gov/apps/Billinfo/default.aspx?BillNumber=HB8007&amp;ga=111" TargetMode="External"/><Relationship Id="rId7" Type="http://schemas.openxmlformats.org/officeDocument/2006/relationships/hyperlink" Target="https://apps.azleg.gov/BillStatus/BillOverview/74239" TargetMode="External"/><Relationship Id="rId145" Type="http://schemas.openxmlformats.org/officeDocument/2006/relationships/hyperlink" Target="http://wapp.capitol.tn.gov/apps/Billinfo/default.aspx?BillNumber=HB8001&amp;ga=111" TargetMode="External"/><Relationship Id="rId8" Type="http://schemas.openxmlformats.org/officeDocument/2006/relationships/hyperlink" Target="https://www.arkleg.state.ar.us/Bills/Detail?tbType=&amp;id=hb1487&amp;ddBienniumSession=2021%2F2021R" TargetMode="External"/><Relationship Id="rId144" Type="http://schemas.openxmlformats.org/officeDocument/2006/relationships/hyperlink" Target="https://sdlegislature.gov/Session/Bill/21916" TargetMode="External"/><Relationship Id="rId73" Type="http://schemas.openxmlformats.org/officeDocument/2006/relationships/hyperlink" Target="http://legislature.mi.gov/doc.aspx?2020-HB-6031" TargetMode="External"/><Relationship Id="rId72" Type="http://schemas.openxmlformats.org/officeDocument/2006/relationships/hyperlink" Target="http://legislature.mi.gov/doc.aspx?2020-HB-6040" TargetMode="External"/><Relationship Id="rId75" Type="http://schemas.openxmlformats.org/officeDocument/2006/relationships/hyperlink" Target="http://legislature.mi.gov/doc.aspx?2020-HB-6030" TargetMode="External"/><Relationship Id="rId74" Type="http://schemas.openxmlformats.org/officeDocument/2006/relationships/hyperlink" Target="http://legislature.mi.gov/doc.aspx?2020-HB-6030" TargetMode="External"/><Relationship Id="rId77" Type="http://schemas.openxmlformats.org/officeDocument/2006/relationships/hyperlink" Target="http://legislature.mi.gov/doc.aspx?2020-SB-0928" TargetMode="External"/><Relationship Id="rId76" Type="http://schemas.openxmlformats.org/officeDocument/2006/relationships/hyperlink" Target="http://legislature.mi.gov/doc.aspx?2020-SB-1019" TargetMode="External"/><Relationship Id="rId79" Type="http://schemas.openxmlformats.org/officeDocument/2006/relationships/hyperlink" Target="https://www.revisor.mn.gov/bills/bill.php?b=House&amp;f=HF0158&amp;ssn=1&amp;y=2020" TargetMode="External"/><Relationship Id="rId78" Type="http://schemas.openxmlformats.org/officeDocument/2006/relationships/hyperlink" Target="http://legislature.mi.gov/doc.aspx?2020-HB-6101" TargetMode="External"/><Relationship Id="rId71" Type="http://schemas.openxmlformats.org/officeDocument/2006/relationships/hyperlink" Target="http://legislature.mi.gov/doc.aspx?2020-SB-1198" TargetMode="External"/><Relationship Id="rId70" Type="http://schemas.openxmlformats.org/officeDocument/2006/relationships/hyperlink" Target="http://legislature.mi.gov/doc.aspx?2020-SB-1198" TargetMode="External"/><Relationship Id="rId139" Type="http://schemas.openxmlformats.org/officeDocument/2006/relationships/hyperlink" Target="https://www.scstatehouse.gov/billsearch.php?billnumbers=0147&amp;session=124&amp;summary=B" TargetMode="External"/><Relationship Id="rId138" Type="http://schemas.openxmlformats.org/officeDocument/2006/relationships/hyperlink" Target="https://sutra.oslpr.org/osl/SUTRA/anejos/135740/Ley%2053-2020.pdf" TargetMode="External"/><Relationship Id="rId137" Type="http://schemas.openxmlformats.org/officeDocument/2006/relationships/hyperlink" Target="https://drive.google.com/file/d/1jhndGupEngK6eQOPu7f5znfMrqYTqg_5/view?usp=sharing" TargetMode="External"/><Relationship Id="rId132" Type="http://schemas.openxmlformats.org/officeDocument/2006/relationships/hyperlink" Target="https://www.legis.state.pa.us/cfdocs/billinfo/bill_history.cfm?syear=2019&amp;sind=0&amp;body=S&amp;type=B&amp;bn=1239" TargetMode="External"/><Relationship Id="rId131" Type="http://schemas.openxmlformats.org/officeDocument/2006/relationships/hyperlink" Target="https://www.legis.state.pa.us/cfdocs/billinfo/bill_history.cfm?syear=2019&amp;sind=0&amp;body=S&amp;type=B&amp;bn=1239" TargetMode="External"/><Relationship Id="rId130" Type="http://schemas.openxmlformats.org/officeDocument/2006/relationships/hyperlink" Target="https://www.legis.state.pa.us/cfdocs/billinfo/bill_history.cfm?syear=2019&amp;sind=0&amp;body=H&amp;type=B&amp;bn=2352" TargetMode="External"/><Relationship Id="rId136" Type="http://schemas.openxmlformats.org/officeDocument/2006/relationships/hyperlink" Target="https://www.legis.state.pa.us/cfdocs/billinfo/bill_history.cfm?syear=2019&amp;sind=0&amp;body=S&amp;type=B&amp;bn=613" TargetMode="External"/><Relationship Id="rId135" Type="http://schemas.openxmlformats.org/officeDocument/2006/relationships/hyperlink" Target="https://www.legis.state.pa.us/cfdocs/billinfo/bill_history.cfm?syear=2019&amp;sind=0&amp;body=H&amp;type=B&amp;bn=2546" TargetMode="External"/><Relationship Id="rId134" Type="http://schemas.openxmlformats.org/officeDocument/2006/relationships/hyperlink" Target="https://www.legis.state.pa.us/cfdocs/billinfo/bill_history.cfm?syear=2019&amp;sind=0&amp;body=H&amp;type=B&amp;bn=2639" TargetMode="External"/><Relationship Id="rId133" Type="http://schemas.openxmlformats.org/officeDocument/2006/relationships/hyperlink" Target="https://www.legis.state.pa.us/cfdocs/billinfo/bill_history.cfm?syear=2019&amp;sind=0&amp;body=H&amp;type=B&amp;bn=2639" TargetMode="External"/><Relationship Id="rId62" Type="http://schemas.openxmlformats.org/officeDocument/2006/relationships/hyperlink" Target="https://malegislature.gov/Bills/191/H4740" TargetMode="External"/><Relationship Id="rId61" Type="http://schemas.openxmlformats.org/officeDocument/2006/relationships/hyperlink" Target="https://malegislature.gov/Bills/191/S2700" TargetMode="External"/><Relationship Id="rId64" Type="http://schemas.openxmlformats.org/officeDocument/2006/relationships/hyperlink" Target="http://legislature.mi.gov/doc.aspx?2020-SB-1258" TargetMode="External"/><Relationship Id="rId63" Type="http://schemas.openxmlformats.org/officeDocument/2006/relationships/hyperlink" Target="https://malegislature.gov/Bills/191/H4745" TargetMode="External"/><Relationship Id="rId66" Type="http://schemas.openxmlformats.org/officeDocument/2006/relationships/hyperlink" Target="http://legislature.mi.gov/doc.aspx?2020-SB-1024" TargetMode="External"/><Relationship Id="rId172" Type="http://schemas.openxmlformats.org/officeDocument/2006/relationships/drawing" Target="../drawings/drawing5.xml"/><Relationship Id="rId65" Type="http://schemas.openxmlformats.org/officeDocument/2006/relationships/hyperlink" Target="http://www.legislature.mi.gov/documents/2019-2020/publicact/pdf/2020-PA-0238.pdf" TargetMode="External"/><Relationship Id="rId171" Type="http://schemas.openxmlformats.org/officeDocument/2006/relationships/hyperlink" Target="https://www.wyoleg.gov/Legislation/2020/SF1002?specialSessionValue=1" TargetMode="External"/><Relationship Id="rId68" Type="http://schemas.openxmlformats.org/officeDocument/2006/relationships/hyperlink" Target="http://www.legislature.mi.gov/(S(dedsw03jwf4h1xjs0usidskq))/mileg.aspx?page=GetObject&amp;objectname=2020-HB-6031" TargetMode="External"/><Relationship Id="rId170" Type="http://schemas.openxmlformats.org/officeDocument/2006/relationships/hyperlink" Target="https://www.wyoleg.gov/Legislation/2020/SF1002?specialSessionValue=1" TargetMode="External"/><Relationship Id="rId67" Type="http://schemas.openxmlformats.org/officeDocument/2006/relationships/hyperlink" Target="http://legislature.mi.gov/doc.aspx?2020-SB-1024" TargetMode="External"/><Relationship Id="rId60" Type="http://schemas.openxmlformats.org/officeDocument/2006/relationships/hyperlink" Target="https://malegislature.gov/Bills/191/H4739" TargetMode="External"/><Relationship Id="rId165" Type="http://schemas.openxmlformats.org/officeDocument/2006/relationships/hyperlink" Target="http://docs.legis.wisconsin.gov/2019/proposals/reg/asm/bill/ab1038" TargetMode="External"/><Relationship Id="rId69" Type="http://schemas.openxmlformats.org/officeDocument/2006/relationships/hyperlink" Target="http://legislature.mi.gov/doc.aspx?2020-HB-6032" TargetMode="External"/><Relationship Id="rId164" Type="http://schemas.openxmlformats.org/officeDocument/2006/relationships/hyperlink" Target="https://docs.legis.wisconsin.gov/2021/proposals/reg/asm/bill/ab1" TargetMode="External"/><Relationship Id="rId163" Type="http://schemas.openxmlformats.org/officeDocument/2006/relationships/hyperlink" Target="https://docs.legis.wisconsin.gov/2021/proposals/reg/asm/bill/ab1" TargetMode="External"/><Relationship Id="rId162" Type="http://schemas.openxmlformats.org/officeDocument/2006/relationships/hyperlink" Target="https://docs.legis.wisconsin.gov/2021/related/acts/4" TargetMode="External"/><Relationship Id="rId169" Type="http://schemas.openxmlformats.org/officeDocument/2006/relationships/hyperlink" Target="https://www.wyoleg.gov/Legislation/2021/SF0019" TargetMode="External"/><Relationship Id="rId168" Type="http://schemas.openxmlformats.org/officeDocument/2006/relationships/hyperlink" Target="https://www.wyoleg.gov/Legislation/2021/SF0019" TargetMode="External"/><Relationship Id="rId167" Type="http://schemas.openxmlformats.org/officeDocument/2006/relationships/hyperlink" Target="https://sn.lexisnexis.com/symtree/xmlbill/WY/2021000/D/33/BILLTEXT_20200723_0_DK.pdf" TargetMode="External"/><Relationship Id="rId166" Type="http://schemas.openxmlformats.org/officeDocument/2006/relationships/hyperlink" Target="https://sn.lexisnexis.com/symtree/xmlbill/WY/2021000/D/32/BILLTEXT_20200723_0_DK.pdf" TargetMode="External"/><Relationship Id="rId51" Type="http://schemas.openxmlformats.org/officeDocument/2006/relationships/hyperlink" Target="https://labor.ky.gov/Documents/COVID-19%20Executive%20Order%202020-277.pdf" TargetMode="External"/><Relationship Id="rId50" Type="http://schemas.openxmlformats.org/officeDocument/2006/relationships/hyperlink" Target="https://governor.ky.gov/attachments/20200409_Executive-Order_2020-277_Workers-Compensation.pdf" TargetMode="External"/><Relationship Id="rId53" Type="http://schemas.openxmlformats.org/officeDocument/2006/relationships/hyperlink" Target="https://apps.legislature.ky.gov/record/21rs/sb5.html" TargetMode="External"/><Relationship Id="rId52" Type="http://schemas.openxmlformats.org/officeDocument/2006/relationships/hyperlink" Target="https://apps.legislature.ky.gov/record/21RS/hb10.html" TargetMode="External"/><Relationship Id="rId55" Type="http://schemas.openxmlformats.org/officeDocument/2006/relationships/hyperlink" Target="http://www.legis.la.gov/legis/BillInfo.aspx?s=202ES&amp;b=HB45&amp;sbi=y" TargetMode="External"/><Relationship Id="rId161" Type="http://schemas.openxmlformats.org/officeDocument/2006/relationships/hyperlink" Target="https://sn.lexisnexis.com/symtree/xmlbill/WV/2021000/S/3/BILLTEXT_20210210_0_I.pdf" TargetMode="External"/><Relationship Id="rId54" Type="http://schemas.openxmlformats.org/officeDocument/2006/relationships/hyperlink" Target="https://apps.legislature.ky.gov/record/20RS/sb150.html" TargetMode="External"/><Relationship Id="rId160" Type="http://schemas.openxmlformats.org/officeDocument/2006/relationships/hyperlink" Target="https://sn.lexisnexis.com/symtree/xmlbill/WV/2021000/H/2016/BILLTEXT_20210210_0_I.pdf" TargetMode="External"/><Relationship Id="rId57" Type="http://schemas.openxmlformats.org/officeDocument/2006/relationships/hyperlink" Target="http://www.legis.la.gov/legis/ViewDocument.aspx?d=1182578-" TargetMode="External"/><Relationship Id="rId56" Type="http://schemas.openxmlformats.org/officeDocument/2006/relationships/hyperlink" Target="http://www.legis.la.gov/legis/BillInfo.aspx?s=20rs&amp;b=HB826&amp;sbi=y" TargetMode="External"/><Relationship Id="rId159" Type="http://schemas.openxmlformats.org/officeDocument/2006/relationships/hyperlink" Target="https://lis.virginia.gov/cgi-bin/legp604.exe?202+sum+SB5067&amp;202+sum+SB5067" TargetMode="External"/><Relationship Id="rId59" Type="http://schemas.openxmlformats.org/officeDocument/2006/relationships/hyperlink" Target="https://legiscan.com/MD/bill/SB210/2021" TargetMode="External"/><Relationship Id="rId154" Type="http://schemas.openxmlformats.org/officeDocument/2006/relationships/hyperlink" Target="https://lis.virginia.gov/cgi-bin/legp604.exe?202+sum+HB5037&amp;202+sum+HB5037" TargetMode="External"/><Relationship Id="rId58" Type="http://schemas.openxmlformats.org/officeDocument/2006/relationships/hyperlink" Target="http://www.legis.la.gov/legis/BillInfo.aspx?s=20rs&amp;b=HB826&amp;sbi=y" TargetMode="External"/><Relationship Id="rId153" Type="http://schemas.openxmlformats.org/officeDocument/2006/relationships/hyperlink" Target="https://lis.virginia.gov/cgi-bin/legp604.exe?202+sum+HB5037&amp;202+sum+HB5037" TargetMode="External"/><Relationship Id="rId152" Type="http://schemas.openxmlformats.org/officeDocument/2006/relationships/hyperlink" Target="https://lis.virginia.gov/cgi-bin/legp604.exe?202+sum+HB5019&amp;202+sum+HB5019" TargetMode="External"/><Relationship Id="rId151" Type="http://schemas.openxmlformats.org/officeDocument/2006/relationships/hyperlink" Target="https://lis.virginia.gov/cgi-bin/legp604.exe?202+sum+HB5019&amp;202+sum+HB5019" TargetMode="External"/><Relationship Id="rId158" Type="http://schemas.openxmlformats.org/officeDocument/2006/relationships/hyperlink" Target="https://sn.lexisnexis.com/symtree/xmlbill/VA/2020010/S/5099/BILLTEXT_20200818_0_I.pdf" TargetMode="External"/><Relationship Id="rId157" Type="http://schemas.openxmlformats.org/officeDocument/2006/relationships/hyperlink" Target="https://lis.virginia.gov/cgi-bin/legp604.exe?202+sum+SB5098&amp;202+sum+SB5098" TargetMode="External"/><Relationship Id="rId156" Type="http://schemas.openxmlformats.org/officeDocument/2006/relationships/hyperlink" Target="https://lis.virginia.gov/cgi-bin/legp604.exe?202+sum+HB5074&amp;202+sum+HB5074" TargetMode="External"/><Relationship Id="rId155" Type="http://schemas.openxmlformats.org/officeDocument/2006/relationships/hyperlink" Target="https://lis.virginia.gov/cgi-bin/legp604.exe?202+sum+HB5040&amp;202+sum+HB5040" TargetMode="External"/><Relationship Id="rId107" Type="http://schemas.openxmlformats.org/officeDocument/2006/relationships/hyperlink" Target="https://www.njleg.state.nj.us/bills/BillView.asp?BillNumber=A4440" TargetMode="External"/><Relationship Id="rId106" Type="http://schemas.openxmlformats.org/officeDocument/2006/relationships/hyperlink" Target="https://www.njleg.state.nj.us/bills/BillView.asp?BillNumber=A4497" TargetMode="External"/><Relationship Id="rId105" Type="http://schemas.openxmlformats.org/officeDocument/2006/relationships/hyperlink" Target="https://www.njleg.state.nj.us/bills/BillView.asp?BillNumber=S2872" TargetMode="External"/><Relationship Id="rId104" Type="http://schemas.openxmlformats.org/officeDocument/2006/relationships/hyperlink" Target="https://www.njleg.state.nj.us/bills/BillView.asp?BillNumber=S2380" TargetMode="External"/><Relationship Id="rId109" Type="http://schemas.openxmlformats.org/officeDocument/2006/relationships/hyperlink" Target="https://www.njleg.state.nj.us/bills/BillView.asp?BillNumber=A4388" TargetMode="External"/><Relationship Id="rId108" Type="http://schemas.openxmlformats.org/officeDocument/2006/relationships/hyperlink" Target="https://www.njleg.state.nj.us/bills/BillView.asp?BillNumber=S2703" TargetMode="External"/><Relationship Id="rId103" Type="http://schemas.openxmlformats.org/officeDocument/2006/relationships/hyperlink" Target="https://www.njleg.state.nj.us/bills/BillView.asp?BillNumber=A4784" TargetMode="External"/><Relationship Id="rId102" Type="http://schemas.openxmlformats.org/officeDocument/2006/relationships/hyperlink" Target="https://www.njleg.state.nj.us/bills/BillView.asp?BillNumber=A5170" TargetMode="External"/><Relationship Id="rId101" Type="http://schemas.openxmlformats.org/officeDocument/2006/relationships/hyperlink" Target="http://gencourt.state.nh.us/bill_status/billText.aspx?sy=2021&amp;id=821&amp;txtFormat=html" TargetMode="External"/><Relationship Id="rId100" Type="http://schemas.openxmlformats.org/officeDocument/2006/relationships/hyperlink" Target="https://sn.lexisnexis.com/symtree/xmlbill/NV/2020020/S/4/BILLTEXT_20200805_0_ENR.pdf" TargetMode="External"/><Relationship Id="rId129" Type="http://schemas.openxmlformats.org/officeDocument/2006/relationships/hyperlink" Target="https://www.legis.state.pa.us/cfdocs/billinfo/bill_history.cfm?syear=2019&amp;sind=0&amp;body=H&amp;type=B&amp;bn=1737" TargetMode="External"/><Relationship Id="rId128" Type="http://schemas.openxmlformats.org/officeDocument/2006/relationships/hyperlink" Target="https://www.legis.state.pa.us/cfdocs/billinfo/bill_history.cfm?syear=2019&amp;sind=0&amp;body=H&amp;type=B&amp;bn=1737" TargetMode="External"/><Relationship Id="rId127" Type="http://schemas.openxmlformats.org/officeDocument/2006/relationships/hyperlink" Target="http://www.oklegislature.gov/BillInfo.aspx?Bill=sb1947&amp;Session=2000" TargetMode="External"/><Relationship Id="rId126" Type="http://schemas.openxmlformats.org/officeDocument/2006/relationships/hyperlink" Target="http://www.oklegislature.gov/BillInfo.aspx?Bill=sb1946&amp;Session=2000" TargetMode="External"/><Relationship Id="rId121" Type="http://schemas.openxmlformats.org/officeDocument/2006/relationships/hyperlink" Target="https://www.ncleg.gov/Sessions/2019/Bills/Senate/PDF/S704v5.pdf" TargetMode="External"/><Relationship Id="rId120" Type="http://schemas.openxmlformats.org/officeDocument/2006/relationships/hyperlink" Target="https://www.ncleg.gov/Sessions/2019/Bills/House/PDF/H118v7.pdf" TargetMode="External"/><Relationship Id="rId125" Type="http://schemas.openxmlformats.org/officeDocument/2006/relationships/hyperlink" Target="https://www.legislature.ohio.gov/legislation/legislation-summary?id=GA133-HB-573" TargetMode="External"/><Relationship Id="rId124" Type="http://schemas.openxmlformats.org/officeDocument/2006/relationships/hyperlink" Target="https://www.legislature.ohio.gov/legislation/legislation-documents?id=GA133-HB-606" TargetMode="External"/><Relationship Id="rId123" Type="http://schemas.openxmlformats.org/officeDocument/2006/relationships/hyperlink" Target="https://www.legis.nd.gov/assembly/67-2021/bill-actions/ba1376.html" TargetMode="External"/><Relationship Id="rId122" Type="http://schemas.openxmlformats.org/officeDocument/2006/relationships/hyperlink" Target="https://www.legis.nd.gov/assembly/67-2021/bill-actions/ba1175.html" TargetMode="External"/><Relationship Id="rId95" Type="http://schemas.openxmlformats.org/officeDocument/2006/relationships/hyperlink" Target="https://nebraskalegislature.gov/bills/view_bill.php?DocumentID=44084" TargetMode="External"/><Relationship Id="rId94" Type="http://schemas.openxmlformats.org/officeDocument/2006/relationships/hyperlink" Target="https://laws.leg.mt.gov/legprd/LAW0210W$BSIV.ActionQuery?P_BILL_NO1=65&amp;P_BLTP_BILL_TYP_CD=SB&amp;Z_ACTION=Find&amp;P_SESS=20211" TargetMode="External"/><Relationship Id="rId97" Type="http://schemas.openxmlformats.org/officeDocument/2006/relationships/hyperlink" Target="https://nebraskalegislature.gov/bills/view_bill.php?DocumentID=42796" TargetMode="External"/><Relationship Id="rId96" Type="http://schemas.openxmlformats.org/officeDocument/2006/relationships/hyperlink" Target="https://legiscan.com/NE/bill/LB139/2021" TargetMode="External"/><Relationship Id="rId99" Type="http://schemas.openxmlformats.org/officeDocument/2006/relationships/hyperlink" Target="https://www.wcio.org/Document%20Library/InjuryDescriptionTablePage.aspx" TargetMode="External"/><Relationship Id="rId98" Type="http://schemas.openxmlformats.org/officeDocument/2006/relationships/hyperlink" Target="https://nwccedi.info/documents/NWCC%20EDI%20Claims%20Announcement%20New%20Nature_Cause%20Codes%20for%20COVID_19%20(Rev%2003_25_2020).pdf" TargetMode="External"/><Relationship Id="rId91" Type="http://schemas.openxmlformats.org/officeDocument/2006/relationships/hyperlink" Target="https://www.senate.mo.gov/21info/BTS_Web/Bill.aspx?SessionType=R&amp;BillID=54105525" TargetMode="External"/><Relationship Id="rId90" Type="http://schemas.openxmlformats.org/officeDocument/2006/relationships/hyperlink" Target="https://www.senate.mo.gov/21info/BTS_Web/Bill.aspx?SessionType=R&amp;BillID=54105548" TargetMode="External"/><Relationship Id="rId93" Type="http://schemas.openxmlformats.org/officeDocument/2006/relationships/hyperlink" Target="https://laws.leg.mt.gov/legprd/LAW0210W$BSIV.ActionQuery?P_BILL_NO1=65&amp;P_BLTP_BILL_TYP_CD=SB&amp;Z_ACTION=Find&amp;P_SESS=20211" TargetMode="External"/><Relationship Id="rId92" Type="http://schemas.openxmlformats.org/officeDocument/2006/relationships/hyperlink" Target="https://www.sos.mo.gov/CMSImages/Library/Reference/Orders/2020/Proclamation20201112.pdf" TargetMode="External"/><Relationship Id="rId118" Type="http://schemas.openxmlformats.org/officeDocument/2006/relationships/hyperlink" Target="https://assembly.state.ny.us/leg/?default_fld=&amp;bn=A10391&amp;term=2019&amp;Summary=Y&amp;Actions=Y&amp;Text=Y&amp;Committee%26nbspVotes=Y&amp;Floor%26nbspVotes=Y" TargetMode="External"/><Relationship Id="rId117" Type="http://schemas.openxmlformats.org/officeDocument/2006/relationships/hyperlink" Target="https://assembly.state.ny.us/leg/?default_fld=&amp;bn=A10838&amp;term=2019&amp;Summary=Y&amp;Actions=Y&amp;Text=Y&amp;Committee%26nbspVotes=Y&amp;Floor%26nbspVotes=Y" TargetMode="External"/><Relationship Id="rId116" Type="http://schemas.openxmlformats.org/officeDocument/2006/relationships/hyperlink" Target="https://assembly.state.ny.us/leg/?default_fld=&amp;bn=S08800&amp;term=2019&amp;Summary=Y&amp;Actions=Y&amp;Text=Y&amp;Committee%26nbspVotes=Y&amp;Floor%26nbspVotes=Y" TargetMode="External"/><Relationship Id="rId115" Type="http://schemas.openxmlformats.org/officeDocument/2006/relationships/hyperlink" Target="https://assembly.state.ny.us/leg/?default_fld=&amp;leg_video=&amp;bn=S00128&amp;term=2021&amp;Summary=Y&amp;Actions=Y&amp;Text=Y" TargetMode="External"/><Relationship Id="rId119" Type="http://schemas.openxmlformats.org/officeDocument/2006/relationships/hyperlink" Target="https://assembly.state.ny.us/leg/?default_fld=&amp;leg_video=&amp;bn=A10401&amp;term=2019&amp;Summary=Y&amp;Actions=Y&amp;Memo=Y&amp;Text=Y" TargetMode="External"/><Relationship Id="rId110" Type="http://schemas.openxmlformats.org/officeDocument/2006/relationships/hyperlink" Target="https://www.njleg.state.nj.us/bills/BillView.asp?BillNumber=A4279" TargetMode="External"/><Relationship Id="rId114" Type="http://schemas.openxmlformats.org/officeDocument/2006/relationships/hyperlink" Target="https://nmlegis.gov/Legislation/Legislation?chamber=H&amp;legType=B&amp;legNo=16&amp;year=20s" TargetMode="External"/><Relationship Id="rId113" Type="http://schemas.openxmlformats.org/officeDocument/2006/relationships/hyperlink" Target="https://www.njleg.state.nj.us/bills/BillView.asp?BillNumber=A3951" TargetMode="External"/><Relationship Id="rId112" Type="http://schemas.openxmlformats.org/officeDocument/2006/relationships/hyperlink" Target="https://www.njleg.state.nj.us/bills/BillView.asp?BillNumber=S2476" TargetMode="External"/><Relationship Id="rId111" Type="http://schemas.openxmlformats.org/officeDocument/2006/relationships/hyperlink" Target="https://www.njleg.state.nj.us/bills/BillView.asp?BillNumber=A4189"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www.michigan.gov/coronavirus/0,9753,7-406-98178_103214---,00.html" TargetMode="External"/><Relationship Id="rId42" Type="http://schemas.openxmlformats.org/officeDocument/2006/relationships/hyperlink" Target="https://www.health.state.mn.us/diseases/coronavirus/vaccine/vaxplansumm.pdf" TargetMode="External"/><Relationship Id="rId41" Type="http://schemas.openxmlformats.org/officeDocument/2006/relationships/hyperlink" Target="https://www.health.state.mn.us/diseases/coronavirus/vaccine/index.html" TargetMode="External"/><Relationship Id="rId44" Type="http://schemas.openxmlformats.org/officeDocument/2006/relationships/hyperlink" Target="https://health.mo.gov/living/healthcondiseases/communicable/novel-coronavirus/pdf/mo-covid-19-vax-plan.pdf" TargetMode="External"/><Relationship Id="rId43" Type="http://schemas.openxmlformats.org/officeDocument/2006/relationships/hyperlink" Target="http://www.msdh.state.ms.us/msdhsite/index.cfm/14,11290,71,pdf/COVID-19_Vaccination_plan.pdf" TargetMode="External"/><Relationship Id="rId46" Type="http://schemas.openxmlformats.org/officeDocument/2006/relationships/hyperlink" Target="https://dphhs.mt.gov/Portals/85/Documents/Coronavirus/MontanaCOVID-19VaccinationPlanInterimDRAFT.pdf" TargetMode="External"/><Relationship Id="rId45" Type="http://schemas.openxmlformats.org/officeDocument/2006/relationships/hyperlink" Target="https://covidvaccine.mo.gov/" TargetMode="External"/><Relationship Id="rId48" Type="http://schemas.openxmlformats.org/officeDocument/2006/relationships/hyperlink" Target="http://dhhs.ne.gov/Pages/COVID-19-Vaccine-Information.aspx" TargetMode="External"/><Relationship Id="rId47" Type="http://schemas.openxmlformats.org/officeDocument/2006/relationships/hyperlink" Target="http://dhhs.ne.gov/Documents/COVID-19-Vaccination-Plan.pdf" TargetMode="External"/><Relationship Id="rId49" Type="http://schemas.openxmlformats.org/officeDocument/2006/relationships/hyperlink" Target="https://nvhealthresponse.nv.gov/wp-content/uploads/2020/10/COVID-19-Vaccination-Program-Nevadas-Playbook-for-Statewide-Operations.pdf" TargetMode="External"/><Relationship Id="rId31" Type="http://schemas.openxmlformats.org/officeDocument/2006/relationships/hyperlink" Target="https://chfs.ky.gov/agencies/dph/covid19/DraftKentuckyVaccinationPlan.pdf" TargetMode="External"/><Relationship Id="rId30" Type="http://schemas.openxmlformats.org/officeDocument/2006/relationships/hyperlink" Target="https://www.coronavirus.kdheks.gov/284/COVID-19-Vaccine" TargetMode="External"/><Relationship Id="rId33" Type="http://schemas.openxmlformats.org/officeDocument/2006/relationships/hyperlink" Target="https://ldh.la.gov/assets/oph/Center-PHCH/Center-PH/immunizations/Louisiana_COVID-19_Vaccination_Playbook_V1_10_16_20.pdf" TargetMode="External"/><Relationship Id="rId32" Type="http://schemas.openxmlformats.org/officeDocument/2006/relationships/hyperlink" Target="https://www.nap.edu/resource/25917/Major%20Elements%20of%20the%20Framework%20for%20Equitable%20Allocation%20of%20COVID-19%20Vaccine.pdf" TargetMode="External"/><Relationship Id="rId35" Type="http://schemas.openxmlformats.org/officeDocument/2006/relationships/hyperlink" Target="https://www.maine.gov/dhhs/mecdc/infectious-disease/immunization/documents/covid-19-vaccination-plan-maine-interim-draft.pdf" TargetMode="External"/><Relationship Id="rId34" Type="http://schemas.openxmlformats.org/officeDocument/2006/relationships/hyperlink" Target="https://gov.louisiana.gov/index.cfm/newsroom/detail/2850" TargetMode="External"/><Relationship Id="rId37" Type="http://schemas.openxmlformats.org/officeDocument/2006/relationships/hyperlink" Target="https://www.mass.gov/covid-19-vaccine-in-massachusetts" TargetMode="External"/><Relationship Id="rId36" Type="http://schemas.openxmlformats.org/officeDocument/2006/relationships/hyperlink" Target="https://phpa.health.maryland.gov/Documents/10.19.2020_Maryland_COVID-19_Vaccination_Plan_CDCwm.pdf" TargetMode="External"/><Relationship Id="rId39" Type="http://schemas.openxmlformats.org/officeDocument/2006/relationships/hyperlink" Target="https://www.michigan.gov/documents/coronavirus/COVID-19_Vaccination_Plan_for_Michigan_InterimDraft10162020_705598_7.pdf" TargetMode="External"/><Relationship Id="rId38" Type="http://schemas.openxmlformats.org/officeDocument/2006/relationships/hyperlink" Target="https://www.mass.gov/doc/massachusetts-interim-draft-plan/download" TargetMode="External"/><Relationship Id="rId20" Type="http://schemas.openxmlformats.org/officeDocument/2006/relationships/hyperlink" Target="https://coronavirus.idaho.gov/wp-content/uploads/2020/10/Idaho_COVID-19-Interim-Vaccination-Plan-V2-10-19-2020.pdf" TargetMode="External"/><Relationship Id="rId22" Type="http://schemas.openxmlformats.org/officeDocument/2006/relationships/hyperlink" Target="https://www.dph.illinois.gov/covid19/vaccination-plan" TargetMode="External"/><Relationship Id="rId21" Type="http://schemas.openxmlformats.org/officeDocument/2006/relationships/hyperlink" Target="http://www.dph.illinois.gov/sites/default/files/COVID19/IL%20COVID-19%20Vaccination%20Plan%20V%203.0%2012.5.20%20.pdf" TargetMode="External"/><Relationship Id="rId24" Type="http://schemas.openxmlformats.org/officeDocument/2006/relationships/hyperlink" Target="https://www.coronavirus.in.gov/vaccine/index.htm" TargetMode="External"/><Relationship Id="rId23" Type="http://schemas.openxmlformats.org/officeDocument/2006/relationships/hyperlink" Target="https://www.cdc.gov/vaccines/covid-19/downloads/illinois-jurisdiction-executive-summary.pdf" TargetMode="External"/><Relationship Id="rId26" Type="http://schemas.openxmlformats.org/officeDocument/2006/relationships/hyperlink" Target="https://www.coronavirus.in.gov/files/Indiana%20COVID-19%20Vaccination%20Plan_%20Interim%20Draft.pdf" TargetMode="External"/><Relationship Id="rId25" Type="http://schemas.openxmlformats.org/officeDocument/2006/relationships/hyperlink" Target="https://www.coronavirus.in.gov/files/Vaccine%20FAQ.pdf" TargetMode="External"/><Relationship Id="rId28" Type="http://schemas.openxmlformats.org/officeDocument/2006/relationships/hyperlink" Target="https://idph.iowa.gov/Portals/1/userfiles/61/covid19/vaccine/11_20_20%20Public%20COVID-19%20Vaccine%20FAQ.pdf" TargetMode="External"/><Relationship Id="rId27" Type="http://schemas.openxmlformats.org/officeDocument/2006/relationships/hyperlink" Target="https://idph.iowa.gov/Emerging-Health-Issues/Novel-Coronavirus/Vaccine" TargetMode="External"/><Relationship Id="rId29" Type="http://schemas.openxmlformats.org/officeDocument/2006/relationships/hyperlink" Target="https://idph.iowa.gov/Portals/1/userfiles/61/covid19/vaccine/V1_2%20Iowa%20COVID-19%20Vaccination%20Strategy%20Draft%20with%20Appendices%2010_16_20.pdf" TargetMode="External"/><Relationship Id="rId11" Type="http://schemas.openxmlformats.org/officeDocument/2006/relationships/hyperlink" Target="https://portal.ct.gov/Coronavirus/COVID-19-Vaccinations" TargetMode="External"/><Relationship Id="rId10" Type="http://schemas.openxmlformats.org/officeDocument/2006/relationships/hyperlink" Target="https://www.oregon.gov/oha/covid19/Documents/COVID-19-Vaccination-Plan-Oregon.pdf" TargetMode="External"/><Relationship Id="rId13" Type="http://schemas.openxmlformats.org/officeDocument/2006/relationships/hyperlink" Target="https://coronavirus.delaware.gov/wp-content/uploads/sites/177/2020/12/COVID-19-Vaccination-Playbook-DE-V10-120920_final.pdf" TargetMode="External"/><Relationship Id="rId12" Type="http://schemas.openxmlformats.org/officeDocument/2006/relationships/hyperlink" Target="https://portal.ct.gov/-/media/Departments-and-Agencies/DPH/Communications/COVID-19-Vaccine-Advisory-Group/PHERP_Mass-Vaccination-Plan_FINAL-DRAFT_10152020_CDC.pdf" TargetMode="External"/><Relationship Id="rId15" Type="http://schemas.openxmlformats.org/officeDocument/2006/relationships/hyperlink" Target="https://coronavirus.dc.gov/sites/default/files/dc/sites/coronavirus/page_content/attachments/DC_COVID-19%20Vaccination%20Plan%2011.27.pdf" TargetMode="External"/><Relationship Id="rId14" Type="http://schemas.openxmlformats.org/officeDocument/2006/relationships/hyperlink" Target="https://coronavirus.delaware.gov/wp-content/uploads/sites/177/2020/12/Proposed-Allocation-Slide-12.10.20.pdf" TargetMode="External"/><Relationship Id="rId17" Type="http://schemas.openxmlformats.org/officeDocument/2006/relationships/hyperlink" Target="https://drive.google.com/file/d/1RfYMJNTp0awwM1L2IeGACYmTwK9MQ-cN/view?usp=sharing" TargetMode="External"/><Relationship Id="rId16" Type="http://schemas.openxmlformats.org/officeDocument/2006/relationships/hyperlink" Target="http://ww11.doh.state.fl.us/comm/_partners/covid19_report_archive/vaccination-plan/vaccination_plan_latest.pdf" TargetMode="External"/><Relationship Id="rId19" Type="http://schemas.openxmlformats.org/officeDocument/2006/relationships/hyperlink" Target="https://hawaiicovid19.com/wp-content/uploads/2020/10/Hawaii-COVID-19-Vaccination-Plan-Draft_Executive-Summary_101620.pdf" TargetMode="External"/><Relationship Id="rId18" Type="http://schemas.openxmlformats.org/officeDocument/2006/relationships/hyperlink" Target="https://drive.google.com/file/d/1626OUInFSdZrau4Y9hckG1PuqGCmHXZP/view?usp=sharing" TargetMode="External"/><Relationship Id="rId84" Type="http://schemas.openxmlformats.org/officeDocument/2006/relationships/hyperlink" Target="https://www.vdh.virginia.gov/news/2020-news-releases/virginias-covid-19-vaccination-priorities-announced/" TargetMode="External"/><Relationship Id="rId83" Type="http://schemas.openxmlformats.org/officeDocument/2006/relationships/hyperlink" Target="https://www.healthvermont.gov/sites/default/files/documents/pdf/Vermont%20Jurisdictional%20COVID-19%20Vaccination%20Plan_Interim%20Draft.10.21.2020.pdf" TargetMode="External"/><Relationship Id="rId86" Type="http://schemas.openxmlformats.org/officeDocument/2006/relationships/hyperlink" Target="https://dhhr.wv.gov/COVID-19/Documents/vaccineplan.pdf" TargetMode="External"/><Relationship Id="rId85" Type="http://schemas.openxmlformats.org/officeDocument/2006/relationships/hyperlink" Target="https://cv.nmhealth.org/wp-content/uploads/2020/10/10.19.20-New-Mexico-Preliminary-COVID-vaccine-plan-ID.pdf" TargetMode="External"/><Relationship Id="rId88" Type="http://schemas.openxmlformats.org/officeDocument/2006/relationships/hyperlink" Target="https://www.dhs.wisconsin.gov/covid-19/vaccine.htm" TargetMode="External"/><Relationship Id="rId87" Type="http://schemas.openxmlformats.org/officeDocument/2006/relationships/hyperlink" Target="https://web.csg.org/covid19/wp-content/uploads/sites/10/2020/10/Wisconsin-Vaccine-Plan.pdf" TargetMode="External"/><Relationship Id="rId89" Type="http://schemas.openxmlformats.org/officeDocument/2006/relationships/hyperlink" Target="https://health.wyo.gov/wp-content/uploads/2020/10/Interim-Draft-WDH-COVID-19-Vaccination-Plan10-16-20-b.pdf" TargetMode="External"/><Relationship Id="rId80" Type="http://schemas.openxmlformats.org/officeDocument/2006/relationships/hyperlink" Target="https://www.dshs.texas.gov/immunize/covid19/COVID_Vaccine_Principles_HCW_Definition.pdf" TargetMode="External"/><Relationship Id="rId82" Type="http://schemas.openxmlformats.org/officeDocument/2006/relationships/hyperlink" Target="https://www.healthvermont.gov/covid-19/vaccine/vermont-covid-19-vaccine-planning" TargetMode="External"/><Relationship Id="rId81" Type="http://schemas.openxmlformats.org/officeDocument/2006/relationships/hyperlink" Target="https://coronavirus-download.utah.gov/Health/COVID-19_Vaccination_Plan.pdf" TargetMode="External"/><Relationship Id="rId1" Type="http://schemas.openxmlformats.org/officeDocument/2006/relationships/hyperlink" Target="https://www.alabamapublichealth.gov/covid19/assets/adph-covid19-vaccination-plan.pdf" TargetMode="External"/><Relationship Id="rId2" Type="http://schemas.openxmlformats.org/officeDocument/2006/relationships/hyperlink" Target="https://www.alabamapublichealth.gov/covid19/assets/adph-covid19-vaccination-allocation-plan.pdf" TargetMode="External"/><Relationship Id="rId3" Type="http://schemas.openxmlformats.org/officeDocument/2006/relationships/hyperlink" Target="http://dhss.alaska.gov/dph/Epi/id/SiteAssets/Pages/HumanCoV/AlaskaCOVID-19VaccinationDraftPlan.pdf" TargetMode="External"/><Relationship Id="rId4" Type="http://schemas.openxmlformats.org/officeDocument/2006/relationships/hyperlink" Target="http://dhss.alaska.gov/dph/Epi/id/Pages/COVID-19/VaccineInfo.aspx" TargetMode="External"/><Relationship Id="rId9" Type="http://schemas.openxmlformats.org/officeDocument/2006/relationships/hyperlink" Target="https://covid19.colorado.gov/vaccine" TargetMode="External"/><Relationship Id="rId5" Type="http://schemas.openxmlformats.org/officeDocument/2006/relationships/hyperlink" Target="https://azdhs.gov/documents/preparedness/epidemiology-disease-control/infectious-disease-epidemiology/novel-coronavirus/draft-covid19-vaccine-plan.pdf" TargetMode="External"/><Relationship Id="rId6" Type="http://schemas.openxmlformats.org/officeDocument/2006/relationships/hyperlink" Target="https://www.healthy.arkansas.gov/images/uploads/pdf/Arkansas_Interim_Draft_COVID-19_Vaccination_Plan_10-16-20.pdf" TargetMode="External"/><Relationship Id="rId7" Type="http://schemas.openxmlformats.org/officeDocument/2006/relationships/hyperlink" Target="https://www.healthy.arkansas.gov/images/uploads/pdf/HAN-covid_phased_plan_12_15Final.pdf" TargetMode="External"/><Relationship Id="rId8" Type="http://schemas.openxmlformats.org/officeDocument/2006/relationships/hyperlink" Target="https://www.cdph.ca.gov/Programs/CID/DCDC/CDPH%20Document%20Library/COVID-19/COVID-19-Vaccination-Plan-California-Interim-Draft_V1.0.pdf" TargetMode="External"/><Relationship Id="rId73" Type="http://schemas.openxmlformats.org/officeDocument/2006/relationships/hyperlink" Target="https://scdhec.gov/sites/default/files/Library/CR-012857.pdf" TargetMode="External"/><Relationship Id="rId72" Type="http://schemas.openxmlformats.org/officeDocument/2006/relationships/hyperlink" Target="https://scdhec.gov/sites/default/files/media/document/COVID-19%20Vaccine%20Plan%20Updated%20120720_0.pdf" TargetMode="External"/><Relationship Id="rId75" Type="http://schemas.openxmlformats.org/officeDocument/2006/relationships/hyperlink" Target="https://doh.sd.gov/documents/COVID19/SD_COVID-19VaccinationPlan.pdf" TargetMode="External"/><Relationship Id="rId74" Type="http://schemas.openxmlformats.org/officeDocument/2006/relationships/hyperlink" Target="https://scdhec.gov/sites/default/files/media/document/SC_COVID19_Vaccine_Interim_Plan-10.16.2020.pdf" TargetMode="External"/><Relationship Id="rId77" Type="http://schemas.openxmlformats.org/officeDocument/2006/relationships/hyperlink" Target="https://doh.sd.gov/documents/COVID19/10-27-20_VaccinationPlan_Call.pdf" TargetMode="External"/><Relationship Id="rId76" Type="http://schemas.openxmlformats.org/officeDocument/2006/relationships/hyperlink" Target="https://doh.sd.gov/COVID/Vaccine/default.aspx" TargetMode="External"/><Relationship Id="rId79" Type="http://schemas.openxmlformats.org/officeDocument/2006/relationships/hyperlink" Target="https://www.dshs.state.tx.us/news/updates/Texas-Vaccine-Plan-10-16-2020-DRAFT-CDC-Submission.pdf" TargetMode="External"/><Relationship Id="rId78" Type="http://schemas.openxmlformats.org/officeDocument/2006/relationships/hyperlink" Target="https://www.tn.gov/content/dam/tn/health/documents/cedep/novel-coronavirus/COVID-19_Vaccination_Plan.pdf" TargetMode="External"/><Relationship Id="rId71" Type="http://schemas.openxmlformats.org/officeDocument/2006/relationships/hyperlink" Target="https://health.ri.gov/publications/plans/RI-COVID-19-Vaccination-Plan-Interim-Draft.pdf" TargetMode="External"/><Relationship Id="rId70" Type="http://schemas.openxmlformats.org/officeDocument/2006/relationships/hyperlink" Target="https://covid.ri.gov/vaccination" TargetMode="External"/><Relationship Id="rId62" Type="http://schemas.openxmlformats.org/officeDocument/2006/relationships/hyperlink" Target="https://coronavirus.ohio.gov/static/docs/Interim-Draft-COVID-Vaccination-Plan-10-16-20.pdf" TargetMode="External"/><Relationship Id="rId61" Type="http://schemas.openxmlformats.org/officeDocument/2006/relationships/hyperlink" Target="https://www.health.nd.gov/sites/www/files/documents/COVID%20Vaccine%20Page/Covid-19_Mass_Vaccination_Plan.pdf" TargetMode="External"/><Relationship Id="rId64" Type="http://schemas.openxmlformats.org/officeDocument/2006/relationships/hyperlink" Target="https://oklahoma.gov/content/dam/ok/en/covid19/documents/vaccine/state_of_oklahoma_covid-19_vaccination_plan.pdf" TargetMode="External"/><Relationship Id="rId63" Type="http://schemas.openxmlformats.org/officeDocument/2006/relationships/hyperlink" Target="https://coronavirus.ohio.gov/wps/portal/gov/covid-19/resources/general-resources/frequently-asked-questions+covid-19-vaccine" TargetMode="External"/><Relationship Id="rId66" Type="http://schemas.openxmlformats.org/officeDocument/2006/relationships/hyperlink" Target="https://www.oregon.gov/oha/covid19/Documents/COVID-19-Vaccination-Plan-Oregon.pdf" TargetMode="External"/><Relationship Id="rId65" Type="http://schemas.openxmlformats.org/officeDocument/2006/relationships/hyperlink" Target="https://oklahoma.gov/content/dam/ok/en/covid19/documents/vaccine/COVID-19%20Vaccine%20Priority%20Population%20Framework%20for%20Oklahoma%20-%2012-8-20.pdf" TargetMode="External"/><Relationship Id="rId68" Type="http://schemas.openxmlformats.org/officeDocument/2006/relationships/hyperlink" Target="http://www.salud.gov.pr/Documents/coronavirus/PR%20COVID-19%20Vaccination%20Plan.pdf" TargetMode="External"/><Relationship Id="rId67" Type="http://schemas.openxmlformats.org/officeDocument/2006/relationships/hyperlink" Target="https://www.health.pa.gov/topics/Documents/Programs/Immunizations/Vaccine%20Plan%20V.3%20FINAL.pdf" TargetMode="External"/><Relationship Id="rId60" Type="http://schemas.openxmlformats.org/officeDocument/2006/relationships/hyperlink" Target="https://www.health.nd.gov/covid-19-vaccine-information" TargetMode="External"/><Relationship Id="rId69" Type="http://schemas.openxmlformats.org/officeDocument/2006/relationships/hyperlink" Target="https://www.vacunatepr.com/fases-vacunaci%C3%B3n-covid-19" TargetMode="External"/><Relationship Id="rId51" Type="http://schemas.openxmlformats.org/officeDocument/2006/relationships/hyperlink" Target="https://www.dhhs.nh.gov/dphs/cdcs/covid19/documents/covid19-vac-plan-draft.pdf" TargetMode="External"/><Relationship Id="rId50" Type="http://schemas.openxmlformats.org/officeDocument/2006/relationships/hyperlink" Target="https://www.nh.gov/covid19/resources-guidance/vaccination-planning.htm" TargetMode="External"/><Relationship Id="rId53" Type="http://schemas.openxmlformats.org/officeDocument/2006/relationships/hyperlink" Target="https://www.state.nj.us/health/cd/topics/New%20Jersey%20Interim%20COVID-19%20Vaccination%20Plan%20-%2010-26-20%20(1).pdf" TargetMode="External"/><Relationship Id="rId52" Type="http://schemas.openxmlformats.org/officeDocument/2006/relationships/hyperlink" Target="https://www.state.nj.us/health/cd/topics/covid2019_vaccination.shtml" TargetMode="External"/><Relationship Id="rId55" Type="http://schemas.openxmlformats.org/officeDocument/2006/relationships/hyperlink" Target="https://www.cdc.gov/vaccines/covid-19/downloads/new-mexico-jurisdiction-executive-summary.pdf" TargetMode="External"/><Relationship Id="rId54" Type="http://schemas.openxmlformats.org/officeDocument/2006/relationships/hyperlink" Target="https://cv.nmhealth.org/wp-content/uploads/2020/10/10.19.20-New-Mexico-Preliminary-COVID-vaccine-plan-ID.pdf" TargetMode="External"/><Relationship Id="rId57" Type="http://schemas.openxmlformats.org/officeDocument/2006/relationships/hyperlink" Target="https://www.governor.ny.gov/sites/governor.ny.gov/files/atoms/files/NYS_COVID_Vaccination_Program_Book_10.16.20_FINAL.pdf" TargetMode="External"/><Relationship Id="rId56" Type="http://schemas.openxmlformats.org/officeDocument/2006/relationships/hyperlink" Target="https://covid19vaccine.health.ny.gov/" TargetMode="External"/><Relationship Id="rId59" Type="http://schemas.openxmlformats.org/officeDocument/2006/relationships/hyperlink" Target="https://files.nc.gov/covid/documents/COVID-19-Vaccine-Update.pdf" TargetMode="External"/><Relationship Id="rId58" Type="http://schemas.openxmlformats.org/officeDocument/2006/relationships/hyperlink" Target="https://files.nc.gov/covid/documents/NC-COVID-19-Vaccine-Plan-with-Executive-Summary.pdf" TargetMode="External"/><Relationship Id="rId90"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opensafely.la.gov/" TargetMode="External"/><Relationship Id="rId42" Type="http://schemas.openxmlformats.org/officeDocument/2006/relationships/hyperlink" Target="https://www.maine.gov/covid19/restartingmaine" TargetMode="External"/><Relationship Id="rId41" Type="http://schemas.openxmlformats.org/officeDocument/2006/relationships/hyperlink" Target="http://ldh.la.gov/assets/oph/Coronavirus/resources/COVID-19_Business_Guidance.pdf" TargetMode="External"/><Relationship Id="rId44" Type="http://schemas.openxmlformats.org/officeDocument/2006/relationships/hyperlink" Target="https://www.maine.gov/governor/mills/news/governor-mills-convenes-expert-committee-advise-states-economic-recovery-2020-05-06-0" TargetMode="External"/><Relationship Id="rId43" Type="http://schemas.openxmlformats.org/officeDocument/2006/relationships/hyperlink" Target="https://www.maine.gov/governor/mills/news/governor-mills-introduces-rural-reopening-plan-2020-05-08" TargetMode="External"/><Relationship Id="rId46" Type="http://schemas.openxmlformats.org/officeDocument/2006/relationships/hyperlink" Target="https://governor.maryland.gov/wp-content/uploads/2020/05/Gatherings-SIXTH-AMENDED-5.13.20.pdf" TargetMode="External"/><Relationship Id="rId45" Type="http://schemas.openxmlformats.org/officeDocument/2006/relationships/hyperlink" Target="https://governor.maryland.gov/recovery/" TargetMode="External"/><Relationship Id="rId48" Type="http://schemas.openxmlformats.org/officeDocument/2006/relationships/hyperlink" Target="https://www.wbur.org/commonhealth/2020/05/18/massachusetts-coronavirus-reopening-plan-baker-document" TargetMode="External"/><Relationship Id="rId47" Type="http://schemas.openxmlformats.org/officeDocument/2006/relationships/hyperlink" Target="https://governor.maryland.gov/wp-content/uploads/2020/05/OLC-Interpretive-Guidance-COVID19-14.pdf" TargetMode="External"/><Relationship Id="rId49" Type="http://schemas.openxmlformats.org/officeDocument/2006/relationships/hyperlink" Target="https://www.mass.gov/info-details/reopening-four-phase-approach" TargetMode="External"/><Relationship Id="rId31" Type="http://schemas.openxmlformats.org/officeDocument/2006/relationships/hyperlink" Target="https://www2.illinois.gov/Pages/Executive-Orders/ExecutiveOrder2020-38.aspx" TargetMode="External"/><Relationship Id="rId30" Type="http://schemas.openxmlformats.org/officeDocument/2006/relationships/hyperlink" Target="https://coronavirus.illinois.gov/sfc/servlet.shepherd/document/download/069t000000BadS0AAJ?operationContext=S1" TargetMode="External"/><Relationship Id="rId33" Type="http://schemas.openxmlformats.org/officeDocument/2006/relationships/hyperlink" Target="https://governor.kansas.gov/wp-content/uploads/2020/05/EO-20-34-Implementing-Phase-2-Executed.pdf" TargetMode="External"/><Relationship Id="rId32" Type="http://schemas.openxmlformats.org/officeDocument/2006/relationships/hyperlink" Target="https://governor.iowa.gov/press-release/gov-reynolds-signs-new-proclamation-continuing-the-state-public-health-emergency-5" TargetMode="External"/><Relationship Id="rId35" Type="http://schemas.openxmlformats.org/officeDocument/2006/relationships/hyperlink" Target="https://www.fox19.com/2020/05/14/watch-live-gov-beshear-updates-kentuckys-reopening-plans/" TargetMode="External"/><Relationship Id="rId34" Type="http://schemas.openxmlformats.org/officeDocument/2006/relationships/hyperlink" Target="https://governor.kansas.gov/wp-content/uploads/2020/04/Reopen-Kansas-Framework.pdf" TargetMode="External"/><Relationship Id="rId37" Type="http://schemas.openxmlformats.org/officeDocument/2006/relationships/hyperlink" Target="https://kentucky.gov/Pages/Activity-stream.aspx?n=GovernorBeshear&amp;prId=156" TargetMode="External"/><Relationship Id="rId36" Type="http://schemas.openxmlformats.org/officeDocument/2006/relationships/hyperlink" Target="https://govstatus.egov.com/ky-healthy-at-work" TargetMode="External"/><Relationship Id="rId39" Type="http://schemas.openxmlformats.org/officeDocument/2006/relationships/hyperlink" Target="https://gov.louisiana.gov/index.cfm/newsroom/detail/2532" TargetMode="External"/><Relationship Id="rId38" Type="http://schemas.openxmlformats.org/officeDocument/2006/relationships/hyperlink" Target="https://govsite-assets.s3.amazonaws.com/NPorVe1VTFGX8CTr3801_Healthy%20at%20Work%20Reqs%20-%20%20Manufacturing%20Distribution%20Supply%20Chain%20-%20Final%20Version%201.2.pdf" TargetMode="External"/><Relationship Id="rId20" Type="http://schemas.openxmlformats.org/officeDocument/2006/relationships/hyperlink" Target="https://www.orlandosentinel.com/politics/os-ne-desantis-press-conference-universal-orlando-20200603-eucgob3funcejm2ubmosjf5wme-story.html" TargetMode="External"/><Relationship Id="rId22" Type="http://schemas.openxmlformats.org/officeDocument/2006/relationships/hyperlink" Target="https://www.flgov.com/wp-content/uploads/covid19/5.14.20%20Presentation%20-%20FINAL.pdf" TargetMode="External"/><Relationship Id="rId21" Type="http://schemas.openxmlformats.org/officeDocument/2006/relationships/hyperlink" Target="https://www.flgov.com/wp-content/uploads/2020/06/EO-20-139.pdf" TargetMode="External"/><Relationship Id="rId24" Type="http://schemas.openxmlformats.org/officeDocument/2006/relationships/hyperlink" Target="https://www.wjcl.com/article/georgia-gov-kemp-makes-plans-to-reopen-summer-school-bars-pro-and-amateur-sports-during-pandemic/32702355" TargetMode="External"/><Relationship Id="rId23" Type="http://schemas.openxmlformats.org/officeDocument/2006/relationships/hyperlink" Target="https://www.flgov.com/wp-content/uploads/covid19/Taskforce%20Report.pdf" TargetMode="External"/><Relationship Id="rId26" Type="http://schemas.openxmlformats.org/officeDocument/2006/relationships/hyperlink" Target="https://files.constantcontact.com/a349f37a701/00b5cb61-856d-4f3d-a3a2-f9b995851b65.pdf" TargetMode="External"/><Relationship Id="rId25" Type="http://schemas.openxmlformats.org/officeDocument/2006/relationships/hyperlink" Target="https://drive.google.com/file/d/1Z4MVietiJ2d7Kl9Ji9902tDl3384w9Qt/view" TargetMode="External"/><Relationship Id="rId28" Type="http://schemas.openxmlformats.org/officeDocument/2006/relationships/hyperlink" Target="https://www.google.com/url?q=https://coronavirus.idaho.gov/stay-healthy-order/&amp;sa=D&amp;ust=1591893506116000&amp;usg=AFQjCNFK7ooz0_tXz8YuqAVLAjh2i0ksSQ" TargetMode="External"/><Relationship Id="rId27" Type="http://schemas.openxmlformats.org/officeDocument/2006/relationships/hyperlink" Target="https://governor.hawaii.gov/wp-content/uploads/2020/05/2005024-ATG_Seventh-Supplementary-Proclamation-for-COVID-19-distribution-signed-1.pdf" TargetMode="External"/><Relationship Id="rId29" Type="http://schemas.openxmlformats.org/officeDocument/2006/relationships/hyperlink" Target="https://rebound.idaho.gov/wp-content/uploads/2020/04/opening-up-guidlines.pdf" TargetMode="External"/><Relationship Id="rId11" Type="http://schemas.openxmlformats.org/officeDocument/2006/relationships/hyperlink" Target="https://portal.ct.gov/DECD/Content/Coronavirus-Business-Recovery/Sector-Rules-for-May-20-Reopen" TargetMode="External"/><Relationship Id="rId10" Type="http://schemas.openxmlformats.org/officeDocument/2006/relationships/hyperlink" Target="https://choosecolorado.com/doing-business/governors-council-on-economic-stabilization-and-growth/" TargetMode="External"/><Relationship Id="rId13" Type="http://schemas.openxmlformats.org/officeDocument/2006/relationships/hyperlink" Target="https://portal.ct.gov/DECD/Services/Coronavirus-Business-Recovery" TargetMode="External"/><Relationship Id="rId12" Type="http://schemas.openxmlformats.org/officeDocument/2006/relationships/hyperlink" Target="https://portal.ct.gov/-/media/Office-of-the-Governor/News/20200526-Governors-Reopen-Report.pdf?la=en" TargetMode="External"/><Relationship Id="rId15" Type="http://schemas.openxmlformats.org/officeDocument/2006/relationships/hyperlink" Target="https://coronavirus.dc.gov/phaseone" TargetMode="External"/><Relationship Id="rId14" Type="http://schemas.openxmlformats.org/officeDocument/2006/relationships/hyperlink" Target="https://www.nbcconnecticut.com/news/local/hear-today-on-impact-of-covid-19-on-ct-business-community/2271074/" TargetMode="External"/><Relationship Id="rId17" Type="http://schemas.openxmlformats.org/officeDocument/2006/relationships/hyperlink" Target="https://governor.delaware.gov/delawares-recovery/" TargetMode="External"/><Relationship Id="rId16" Type="http://schemas.openxmlformats.org/officeDocument/2006/relationships/hyperlink" Target="https://coronavirus.dc.gov/sites/default/files/dc/sites/coronavirus/page_content/attachments/MO2020-067.pdf" TargetMode="External"/><Relationship Id="rId19" Type="http://schemas.openxmlformats.org/officeDocument/2006/relationships/hyperlink" Target="https://governor.delaware.gov/wp-content/uploads/sites/24/2020/05/Delaware-Economic-Reopening-Guidance_Phase.pdf" TargetMode="External"/><Relationship Id="rId18" Type="http://schemas.openxmlformats.org/officeDocument/2006/relationships/hyperlink" Target="https://news.delaware.gov/2020/05/05/governor-carney-announces-interim-steps-allowing-small-businesses-universal-testing-in-nursing-homes/" TargetMode="External"/><Relationship Id="rId84" Type="http://schemas.openxmlformats.org/officeDocument/2006/relationships/hyperlink" Target="https://www.governor.pa.gov/wp-content/uploads/2020/05/20200504-COVID-19-Business-Guidance.pdf" TargetMode="External"/><Relationship Id="rId83" Type="http://schemas.openxmlformats.org/officeDocument/2006/relationships/hyperlink" Target="https://www.pa.gov/guides/responding-to-covid-19/" TargetMode="External"/><Relationship Id="rId86" Type="http://schemas.openxmlformats.org/officeDocument/2006/relationships/hyperlink" Target="https://drive.google.com/file/d/12O9VofZutommH7b2wZwP1RqgHswvJ7kf/view?usp=sharing" TargetMode="External"/><Relationship Id="rId85" Type="http://schemas.openxmlformats.org/officeDocument/2006/relationships/hyperlink" Target="https://www.usnews.com/news/world/articles/2020-06-11/puerto-rico-to-reopen-beaches-gyms-after-3-month-lockdown" TargetMode="External"/><Relationship Id="rId88" Type="http://schemas.openxmlformats.org/officeDocument/2006/relationships/hyperlink" Target="https://www.jdsupra.com/legalnews/puerto-rico-starts-on-the-path-to-76208/" TargetMode="External"/><Relationship Id="rId87" Type="http://schemas.openxmlformats.org/officeDocument/2006/relationships/hyperlink" Target="https://www.littler.com/publication-press/publication/puerto-ricos-secretary-labor-issues-guidance-new-employer-requirements" TargetMode="External"/><Relationship Id="rId89" Type="http://schemas.openxmlformats.org/officeDocument/2006/relationships/hyperlink" Target="https://www.reopeningri.com/" TargetMode="External"/><Relationship Id="rId80" Type="http://schemas.openxmlformats.org/officeDocument/2006/relationships/hyperlink" Target="https://www.koco.com/article/gov-kevin-stitt-releases-guidelines-for-phase-3-of-reopening-oklahoma-on-june-1/32713537" TargetMode="External"/><Relationship Id="rId82" Type="http://schemas.openxmlformats.org/officeDocument/2006/relationships/hyperlink" Target="https://sharedsystems.dhsoha.state.or.us/DHSForms/Served/le2342C.pdf" TargetMode="External"/><Relationship Id="rId81" Type="http://schemas.openxmlformats.org/officeDocument/2006/relationships/hyperlink" Target="https://www.google.com/url?q=https://www.oregon.gov/gov/Documents/executive_orders/eo_20-25.pdf&amp;sa=D&amp;ust=1591893506133000&amp;usg=AFQjCNFmUwY-mJ4qB_NxmDlHHZkjM3-CYA" TargetMode="External"/><Relationship Id="rId1" Type="http://schemas.openxmlformats.org/officeDocument/2006/relationships/hyperlink" Target="https://governor.alabama.gov/assets/2020/05/Safer-at-Home-Order-FINAL-5.21.2020.pdf" TargetMode="External"/><Relationship Id="rId2" Type="http://schemas.openxmlformats.org/officeDocument/2006/relationships/hyperlink" Target="https://alabamapublichealth.gov/covid19/assets/cov-sah-businesses.pdf" TargetMode="External"/><Relationship Id="rId3" Type="http://schemas.openxmlformats.org/officeDocument/2006/relationships/hyperlink" Target="http://dhss.alaska.gov/dph/Epi/id/SiteAssets/Pages/HumanCoV/SOA_05062020_COVID-19_Presentation_Crum.pdf" TargetMode="External"/><Relationship Id="rId4" Type="http://schemas.openxmlformats.org/officeDocument/2006/relationships/hyperlink" Target="https://azgovernor.gov/governor/news/2020/05/governor-ducey-adhs-release-guidelines-retail-businesses-and-customers" TargetMode="External"/><Relationship Id="rId9" Type="http://schemas.openxmlformats.org/officeDocument/2006/relationships/hyperlink" Target="https://www.gov.ca.gov/2020/04/17/governor-newsom-taps-california-business-labor-health-care-and-community-leaders-for-new-task-force-on-business-and-jobs-recovery/" TargetMode="External"/><Relationship Id="rId5" Type="http://schemas.openxmlformats.org/officeDocument/2006/relationships/hyperlink" Target="https://www.nwahomepage.com/lifestyle/health/coronavirus/arkansas-moves-into-phase-two-of-reopening/" TargetMode="External"/><Relationship Id="rId6" Type="http://schemas.openxmlformats.org/officeDocument/2006/relationships/hyperlink" Target="https://governor.arkansas.gov/images/uploads/executiveOrders/EO_20-25._._.pdf" TargetMode="External"/><Relationship Id="rId7" Type="http://schemas.openxmlformats.org/officeDocument/2006/relationships/hyperlink" Target="https://arkansasready.com/resources/manufacturing/" TargetMode="External"/><Relationship Id="rId8" Type="http://schemas.openxmlformats.org/officeDocument/2006/relationships/hyperlink" Target="https://www.gov.ca.gov/wp-content/uploads/2020/04/California-Roadmap-to-Modify-the-Stay-at-Home-Order.pdf" TargetMode="External"/><Relationship Id="rId73" Type="http://schemas.openxmlformats.org/officeDocument/2006/relationships/hyperlink" Target="https://files.nc.gov/governor/documents/files/EO141-Phase-2.pdf" TargetMode="External"/><Relationship Id="rId72" Type="http://schemas.openxmlformats.org/officeDocument/2006/relationships/hyperlink" Target="https://www.governor.ny.gov/sites/governor.ny.gov/files/atoms/files/MEMBERS-OF-NEW-YORK-FORWARD-RE-OPENING-ADVISORY-BOARD.pdf" TargetMode="External"/><Relationship Id="rId75" Type="http://schemas.openxmlformats.org/officeDocument/2006/relationships/hyperlink" Target="https://www.governor.nd.gov/sites/www/files/documents/executive-orders/Executive%20Order%202020-06.6.pdf" TargetMode="External"/><Relationship Id="rId74" Type="http://schemas.openxmlformats.org/officeDocument/2006/relationships/hyperlink" Target="https://governor.nc.gov/news/key-indicators-remain-stable-north-carolina-moves-safer-home-phase-2" TargetMode="External"/><Relationship Id="rId77" Type="http://schemas.openxmlformats.org/officeDocument/2006/relationships/hyperlink" Target="https://www.governor.nd.gov/sites/www/files/documents/executive-orders/Executive%20Order%202020-06.4.pdf" TargetMode="External"/><Relationship Id="rId76" Type="http://schemas.openxmlformats.org/officeDocument/2006/relationships/hyperlink" Target="https://ndresponse.gov/covid-19-resources/covid-19-business-and-employer-resources/nd-smart-restart/nd-smart-restart-protocols" TargetMode="External"/><Relationship Id="rId79" Type="http://schemas.openxmlformats.org/officeDocument/2006/relationships/hyperlink" Target="https://coronavirus.ohio.gov/static/responsible/Manufacturing-Distribution-Construction.pdf" TargetMode="External"/><Relationship Id="rId78" Type="http://schemas.openxmlformats.org/officeDocument/2006/relationships/hyperlink" Target="https://coronavirus.ohio.gov/wps/portal/gov/covid-19/responsible-restart-ohio/welcome/responsible-restart-ohio" TargetMode="External"/><Relationship Id="rId71" Type="http://schemas.openxmlformats.org/officeDocument/2006/relationships/hyperlink" Target="https://www.businessexpress.ny.gov/app/nyforward" TargetMode="External"/><Relationship Id="rId70" Type="http://schemas.openxmlformats.org/officeDocument/2006/relationships/hyperlink" Target="https://www.governor.ny.gov/sites/governor.ny.gov/files/atoms/files/NYForwardReopeningGuide.pdf" TargetMode="External"/><Relationship Id="rId62" Type="http://schemas.openxmlformats.org/officeDocument/2006/relationships/hyperlink" Target="https://governor.nebraska.gov/press/steps-get-nebraska-growing" TargetMode="External"/><Relationship Id="rId61" Type="http://schemas.openxmlformats.org/officeDocument/2006/relationships/hyperlink" Target="https://governor.mo.gov/sites/gov/files/media/pdf/2020/04/Economic-Reopening-Phase-1.pdf" TargetMode="External"/><Relationship Id="rId64" Type="http://schemas.openxmlformats.org/officeDocument/2006/relationships/hyperlink" Target="https://www.governor.nh.gov/news-media/stay-at-home/" TargetMode="External"/><Relationship Id="rId63" Type="http://schemas.openxmlformats.org/officeDocument/2006/relationships/hyperlink" Target="https://www.google.com/url?q=https://nvhealthresponse.nv.gov/wp-content/uploads/2020/05/Roadmap-to-Recovery-Phase-2-Guidance.pdf&amp;sa=D&amp;ust=1591893506127000&amp;usg=AFQjCNEcVk5RKx5CN5fkN4R7Z8hFron1Yg" TargetMode="External"/><Relationship Id="rId66" Type="http://schemas.openxmlformats.org/officeDocument/2006/relationships/hyperlink" Target="https://www.governor.state.nm.us/april-30th-covid-19-press-conference-graphics/" TargetMode="External"/><Relationship Id="rId65" Type="http://schemas.openxmlformats.org/officeDocument/2006/relationships/hyperlink" Target="https://faq.business.nj.gov/en/collections/2198378-information-for-nj-businesses-on-the-coronavirus-outbreak" TargetMode="External"/><Relationship Id="rId68" Type="http://schemas.openxmlformats.org/officeDocument/2006/relationships/hyperlink" Target="https://www.democratandchronicle.com/story/news/politics/albany/2020/05/17/coronvirus-ny-shifts-metrics-capital-region-western-new-york/5209414002/" TargetMode="External"/><Relationship Id="rId67" Type="http://schemas.openxmlformats.org/officeDocument/2006/relationships/hyperlink" Target="https://kfoxtv.com/news/local/new-mexico-governor-appoints-economic-recovery-council" TargetMode="External"/><Relationship Id="rId60" Type="http://schemas.openxmlformats.org/officeDocument/2006/relationships/hyperlink" Target="https://governor.mo.gov/show-me-strong-recovery-plan-guidance-and-frequently-asked-questions" TargetMode="External"/><Relationship Id="rId69" Type="http://schemas.openxmlformats.org/officeDocument/2006/relationships/hyperlink" Target="https://forward.ny.gov/" TargetMode="External"/><Relationship Id="rId51" Type="http://schemas.openxmlformats.org/officeDocument/2006/relationships/hyperlink" Target="https://www.mass.gov/info-details/reopening-massachusetts" TargetMode="External"/><Relationship Id="rId50" Type="http://schemas.openxmlformats.org/officeDocument/2006/relationships/hyperlink" Target="https://www.mass.gov/info-details/safety-standards-and-checklist-retail-businesses" TargetMode="External"/><Relationship Id="rId53" Type="http://schemas.openxmlformats.org/officeDocument/2006/relationships/hyperlink" Target="https://www.michigan.gov/whitmer/0,9309,7-387-90499_90640-528453--,00.html" TargetMode="External"/><Relationship Id="rId52" Type="http://schemas.openxmlformats.org/officeDocument/2006/relationships/hyperlink" Target="https://content.govdelivery.com/attachments/MIEOG/2020/06/01/file_attachments/1463964/EO%202020-110%20Emerg%20order%20-%20MI%20Safe%20Start.pdf" TargetMode="External"/><Relationship Id="rId55" Type="http://schemas.openxmlformats.org/officeDocument/2006/relationships/hyperlink" Target="https://mn.gov/deed/newscenter/covid/safework/business/" TargetMode="External"/><Relationship Id="rId54" Type="http://schemas.openxmlformats.org/officeDocument/2006/relationships/hyperlink" Target="https://mn.gov/governor/assets/EO%2020-74%20Final_tcm1055-434913.pdf" TargetMode="External"/><Relationship Id="rId57" Type="http://schemas.openxmlformats.org/officeDocument/2006/relationships/hyperlink" Target="https://mailchi.mp/d35bf0719795/governor-tate-reeves-announces-safe-return-for-mississippi-in-final-stages-of-reopening-economy?e=af2ac1b3c1%20" TargetMode="External"/><Relationship Id="rId56" Type="http://schemas.openxmlformats.org/officeDocument/2006/relationships/hyperlink" Target="https://mcusercontent.com/08cb3e52aa1308600f84d49ea/files/f0aaec97-bda1-4120-9b8d-c7f77f2dbd0c/Executive_Order_1492_Safe_Return.pdf" TargetMode="External"/><Relationship Id="rId59" Type="http://schemas.openxmlformats.org/officeDocument/2006/relationships/hyperlink" Target="https://governor.mo.gov/press-releases/archive/governor-parson-announces-missouri-will-fully-reopen-enter-phase-2-recovery" TargetMode="External"/><Relationship Id="rId58" Type="http://schemas.openxmlformats.org/officeDocument/2006/relationships/hyperlink" Target="https://mailchi.mp/a17d753f9254/governor-reeves-issues-additional-social-distancing-guidelines-for-7-counties-to-protect-public-health-1051817?e=af2ac1b3c1" TargetMode="External"/><Relationship Id="rId107" Type="http://schemas.openxmlformats.org/officeDocument/2006/relationships/hyperlink" Target="https://governor.wv.gov/Pages/The-Comeback.aspx" TargetMode="External"/><Relationship Id="rId106" Type="http://schemas.openxmlformats.org/officeDocument/2006/relationships/hyperlink" Target="https://coronavirus.wvgovstatus.com/2%20Apr%2028%202020%20WVSTC.pdf" TargetMode="External"/><Relationship Id="rId105" Type="http://schemas.openxmlformats.org/officeDocument/2006/relationships/hyperlink" Target="https://coronavirus.wvgovstatus.com/WV_Strong_The_Comeback.pdf" TargetMode="External"/><Relationship Id="rId104" Type="http://schemas.openxmlformats.org/officeDocument/2006/relationships/hyperlink" Target="https://coronavirus.wa.gov/sites/default/files/2020-05/PhasedReopeningChart.pdf" TargetMode="External"/><Relationship Id="rId109" Type="http://schemas.openxmlformats.org/officeDocument/2006/relationships/drawing" Target="../drawings/drawing7.xml"/><Relationship Id="rId108" Type="http://schemas.openxmlformats.org/officeDocument/2006/relationships/hyperlink" Target="https://govstatus.egov.com/wi-covid-19" TargetMode="External"/><Relationship Id="rId103" Type="http://schemas.openxmlformats.org/officeDocument/2006/relationships/hyperlink" Target="https://www.google.com/url?q=https://www.governor.wa.gov/news-media/inslee-issues-safe-start-proclamation-county-approach-re-opening&amp;sa=D&amp;ust=1591893506140000&amp;usg=AFQjCNERKcnVTlmk-_81mLgxoidT8x3ahQ" TargetMode="External"/><Relationship Id="rId102" Type="http://schemas.openxmlformats.org/officeDocument/2006/relationships/hyperlink" Target="https://www.governor.virginia.gov/media/governorvirginiagov/governor-of-virginia/pdf/Virginia-Forward-Phase-One-Business-Sector-Guidelines.pdf" TargetMode="External"/><Relationship Id="rId101" Type="http://schemas.openxmlformats.org/officeDocument/2006/relationships/hyperlink" Target="https://www.governor.virginia.gov/media/governorvirginiagov/governor-of-virginia/pdf/Virginia-Forward-Phase-One-Business-Sector-Guidelines.pdf" TargetMode="External"/><Relationship Id="rId100" Type="http://schemas.openxmlformats.org/officeDocument/2006/relationships/hyperlink" Target="https://accd.vermont.gov/covid-19/business/stay-home-stay-safe-sector-specific-guidance" TargetMode="External"/><Relationship Id="rId95" Type="http://schemas.openxmlformats.org/officeDocument/2006/relationships/hyperlink" Target="https://gov.texas.gov/news/post/governor-abbott-announces-phase-iii-to-open-texas" TargetMode="External"/><Relationship Id="rId94" Type="http://schemas.openxmlformats.org/officeDocument/2006/relationships/hyperlink" Target="https://www.tn.gov/governor/covid-19/economic-recovery/general-guidelines-for-businesses.html" TargetMode="External"/><Relationship Id="rId97" Type="http://schemas.openxmlformats.org/officeDocument/2006/relationships/hyperlink" Target="https://drive.google.com/open?id=1FBhvzVmVKqaBvknpWXstKWDU5vpiLKVu" TargetMode="External"/><Relationship Id="rId96" Type="http://schemas.openxmlformats.org/officeDocument/2006/relationships/hyperlink" Target="https://www.dshs.state.tx.us/coronavirus/opentexas.aspx" TargetMode="External"/><Relationship Id="rId99" Type="http://schemas.openxmlformats.org/officeDocument/2006/relationships/hyperlink" Target="https://governor.vermont.gov/sites/scott/files/documents/ADDENDUM%2014%20TO%20EXECUTIVE%20ORDER%2001-20.pdf" TargetMode="External"/><Relationship Id="rId98" Type="http://schemas.openxmlformats.org/officeDocument/2006/relationships/hyperlink" Target="https://coronavirus.utah.gov/utah-leads-together/" TargetMode="External"/><Relationship Id="rId91" Type="http://schemas.openxmlformats.org/officeDocument/2006/relationships/hyperlink" Target="https://governor.sc.gov/sites/default/files/Documents/2020-06-11%20eFILED%20Executive%20Order%20No.%202020-40%20-%20State%20of%20Emergency.pdf" TargetMode="External"/><Relationship Id="rId90" Type="http://schemas.openxmlformats.org/officeDocument/2006/relationships/hyperlink" Target="https://www.reopeningri.com/resource_pdfs/Business-guidlines-highlights-5.13.20.pdf" TargetMode="External"/><Relationship Id="rId93" Type="http://schemas.openxmlformats.org/officeDocument/2006/relationships/hyperlink" Target="https://publications.tnsosfiles.com/pub/execorders/exec-orders-lee38.pdf" TargetMode="External"/><Relationship Id="rId92" Type="http://schemas.openxmlformats.org/officeDocument/2006/relationships/hyperlink" Target="https://publications.tnsosfiles.com/pub/execorders/exec-orders-lee38.pdf" TargetMode="External"/></Relationships>
</file>

<file path=xl/worksheets/_rels/sheet8.xml.rels><?xml version="1.0" encoding="UTF-8" standalone="yes"?><Relationships xmlns="http://schemas.openxmlformats.org/package/2006/relationships"><Relationship Id="rId20" Type="http://schemas.openxmlformats.org/officeDocument/2006/relationships/hyperlink" Target="https://www.readyharris.org/Portals/60/documents/04-22-20_Order_of_County_Judge_Hidalgo_for_use_of_face_covering.pdf" TargetMode="External"/><Relationship Id="rId22" Type="http://schemas.openxmlformats.org/officeDocument/2006/relationships/hyperlink" Target="https://www.governor.virginia.gov/" TargetMode="External"/><Relationship Id="rId21" Type="http://schemas.openxmlformats.org/officeDocument/2006/relationships/hyperlink" Target="https://www.bexar.org/DocumentCenter/View/26664/Judge-Executive-Order-NW-06-Supplemental-04172020?bidId=" TargetMode="External"/><Relationship Id="rId24" Type="http://schemas.openxmlformats.org/officeDocument/2006/relationships/drawing" Target="../drawings/drawing8.xml"/><Relationship Id="rId23" Type="http://schemas.openxmlformats.org/officeDocument/2006/relationships/hyperlink" Target="https://www.politico.com/states/new-york/city-hall/story/2020/05/03/northeast-governors-banding-together-to-buy-medical-supplies-1281798" TargetMode="External"/><Relationship Id="rId11" Type="http://schemas.openxmlformats.org/officeDocument/2006/relationships/hyperlink" Target="https://www.mass.gov/news/baker-polito-administration-orders-use-of-mask-or-face-covering-in-public-announces-increased" TargetMode="External"/><Relationship Id="rId10" Type="http://schemas.openxmlformats.org/officeDocument/2006/relationships/hyperlink" Target="https://www.ksla.com/2020/04/29/face-mask-mandate-workers-louisiana-starts-friday/" TargetMode="External"/><Relationship Id="rId13" Type="http://schemas.openxmlformats.org/officeDocument/2006/relationships/hyperlink" Target="https://www.michigan.gov/whitmer/0,9309,7-387-90499_90705-526894--,00.html" TargetMode="External"/><Relationship Id="rId12" Type="http://schemas.openxmlformats.org/officeDocument/2006/relationships/hyperlink" Target="https://www.maine.gov/governor/mills/sites/maine.gov.governor.mills/files/inline-files/An%20Order%20to%20Stay%20Safer%20at%20Home.pdf" TargetMode="External"/><Relationship Id="rId15" Type="http://schemas.openxmlformats.org/officeDocument/2006/relationships/hyperlink" Target="https://www.governor.state.nm.us/2020/05/05/retailers-businesses-shall-require-employees-to-wear-face-coverings/" TargetMode="External"/><Relationship Id="rId14" Type="http://schemas.openxmlformats.org/officeDocument/2006/relationships/hyperlink" Target="https://nj.gov/governor/news/news/562020/approved/20200408e.shtml" TargetMode="External"/><Relationship Id="rId17" Type="http://schemas.openxmlformats.org/officeDocument/2006/relationships/hyperlink" Target="https://www.health.pa.gov/topics/disease/coronavirus/Pages/Stop-the-Spread.aspx" TargetMode="External"/><Relationship Id="rId16" Type="http://schemas.openxmlformats.org/officeDocument/2006/relationships/hyperlink" Target="https://coronavirus.ohio.gov/static/publicorders/Directors-Stay-Safe-Ohio-Order.pdf" TargetMode="External"/><Relationship Id="rId19" Type="http://schemas.openxmlformats.org/officeDocument/2006/relationships/hyperlink" Target="https://commerceri.com/masks/" TargetMode="External"/><Relationship Id="rId18" Type="http://schemas.openxmlformats.org/officeDocument/2006/relationships/hyperlink" Target="https://www.theweeklyjournal.com/online_features/glove-use-will-be-required-in-puerto-rico/article_bb558074-96d1-11ea-ae5e-affa34c92eed.html" TargetMode="External"/><Relationship Id="rId1" Type="http://schemas.openxmlformats.org/officeDocument/2006/relationships/pivotTable" Target="../pivotTables/pivotTable1.xml"/><Relationship Id="rId2" Type="http://schemas.openxmlformats.org/officeDocument/2006/relationships/hyperlink" Target="https://www.sccgov.org/sites/phd/DiseaseInformation/novel-coronavirus/Documents/04-06-20-order-disclose-inventories-ppe-ventilators.pdf" TargetMode="External"/><Relationship Id="rId3" Type="http://schemas.openxmlformats.org/officeDocument/2006/relationships/hyperlink" Target="https://www.yolocounty.org/health-human-services/adults/communicable-disease-investigation-and-control/novel-coronavirus-2019/roadmap-to-recovery" TargetMode="External"/><Relationship Id="rId4" Type="http://schemas.openxmlformats.org/officeDocument/2006/relationships/hyperlink" Target="https://www.colorado.gov/governor/sites/default/files/inline-files/D%202020%20039%20Masks.pdf" TargetMode="External"/><Relationship Id="rId9" Type="http://schemas.openxmlformats.org/officeDocument/2006/relationships/hyperlink" Target="https://www.courier-journal.com/story/news/local/2020/04/28/coronavirus-masks-what-know-kentuckys-face-covering-request/3038615001/" TargetMode="External"/><Relationship Id="rId5" Type="http://schemas.openxmlformats.org/officeDocument/2006/relationships/hyperlink" Target="https://portal.ct.gov/DECD/Content/Coronavirus-Business-Recovery/Safe-Workplace-Rules-for-Essential-Employers" TargetMode="External"/><Relationship Id="rId6" Type="http://schemas.openxmlformats.org/officeDocument/2006/relationships/hyperlink" Target="https://governor.delaware.gov/health-soe/thirteenth-state-of-emergency/" TargetMode="External"/><Relationship Id="rId7" Type="http://schemas.openxmlformats.org/officeDocument/2006/relationships/hyperlink" Target="https://governor.hawaii.gov/wp-content/uploads/2020/05/2005024-ATG_Seventh-Supplementary-Proclamation-for-COVID-19-distribution-signed-1.pdf" TargetMode="External"/><Relationship Id="rId8" Type="http://schemas.openxmlformats.org/officeDocument/2006/relationships/hyperlink" Target="https://www.honolulu.gov/rep/site/may/may_docs/Emergency_Order_No._2020-07.pdf"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5"/>
    <col customWidth="1" min="2" max="2" width="19.88"/>
    <col customWidth="1" min="3" max="3" width="23.38"/>
    <col customWidth="1" min="4" max="4" width="15.25"/>
    <col customWidth="1" min="5" max="5" width="15.38"/>
    <col customWidth="1" min="6" max="6" width="15.13"/>
    <col customWidth="1" min="7" max="7" width="14.0"/>
    <col customWidth="1" min="8" max="22" width="12.63"/>
    <col customWidth="1" min="23" max="23" width="14.38"/>
  </cols>
  <sheetData>
    <row r="1">
      <c r="A1" s="1" t="s">
        <v>0</v>
      </c>
      <c r="B1" s="2"/>
      <c r="C1" s="2"/>
      <c r="D1" s="2"/>
      <c r="E1" s="2"/>
      <c r="F1" s="3"/>
      <c r="G1" s="4"/>
      <c r="H1" s="4"/>
      <c r="I1" s="4"/>
      <c r="J1" s="4"/>
      <c r="K1" s="4"/>
      <c r="L1" s="4"/>
      <c r="M1" s="4"/>
      <c r="N1" s="4"/>
      <c r="O1" s="4"/>
      <c r="P1" s="4"/>
      <c r="Q1" s="4"/>
      <c r="R1" s="4"/>
      <c r="S1" s="5"/>
      <c r="T1" s="5"/>
      <c r="U1" s="5"/>
      <c r="V1" s="5"/>
    </row>
    <row r="2">
      <c r="A2" s="6" t="s">
        <v>1</v>
      </c>
      <c r="B2" s="2"/>
      <c r="C2" s="2"/>
      <c r="D2" s="2"/>
      <c r="E2" s="2"/>
      <c r="F2" s="3"/>
      <c r="G2" s="4"/>
      <c r="H2" s="4"/>
      <c r="I2" s="4"/>
      <c r="J2" s="4"/>
      <c r="K2" s="4"/>
      <c r="L2" s="4"/>
      <c r="M2" s="4"/>
      <c r="N2" s="4"/>
      <c r="O2" s="4"/>
      <c r="P2" s="4"/>
      <c r="Q2" s="4"/>
      <c r="R2" s="4"/>
      <c r="S2" s="5"/>
      <c r="T2" s="5"/>
      <c r="U2" s="5"/>
      <c r="V2" s="5"/>
    </row>
    <row r="3">
      <c r="A3" s="7" t="s">
        <v>2</v>
      </c>
      <c r="B3" s="7" t="s">
        <v>3</v>
      </c>
      <c r="C3" s="7" t="s">
        <v>4</v>
      </c>
      <c r="D3" s="8" t="s">
        <v>5</v>
      </c>
      <c r="E3" s="8" t="s">
        <v>6</v>
      </c>
      <c r="F3" s="8" t="s">
        <v>7</v>
      </c>
      <c r="G3" s="4"/>
      <c r="H3" s="4"/>
      <c r="I3" s="4"/>
      <c r="J3" s="4"/>
      <c r="K3" s="4"/>
      <c r="L3" s="4"/>
      <c r="M3" s="4"/>
      <c r="N3" s="4"/>
      <c r="O3" s="4"/>
      <c r="P3" s="4"/>
      <c r="Q3" s="4"/>
      <c r="R3" s="4"/>
      <c r="S3" s="5"/>
      <c r="T3" s="5"/>
      <c r="U3" s="5"/>
      <c r="V3" s="5"/>
    </row>
    <row r="4">
      <c r="A4" s="9" t="s">
        <v>8</v>
      </c>
      <c r="B4" s="10" t="s">
        <v>9</v>
      </c>
      <c r="C4" s="11" t="s">
        <v>10</v>
      </c>
      <c r="D4" s="12" t="s">
        <v>11</v>
      </c>
      <c r="E4" s="13" t="s">
        <v>12</v>
      </c>
      <c r="F4" s="14" t="s">
        <v>13</v>
      </c>
      <c r="G4" s="15"/>
      <c r="H4" s="15"/>
      <c r="I4" s="15"/>
      <c r="J4" s="15"/>
      <c r="K4" s="15"/>
      <c r="L4" s="15"/>
      <c r="M4" s="15"/>
      <c r="N4" s="15"/>
      <c r="O4" s="15"/>
      <c r="P4" s="15"/>
      <c r="Q4" s="15"/>
      <c r="R4" s="15"/>
      <c r="S4" s="5"/>
      <c r="T4" s="5"/>
      <c r="U4" s="5"/>
      <c r="V4" s="5"/>
    </row>
    <row r="5">
      <c r="A5" s="9" t="s">
        <v>14</v>
      </c>
      <c r="B5" s="10" t="s">
        <v>15</v>
      </c>
      <c r="C5" s="16" t="s">
        <v>16</v>
      </c>
      <c r="D5" s="17" t="s">
        <v>17</v>
      </c>
      <c r="E5" s="12" t="s">
        <v>18</v>
      </c>
      <c r="F5" s="18" t="s">
        <v>19</v>
      </c>
      <c r="G5" s="15"/>
      <c r="H5" s="15"/>
      <c r="I5" s="15"/>
      <c r="J5" s="15"/>
      <c r="K5" s="15"/>
      <c r="L5" s="15"/>
      <c r="M5" s="15"/>
      <c r="N5" s="15"/>
      <c r="O5" s="15"/>
      <c r="P5" s="15"/>
      <c r="Q5" s="15"/>
      <c r="R5" s="15"/>
      <c r="S5" s="5"/>
      <c r="T5" s="5"/>
      <c r="U5" s="5"/>
      <c r="V5" s="5"/>
    </row>
    <row r="6">
      <c r="A6" s="9" t="s">
        <v>20</v>
      </c>
      <c r="B6" s="13" t="s">
        <v>21</v>
      </c>
      <c r="C6" s="16" t="s">
        <v>10</v>
      </c>
      <c r="D6" s="13" t="s">
        <v>22</v>
      </c>
      <c r="E6" s="13" t="s">
        <v>23</v>
      </c>
      <c r="F6" s="19" t="s">
        <v>24</v>
      </c>
      <c r="G6" s="15"/>
      <c r="H6" s="15"/>
      <c r="I6" s="15"/>
      <c r="J6" s="15"/>
      <c r="K6" s="15"/>
      <c r="L6" s="15"/>
      <c r="M6" s="15"/>
      <c r="N6" s="15"/>
      <c r="O6" s="15"/>
      <c r="P6" s="15"/>
      <c r="Q6" s="15"/>
      <c r="R6" s="15"/>
      <c r="S6" s="5"/>
      <c r="T6" s="5"/>
      <c r="U6" s="5"/>
      <c r="V6" s="5"/>
    </row>
    <row r="7">
      <c r="A7" s="9" t="s">
        <v>25</v>
      </c>
      <c r="B7" s="10" t="s">
        <v>26</v>
      </c>
      <c r="C7" s="16" t="s">
        <v>27</v>
      </c>
      <c r="D7" s="13" t="s">
        <v>11</v>
      </c>
      <c r="E7" s="13" t="s">
        <v>12</v>
      </c>
      <c r="F7" s="20" t="s">
        <v>28</v>
      </c>
      <c r="G7" s="15"/>
      <c r="H7" s="15"/>
      <c r="I7" s="15"/>
      <c r="J7" s="15"/>
      <c r="K7" s="15"/>
      <c r="L7" s="15"/>
      <c r="M7" s="15"/>
      <c r="N7" s="15"/>
      <c r="O7" s="15"/>
      <c r="P7" s="15"/>
      <c r="Q7" s="15"/>
      <c r="R7" s="15"/>
      <c r="S7" s="5"/>
      <c r="T7" s="5"/>
      <c r="U7" s="5"/>
      <c r="V7" s="5"/>
    </row>
    <row r="8">
      <c r="A8" s="9" t="s">
        <v>29</v>
      </c>
      <c r="B8" s="13" t="s">
        <v>30</v>
      </c>
      <c r="C8" s="16" t="s">
        <v>31</v>
      </c>
      <c r="D8" s="13" t="s">
        <v>18</v>
      </c>
      <c r="E8" s="12" t="s">
        <v>32</v>
      </c>
      <c r="F8" s="21" t="s">
        <v>33</v>
      </c>
      <c r="G8" s="15"/>
      <c r="H8" s="15"/>
      <c r="I8" s="15"/>
      <c r="J8" s="15"/>
      <c r="K8" s="15"/>
      <c r="L8" s="15"/>
      <c r="M8" s="15"/>
      <c r="N8" s="15"/>
      <c r="O8" s="15"/>
      <c r="P8" s="15"/>
      <c r="Q8" s="15"/>
      <c r="R8" s="15"/>
      <c r="S8" s="5"/>
      <c r="T8" s="5"/>
      <c r="U8" s="5"/>
      <c r="V8" s="5"/>
    </row>
    <row r="9">
      <c r="A9" s="9" t="s">
        <v>34</v>
      </c>
      <c r="B9" s="22" t="s">
        <v>35</v>
      </c>
      <c r="C9" s="16" t="s">
        <v>36</v>
      </c>
      <c r="D9" s="13" t="s">
        <v>37</v>
      </c>
      <c r="E9" s="12" t="s">
        <v>32</v>
      </c>
      <c r="F9" s="23" t="s">
        <v>38</v>
      </c>
      <c r="G9" s="15"/>
      <c r="H9" s="15"/>
      <c r="I9" s="15"/>
      <c r="J9" s="15"/>
      <c r="K9" s="15"/>
      <c r="L9" s="15"/>
      <c r="M9" s="15"/>
      <c r="N9" s="15"/>
      <c r="O9" s="15"/>
      <c r="P9" s="15"/>
      <c r="Q9" s="15"/>
      <c r="R9" s="15"/>
      <c r="S9" s="5"/>
      <c r="T9" s="5"/>
      <c r="U9" s="5"/>
      <c r="V9" s="5"/>
    </row>
    <row r="10" ht="75.75" customHeight="1">
      <c r="A10" s="9" t="s">
        <v>39</v>
      </c>
      <c r="B10" s="22" t="s">
        <v>40</v>
      </c>
      <c r="C10" s="11" t="s">
        <v>36</v>
      </c>
      <c r="D10" s="22" t="s">
        <v>41</v>
      </c>
      <c r="E10" s="24" t="s">
        <v>32</v>
      </c>
      <c r="F10" s="21" t="s">
        <v>42</v>
      </c>
      <c r="G10" s="15"/>
      <c r="H10" s="15"/>
      <c r="I10" s="15"/>
      <c r="J10" s="15"/>
      <c r="K10" s="15"/>
      <c r="L10" s="15"/>
      <c r="M10" s="15"/>
      <c r="N10" s="15"/>
      <c r="O10" s="15"/>
      <c r="P10" s="15"/>
      <c r="Q10" s="15"/>
      <c r="R10" s="15"/>
      <c r="S10" s="5"/>
      <c r="T10" s="5"/>
      <c r="U10" s="5"/>
      <c r="V10" s="5"/>
    </row>
    <row r="11">
      <c r="A11" s="9" t="s">
        <v>43</v>
      </c>
      <c r="B11" s="22" t="s">
        <v>44</v>
      </c>
      <c r="C11" s="16" t="s">
        <v>36</v>
      </c>
      <c r="D11" s="12" t="s">
        <v>45</v>
      </c>
      <c r="E11" s="12" t="s">
        <v>32</v>
      </c>
      <c r="F11" s="25" t="s">
        <v>46</v>
      </c>
      <c r="G11" s="15"/>
      <c r="H11" s="15"/>
      <c r="I11" s="15"/>
      <c r="J11" s="15"/>
      <c r="K11" s="15"/>
      <c r="L11" s="15"/>
      <c r="M11" s="15"/>
      <c r="N11" s="15"/>
      <c r="O11" s="15"/>
      <c r="P11" s="15"/>
      <c r="Q11" s="15"/>
      <c r="R11" s="15"/>
      <c r="S11" s="5"/>
      <c r="T11" s="5"/>
      <c r="U11" s="5"/>
      <c r="V11" s="5"/>
    </row>
    <row r="12">
      <c r="A12" s="9" t="s">
        <v>47</v>
      </c>
      <c r="B12" s="26" t="s">
        <v>48</v>
      </c>
      <c r="C12" s="16" t="s">
        <v>49</v>
      </c>
      <c r="D12" s="22" t="s">
        <v>50</v>
      </c>
      <c r="E12" s="12" t="s">
        <v>32</v>
      </c>
      <c r="F12" s="21" t="s">
        <v>51</v>
      </c>
      <c r="G12" s="15"/>
      <c r="H12" s="15"/>
      <c r="I12" s="15"/>
      <c r="J12" s="15"/>
      <c r="K12" s="15"/>
      <c r="L12" s="15"/>
      <c r="M12" s="15"/>
      <c r="N12" s="15"/>
      <c r="O12" s="15"/>
      <c r="P12" s="15"/>
      <c r="Q12" s="15"/>
      <c r="R12" s="15"/>
      <c r="S12" s="5"/>
      <c r="T12" s="5"/>
      <c r="U12" s="5"/>
      <c r="V12" s="5"/>
    </row>
    <row r="13">
      <c r="A13" s="9" t="s">
        <v>52</v>
      </c>
      <c r="B13" s="27" t="s">
        <v>53</v>
      </c>
      <c r="C13" s="11" t="s">
        <v>54</v>
      </c>
      <c r="D13" s="13" t="s">
        <v>11</v>
      </c>
      <c r="E13" s="13" t="s">
        <v>55</v>
      </c>
      <c r="F13" s="28" t="s">
        <v>56</v>
      </c>
      <c r="G13" s="15"/>
      <c r="H13" s="15"/>
      <c r="I13" s="15"/>
      <c r="J13" s="15"/>
      <c r="K13" s="15"/>
      <c r="L13" s="15"/>
      <c r="M13" s="15"/>
      <c r="N13" s="15"/>
      <c r="O13" s="15"/>
      <c r="P13" s="15"/>
      <c r="Q13" s="15"/>
      <c r="R13" s="15"/>
      <c r="S13" s="5"/>
      <c r="T13" s="5"/>
      <c r="U13" s="5"/>
      <c r="V13" s="5"/>
    </row>
    <row r="14">
      <c r="A14" s="9" t="s">
        <v>57</v>
      </c>
      <c r="B14" s="29" t="s">
        <v>58</v>
      </c>
      <c r="C14" s="16" t="s">
        <v>59</v>
      </c>
      <c r="D14" s="12" t="s">
        <v>11</v>
      </c>
      <c r="E14" s="30" t="s">
        <v>60</v>
      </c>
      <c r="F14" s="20" t="s">
        <v>61</v>
      </c>
      <c r="G14" s="15"/>
      <c r="H14" s="15"/>
      <c r="I14" s="15"/>
      <c r="J14" s="15"/>
      <c r="K14" s="15"/>
      <c r="L14" s="15"/>
      <c r="M14" s="15"/>
      <c r="N14" s="15"/>
      <c r="O14" s="15"/>
      <c r="P14" s="15"/>
      <c r="Q14" s="15"/>
      <c r="R14" s="15"/>
      <c r="S14" s="5"/>
      <c r="T14" s="5"/>
      <c r="U14" s="5"/>
      <c r="V14" s="5"/>
    </row>
    <row r="15">
      <c r="A15" s="9" t="s">
        <v>62</v>
      </c>
      <c r="B15" s="16" t="s">
        <v>63</v>
      </c>
      <c r="C15" s="16" t="s">
        <v>31</v>
      </c>
      <c r="D15" s="22" t="s">
        <v>64</v>
      </c>
      <c r="E15" s="12" t="s">
        <v>32</v>
      </c>
      <c r="F15" s="19" t="s">
        <v>65</v>
      </c>
      <c r="G15" s="15"/>
      <c r="H15" s="15"/>
      <c r="I15" s="15"/>
      <c r="J15" s="15"/>
      <c r="K15" s="15"/>
      <c r="L15" s="15"/>
      <c r="M15" s="15"/>
      <c r="N15" s="15"/>
      <c r="O15" s="15"/>
      <c r="P15" s="15"/>
      <c r="Q15" s="15"/>
      <c r="R15" s="15"/>
      <c r="S15" s="5"/>
      <c r="T15" s="5"/>
      <c r="U15" s="5"/>
      <c r="V15" s="5"/>
    </row>
    <row r="16">
      <c r="A16" s="9" t="s">
        <v>66</v>
      </c>
      <c r="B16" s="11" t="s">
        <v>67</v>
      </c>
      <c r="C16" s="16" t="s">
        <v>10</v>
      </c>
      <c r="D16" s="31" t="s">
        <v>68</v>
      </c>
      <c r="E16" s="13" t="s">
        <v>69</v>
      </c>
      <c r="F16" s="18" t="s">
        <v>70</v>
      </c>
      <c r="G16" s="15"/>
      <c r="H16" s="15"/>
      <c r="I16" s="15"/>
      <c r="J16" s="15"/>
      <c r="K16" s="15"/>
      <c r="L16" s="15"/>
      <c r="M16" s="15"/>
      <c r="N16" s="15"/>
      <c r="O16" s="15"/>
      <c r="P16" s="15"/>
      <c r="Q16" s="15"/>
      <c r="R16" s="15"/>
      <c r="S16" s="5"/>
      <c r="T16" s="5"/>
      <c r="U16" s="5"/>
      <c r="V16" s="5"/>
    </row>
    <row r="17">
      <c r="A17" s="9" t="s">
        <v>71</v>
      </c>
      <c r="B17" s="32" t="s">
        <v>72</v>
      </c>
      <c r="C17" s="16" t="s">
        <v>31</v>
      </c>
      <c r="D17" s="33" t="s">
        <v>73</v>
      </c>
      <c r="E17" s="12" t="s">
        <v>32</v>
      </c>
      <c r="F17" s="34" t="s">
        <v>74</v>
      </c>
      <c r="G17" s="35" t="s">
        <v>75</v>
      </c>
      <c r="H17" s="15"/>
      <c r="I17" s="15"/>
      <c r="J17" s="15"/>
      <c r="K17" s="15"/>
      <c r="L17" s="15"/>
      <c r="M17" s="15"/>
      <c r="N17" s="15"/>
      <c r="O17" s="15"/>
      <c r="P17" s="15"/>
      <c r="Q17" s="15"/>
      <c r="R17" s="15"/>
      <c r="S17" s="5"/>
      <c r="T17" s="5"/>
      <c r="U17" s="5"/>
      <c r="V17" s="5"/>
    </row>
    <row r="18">
      <c r="A18" s="9" t="s">
        <v>76</v>
      </c>
      <c r="B18" s="36" t="s">
        <v>77</v>
      </c>
      <c r="C18" s="16" t="s">
        <v>10</v>
      </c>
      <c r="D18" s="12" t="s">
        <v>78</v>
      </c>
      <c r="E18" s="37" t="s">
        <v>32</v>
      </c>
      <c r="F18" s="38" t="s">
        <v>79</v>
      </c>
      <c r="G18" s="15"/>
      <c r="H18" s="15"/>
      <c r="I18" s="15"/>
      <c r="J18" s="15"/>
      <c r="K18" s="15"/>
      <c r="L18" s="15"/>
      <c r="M18" s="15"/>
      <c r="N18" s="15"/>
      <c r="O18" s="15"/>
      <c r="P18" s="15"/>
      <c r="Q18" s="15"/>
      <c r="R18" s="15"/>
      <c r="S18" s="5"/>
      <c r="T18" s="5"/>
      <c r="U18" s="5"/>
      <c r="V18" s="5"/>
    </row>
    <row r="19">
      <c r="A19" s="9" t="s">
        <v>80</v>
      </c>
      <c r="B19" s="32" t="s">
        <v>81</v>
      </c>
      <c r="C19" s="16" t="s">
        <v>36</v>
      </c>
      <c r="D19" s="31" t="s">
        <v>82</v>
      </c>
      <c r="E19" s="13" t="s">
        <v>32</v>
      </c>
      <c r="F19" s="39" t="s">
        <v>83</v>
      </c>
      <c r="G19" s="15"/>
      <c r="H19" s="15"/>
      <c r="I19" s="15"/>
      <c r="J19" s="15"/>
      <c r="K19" s="15"/>
      <c r="L19" s="15"/>
      <c r="M19" s="15"/>
      <c r="N19" s="15"/>
      <c r="O19" s="15"/>
      <c r="P19" s="15"/>
      <c r="Q19" s="15"/>
      <c r="R19" s="15"/>
      <c r="S19" s="5"/>
      <c r="T19" s="5"/>
      <c r="U19" s="5"/>
      <c r="V19" s="5"/>
    </row>
    <row r="20">
      <c r="A20" s="9" t="s">
        <v>84</v>
      </c>
      <c r="B20" s="40" t="s">
        <v>85</v>
      </c>
      <c r="C20" s="11" t="s">
        <v>86</v>
      </c>
      <c r="D20" s="22" t="s">
        <v>87</v>
      </c>
      <c r="E20" s="37" t="s">
        <v>88</v>
      </c>
      <c r="F20" s="39" t="s">
        <v>89</v>
      </c>
      <c r="G20" s="15"/>
      <c r="H20" s="15"/>
      <c r="I20" s="15"/>
      <c r="J20" s="15"/>
      <c r="K20" s="15"/>
      <c r="L20" s="15"/>
      <c r="M20" s="15"/>
      <c r="N20" s="15"/>
      <c r="O20" s="15"/>
      <c r="P20" s="15"/>
      <c r="Q20" s="15"/>
      <c r="R20" s="15"/>
      <c r="S20" s="5"/>
      <c r="T20" s="5"/>
      <c r="U20" s="5"/>
      <c r="V20" s="5"/>
    </row>
    <row r="21">
      <c r="A21" s="9" t="s">
        <v>90</v>
      </c>
      <c r="B21" s="41" t="s">
        <v>91</v>
      </c>
      <c r="C21" s="16" t="s">
        <v>36</v>
      </c>
      <c r="D21" s="42" t="s">
        <v>92</v>
      </c>
      <c r="E21" s="10" t="s">
        <v>93</v>
      </c>
      <c r="F21" s="43" t="s">
        <v>94</v>
      </c>
      <c r="G21" s="15"/>
      <c r="H21" s="15"/>
      <c r="I21" s="15"/>
      <c r="J21" s="15"/>
      <c r="K21" s="15"/>
      <c r="L21" s="15"/>
      <c r="M21" s="15"/>
      <c r="N21" s="15"/>
      <c r="O21" s="15"/>
      <c r="P21" s="15"/>
      <c r="Q21" s="15"/>
      <c r="R21" s="15"/>
      <c r="S21" s="5"/>
      <c r="T21" s="5"/>
      <c r="U21" s="5"/>
      <c r="V21" s="5"/>
    </row>
    <row r="22">
      <c r="A22" s="9" t="s">
        <v>95</v>
      </c>
      <c r="B22" s="27" t="s">
        <v>96</v>
      </c>
      <c r="C22" s="11" t="s">
        <v>36</v>
      </c>
      <c r="D22" s="12" t="s">
        <v>97</v>
      </c>
      <c r="E22" s="13" t="s">
        <v>93</v>
      </c>
      <c r="F22" s="25" t="s">
        <v>98</v>
      </c>
      <c r="G22" s="15"/>
      <c r="H22" s="15"/>
      <c r="I22" s="15"/>
      <c r="J22" s="15"/>
      <c r="K22" s="15"/>
      <c r="L22" s="15"/>
      <c r="M22" s="15"/>
      <c r="N22" s="15"/>
      <c r="O22" s="15"/>
      <c r="P22" s="15"/>
      <c r="Q22" s="15"/>
      <c r="R22" s="15"/>
      <c r="S22" s="5"/>
      <c r="T22" s="5"/>
      <c r="U22" s="5"/>
      <c r="V22" s="5"/>
    </row>
    <row r="23" ht="51.0" customHeight="1">
      <c r="A23" s="9" t="s">
        <v>99</v>
      </c>
      <c r="B23" s="44" t="s">
        <v>100</v>
      </c>
      <c r="C23" s="11" t="s">
        <v>36</v>
      </c>
      <c r="D23" s="21" t="s">
        <v>101</v>
      </c>
      <c r="E23" s="22" t="s">
        <v>102</v>
      </c>
      <c r="F23" s="21" t="s">
        <v>103</v>
      </c>
      <c r="G23" s="15"/>
      <c r="H23" s="15"/>
      <c r="I23" s="15"/>
      <c r="J23" s="15"/>
      <c r="K23" s="15"/>
      <c r="L23" s="15"/>
      <c r="M23" s="15"/>
      <c r="N23" s="15"/>
      <c r="O23" s="15"/>
      <c r="P23" s="15"/>
      <c r="Q23" s="15"/>
      <c r="R23" s="15"/>
      <c r="S23" s="5"/>
      <c r="T23" s="5"/>
      <c r="U23" s="5"/>
      <c r="V23" s="5"/>
    </row>
    <row r="24" ht="66.75" customHeight="1">
      <c r="A24" s="45" t="s">
        <v>104</v>
      </c>
      <c r="B24" s="46" t="s">
        <v>105</v>
      </c>
      <c r="C24" s="11" t="s">
        <v>10</v>
      </c>
      <c r="D24" s="13" t="s">
        <v>106</v>
      </c>
      <c r="E24" s="12" t="s">
        <v>32</v>
      </c>
      <c r="F24" s="47" t="s">
        <v>107</v>
      </c>
      <c r="G24" s="15"/>
      <c r="H24" s="15"/>
      <c r="I24" s="15"/>
      <c r="J24" s="15"/>
      <c r="K24" s="15"/>
      <c r="L24" s="15"/>
      <c r="M24" s="15"/>
      <c r="N24" s="15"/>
      <c r="O24" s="15"/>
      <c r="P24" s="15"/>
      <c r="Q24" s="15"/>
      <c r="R24" s="15"/>
      <c r="S24" s="5"/>
      <c r="T24" s="5"/>
      <c r="U24" s="5"/>
      <c r="V24" s="5"/>
    </row>
    <row r="25" ht="86.25" customHeight="1">
      <c r="A25" s="9" t="s">
        <v>108</v>
      </c>
      <c r="B25" s="48" t="s">
        <v>109</v>
      </c>
      <c r="C25" s="16" t="s">
        <v>36</v>
      </c>
      <c r="D25" s="22" t="s">
        <v>110</v>
      </c>
      <c r="E25" s="22" t="s">
        <v>111</v>
      </c>
      <c r="F25" s="21" t="s">
        <v>112</v>
      </c>
      <c r="G25" s="15"/>
      <c r="H25" s="15"/>
      <c r="I25" s="15"/>
      <c r="J25" s="15"/>
      <c r="K25" s="15"/>
      <c r="L25" s="15"/>
      <c r="M25" s="15"/>
      <c r="N25" s="15"/>
      <c r="O25" s="15"/>
      <c r="P25" s="15"/>
      <c r="Q25" s="15"/>
      <c r="R25" s="15"/>
      <c r="S25" s="5"/>
      <c r="T25" s="5"/>
      <c r="U25" s="5"/>
      <c r="V25" s="5"/>
    </row>
    <row r="26" ht="83.25" customHeight="1">
      <c r="A26" s="9" t="s">
        <v>113</v>
      </c>
      <c r="B26" s="40" t="s">
        <v>114</v>
      </c>
      <c r="C26" s="49" t="s">
        <v>115</v>
      </c>
      <c r="D26" s="22" t="s">
        <v>116</v>
      </c>
      <c r="E26" s="37" t="s">
        <v>32</v>
      </c>
      <c r="F26" s="39" t="s">
        <v>117</v>
      </c>
      <c r="G26" s="15"/>
      <c r="H26" s="15"/>
      <c r="I26" s="15"/>
      <c r="J26" s="15"/>
      <c r="K26" s="15"/>
      <c r="L26" s="15"/>
      <c r="M26" s="15"/>
      <c r="N26" s="15"/>
      <c r="O26" s="15"/>
      <c r="P26" s="15"/>
      <c r="Q26" s="15"/>
      <c r="R26" s="15"/>
      <c r="S26" s="5"/>
      <c r="T26" s="5"/>
      <c r="U26" s="5"/>
      <c r="V26" s="5"/>
    </row>
    <row r="27">
      <c r="A27" s="9" t="s">
        <v>118</v>
      </c>
      <c r="B27" s="32" t="s">
        <v>119</v>
      </c>
      <c r="C27" s="16" t="s">
        <v>10</v>
      </c>
      <c r="D27" s="13" t="s">
        <v>120</v>
      </c>
      <c r="E27" s="37" t="s">
        <v>32</v>
      </c>
      <c r="F27" s="34" t="s">
        <v>121</v>
      </c>
      <c r="G27" s="15"/>
      <c r="H27" s="15"/>
      <c r="I27" s="15"/>
      <c r="J27" s="15"/>
      <c r="K27" s="15"/>
      <c r="L27" s="15"/>
      <c r="M27" s="15"/>
      <c r="N27" s="15"/>
      <c r="O27" s="15"/>
      <c r="P27" s="15"/>
      <c r="Q27" s="15"/>
      <c r="R27" s="15"/>
      <c r="S27" s="5"/>
      <c r="T27" s="5"/>
      <c r="U27" s="5"/>
      <c r="V27" s="5"/>
    </row>
    <row r="28">
      <c r="A28" s="9" t="s">
        <v>122</v>
      </c>
      <c r="B28" s="27" t="s">
        <v>123</v>
      </c>
      <c r="C28" s="16" t="s">
        <v>10</v>
      </c>
      <c r="D28" s="12" t="s">
        <v>11</v>
      </c>
      <c r="E28" s="13" t="s">
        <v>18</v>
      </c>
      <c r="F28" s="43" t="s">
        <v>124</v>
      </c>
      <c r="G28" s="15"/>
      <c r="H28" s="15"/>
      <c r="I28" s="15"/>
      <c r="J28" s="15"/>
      <c r="K28" s="15"/>
      <c r="L28" s="15"/>
      <c r="M28" s="15"/>
      <c r="N28" s="15"/>
      <c r="O28" s="15"/>
      <c r="P28" s="15"/>
      <c r="Q28" s="15"/>
      <c r="R28" s="15"/>
      <c r="S28" s="5"/>
      <c r="T28" s="5"/>
      <c r="U28" s="5"/>
      <c r="V28" s="5"/>
    </row>
    <row r="29" ht="70.5" customHeight="1">
      <c r="A29" s="9" t="s">
        <v>125</v>
      </c>
      <c r="B29" s="50" t="s">
        <v>126</v>
      </c>
      <c r="C29" s="16" t="s">
        <v>10</v>
      </c>
      <c r="D29" s="12" t="s">
        <v>11</v>
      </c>
      <c r="E29" s="12" t="s">
        <v>18</v>
      </c>
      <c r="F29" s="13" t="s">
        <v>127</v>
      </c>
      <c r="G29" s="15"/>
      <c r="H29" s="15"/>
      <c r="I29" s="15"/>
      <c r="J29" s="15"/>
      <c r="K29" s="15"/>
      <c r="L29" s="15"/>
      <c r="M29" s="15"/>
      <c r="N29" s="15"/>
      <c r="O29" s="15"/>
      <c r="P29" s="15"/>
      <c r="Q29" s="15"/>
      <c r="R29" s="15"/>
      <c r="S29" s="5"/>
      <c r="T29" s="5"/>
      <c r="U29" s="5"/>
      <c r="V29" s="5"/>
    </row>
    <row r="30">
      <c r="A30" s="9" t="s">
        <v>128</v>
      </c>
      <c r="B30" s="11" t="s">
        <v>129</v>
      </c>
      <c r="C30" s="16" t="s">
        <v>10</v>
      </c>
      <c r="D30" s="13" t="s">
        <v>130</v>
      </c>
      <c r="E30" s="12" t="s">
        <v>32</v>
      </c>
      <c r="F30" s="13" t="s">
        <v>131</v>
      </c>
      <c r="G30" s="15"/>
      <c r="H30" s="15"/>
      <c r="I30" s="15"/>
      <c r="J30" s="15"/>
      <c r="K30" s="15"/>
      <c r="L30" s="15"/>
      <c r="M30" s="15"/>
      <c r="N30" s="15"/>
      <c r="O30" s="15"/>
      <c r="P30" s="15"/>
      <c r="Q30" s="15"/>
      <c r="R30" s="15"/>
      <c r="S30" s="5"/>
      <c r="T30" s="5"/>
      <c r="U30" s="5"/>
      <c r="V30" s="5"/>
    </row>
    <row r="31" ht="50.25" customHeight="1">
      <c r="A31" s="9" t="s">
        <v>132</v>
      </c>
      <c r="B31" s="32" t="s">
        <v>133</v>
      </c>
      <c r="C31" s="16" t="s">
        <v>31</v>
      </c>
      <c r="D31" s="51" t="s">
        <v>134</v>
      </c>
      <c r="E31" s="13" t="s">
        <v>131</v>
      </c>
      <c r="F31" s="21" t="s">
        <v>135</v>
      </c>
      <c r="G31" s="15"/>
      <c r="H31" s="15"/>
      <c r="I31" s="15"/>
      <c r="J31" s="15"/>
      <c r="K31" s="15"/>
      <c r="L31" s="15"/>
      <c r="M31" s="15"/>
      <c r="N31" s="15"/>
      <c r="O31" s="15"/>
      <c r="P31" s="15"/>
      <c r="Q31" s="15"/>
      <c r="R31" s="15"/>
      <c r="S31" s="5"/>
      <c r="T31" s="5"/>
      <c r="U31" s="5"/>
      <c r="V31" s="5"/>
    </row>
    <row r="32" ht="53.25" customHeight="1">
      <c r="A32" s="9" t="s">
        <v>136</v>
      </c>
      <c r="B32" s="11" t="s">
        <v>137</v>
      </c>
      <c r="C32" s="16" t="s">
        <v>10</v>
      </c>
      <c r="D32" s="13" t="s">
        <v>138</v>
      </c>
      <c r="E32" s="12" t="s">
        <v>131</v>
      </c>
      <c r="F32" s="25" t="s">
        <v>139</v>
      </c>
      <c r="G32" s="15"/>
      <c r="H32" s="15"/>
      <c r="I32" s="15"/>
      <c r="J32" s="15"/>
      <c r="K32" s="15"/>
      <c r="L32" s="15"/>
      <c r="M32" s="15"/>
      <c r="N32" s="15"/>
      <c r="O32" s="15"/>
      <c r="P32" s="15"/>
      <c r="Q32" s="15"/>
      <c r="R32" s="15"/>
      <c r="S32" s="5"/>
      <c r="T32" s="5"/>
      <c r="U32" s="5"/>
      <c r="V32" s="5"/>
    </row>
    <row r="33" ht="95.25" customHeight="1">
      <c r="A33" s="9" t="s">
        <v>140</v>
      </c>
      <c r="B33" s="52" t="s">
        <v>141</v>
      </c>
      <c r="C33" s="16" t="s">
        <v>36</v>
      </c>
      <c r="D33" s="22" t="s">
        <v>142</v>
      </c>
      <c r="E33" s="22" t="s">
        <v>111</v>
      </c>
      <c r="F33" s="22" t="s">
        <v>143</v>
      </c>
      <c r="G33" s="15"/>
      <c r="H33" s="15"/>
      <c r="I33" s="15"/>
      <c r="J33" s="15"/>
      <c r="K33" s="15"/>
      <c r="L33" s="15"/>
      <c r="M33" s="15"/>
      <c r="N33" s="15"/>
      <c r="O33" s="15"/>
      <c r="P33" s="15"/>
      <c r="Q33" s="15"/>
      <c r="R33" s="15"/>
      <c r="S33" s="5"/>
      <c r="T33" s="5"/>
      <c r="U33" s="5"/>
      <c r="V33" s="5"/>
    </row>
    <row r="34" ht="95.25" customHeight="1">
      <c r="A34" s="9" t="s">
        <v>144</v>
      </c>
      <c r="B34" s="46" t="s">
        <v>145</v>
      </c>
      <c r="C34" s="11" t="s">
        <v>36</v>
      </c>
      <c r="D34" s="22" t="s">
        <v>41</v>
      </c>
      <c r="E34" s="22" t="s">
        <v>111</v>
      </c>
      <c r="F34" s="25" t="s">
        <v>146</v>
      </c>
      <c r="G34" s="15"/>
      <c r="H34" s="15"/>
      <c r="I34" s="15"/>
      <c r="J34" s="15"/>
      <c r="K34" s="15"/>
      <c r="L34" s="15"/>
      <c r="M34" s="15"/>
      <c r="N34" s="15"/>
      <c r="O34" s="15"/>
      <c r="P34" s="15"/>
      <c r="Q34" s="15"/>
      <c r="R34" s="15"/>
      <c r="S34" s="5"/>
      <c r="T34" s="5"/>
      <c r="U34" s="5"/>
      <c r="V34" s="5"/>
    </row>
    <row r="35">
      <c r="A35" s="9" t="s">
        <v>147</v>
      </c>
      <c r="B35" s="16" t="s">
        <v>148</v>
      </c>
      <c r="C35" s="16" t="s">
        <v>10</v>
      </c>
      <c r="D35" s="22" t="s">
        <v>149</v>
      </c>
      <c r="E35" s="12" t="s">
        <v>131</v>
      </c>
      <c r="F35" s="19" t="s">
        <v>150</v>
      </c>
      <c r="G35" s="15"/>
      <c r="H35" s="15"/>
      <c r="I35" s="15"/>
      <c r="J35" s="15"/>
      <c r="K35" s="15"/>
      <c r="L35" s="15"/>
      <c r="M35" s="15"/>
      <c r="N35" s="15"/>
      <c r="O35" s="15"/>
      <c r="P35" s="15"/>
      <c r="Q35" s="15"/>
      <c r="R35" s="15"/>
      <c r="S35" s="5"/>
      <c r="T35" s="5"/>
      <c r="U35" s="5"/>
      <c r="V35" s="5"/>
    </row>
    <row r="36">
      <c r="A36" s="9" t="s">
        <v>151</v>
      </c>
      <c r="B36" s="53" t="s">
        <v>152</v>
      </c>
      <c r="C36" s="11" t="s">
        <v>153</v>
      </c>
      <c r="D36" s="22" t="s">
        <v>154</v>
      </c>
      <c r="E36" s="22" t="s">
        <v>111</v>
      </c>
      <c r="F36" s="25" t="s">
        <v>155</v>
      </c>
      <c r="G36" s="15"/>
      <c r="H36" s="15"/>
      <c r="I36" s="15"/>
      <c r="J36" s="15"/>
      <c r="K36" s="15"/>
      <c r="L36" s="15"/>
      <c r="M36" s="15"/>
      <c r="N36" s="15"/>
      <c r="O36" s="15"/>
      <c r="P36" s="15"/>
      <c r="Q36" s="15"/>
      <c r="R36" s="15"/>
      <c r="S36" s="5"/>
      <c r="T36" s="5"/>
      <c r="U36" s="5"/>
      <c r="V36" s="5"/>
    </row>
    <row r="37">
      <c r="A37" s="9" t="s">
        <v>156</v>
      </c>
      <c r="B37" s="41" t="s">
        <v>157</v>
      </c>
      <c r="C37" s="16" t="s">
        <v>158</v>
      </c>
      <c r="D37" s="12" t="s">
        <v>11</v>
      </c>
      <c r="E37" s="13" t="s">
        <v>159</v>
      </c>
      <c r="F37" s="21" t="s">
        <v>160</v>
      </c>
      <c r="G37" s="15"/>
      <c r="H37" s="15"/>
      <c r="I37" s="15"/>
      <c r="J37" s="15"/>
      <c r="K37" s="15"/>
      <c r="L37" s="15"/>
      <c r="M37" s="15"/>
      <c r="N37" s="15"/>
      <c r="O37" s="15"/>
      <c r="P37" s="15"/>
      <c r="Q37" s="15"/>
      <c r="R37" s="15"/>
      <c r="S37" s="5"/>
      <c r="T37" s="5"/>
      <c r="U37" s="5"/>
      <c r="V37" s="5"/>
    </row>
    <row r="38" ht="51.75" customHeight="1">
      <c r="A38" s="9" t="s">
        <v>161</v>
      </c>
      <c r="B38" s="40" t="s">
        <v>162</v>
      </c>
      <c r="C38" s="11" t="s">
        <v>36</v>
      </c>
      <c r="D38" s="38" t="s">
        <v>163</v>
      </c>
      <c r="E38" s="12" t="s">
        <v>32</v>
      </c>
      <c r="F38" s="54" t="s">
        <v>164</v>
      </c>
      <c r="G38" s="15"/>
      <c r="H38" s="15"/>
      <c r="I38" s="15"/>
      <c r="J38" s="15"/>
      <c r="K38" s="15"/>
      <c r="L38" s="15"/>
      <c r="M38" s="15"/>
      <c r="N38" s="15"/>
      <c r="O38" s="15"/>
      <c r="P38" s="15"/>
      <c r="Q38" s="15"/>
      <c r="R38" s="15"/>
      <c r="S38" s="5"/>
      <c r="T38" s="5"/>
      <c r="U38" s="5"/>
      <c r="V38" s="5"/>
    </row>
    <row r="39" ht="51.75" customHeight="1">
      <c r="A39" s="45" t="s">
        <v>165</v>
      </c>
      <c r="B39" s="46" t="s">
        <v>166</v>
      </c>
      <c r="C39" s="11" t="s">
        <v>36</v>
      </c>
      <c r="D39" s="22" t="s">
        <v>167</v>
      </c>
      <c r="E39" s="13" t="s">
        <v>168</v>
      </c>
      <c r="F39" s="21" t="s">
        <v>169</v>
      </c>
      <c r="G39" s="15"/>
      <c r="H39" s="15"/>
      <c r="I39" s="15"/>
      <c r="J39" s="15"/>
      <c r="K39" s="15"/>
      <c r="L39" s="15"/>
      <c r="M39" s="15"/>
      <c r="N39" s="15"/>
      <c r="O39" s="15"/>
      <c r="P39" s="15"/>
      <c r="Q39" s="15"/>
      <c r="R39" s="15"/>
      <c r="S39" s="5"/>
      <c r="T39" s="5"/>
      <c r="U39" s="5"/>
      <c r="V39" s="5"/>
    </row>
    <row r="40">
      <c r="A40" s="9" t="s">
        <v>170</v>
      </c>
      <c r="B40" s="55" t="s">
        <v>171</v>
      </c>
      <c r="C40" s="11" t="s">
        <v>36</v>
      </c>
      <c r="D40" s="13" t="s">
        <v>172</v>
      </c>
      <c r="E40" s="13" t="s">
        <v>173</v>
      </c>
      <c r="F40" s="56" t="s">
        <v>174</v>
      </c>
      <c r="G40" s="15"/>
      <c r="H40" s="15"/>
      <c r="I40" s="15"/>
      <c r="J40" s="15"/>
      <c r="K40" s="15"/>
      <c r="L40" s="15"/>
      <c r="M40" s="15"/>
      <c r="N40" s="15"/>
      <c r="O40" s="15"/>
      <c r="P40" s="15"/>
      <c r="Q40" s="15"/>
      <c r="R40" s="15"/>
      <c r="S40" s="5"/>
      <c r="T40" s="5"/>
      <c r="U40" s="5"/>
      <c r="V40" s="5"/>
    </row>
    <row r="41" ht="45.75" customHeight="1">
      <c r="A41" s="9" t="s">
        <v>175</v>
      </c>
      <c r="B41" s="16" t="s">
        <v>176</v>
      </c>
      <c r="C41" s="16" t="s">
        <v>31</v>
      </c>
      <c r="D41" s="13" t="s">
        <v>177</v>
      </c>
      <c r="E41" s="12" t="s">
        <v>32</v>
      </c>
      <c r="F41" s="19" t="s">
        <v>178</v>
      </c>
      <c r="G41" s="15"/>
      <c r="H41" s="15"/>
      <c r="I41" s="15"/>
      <c r="J41" s="15"/>
      <c r="K41" s="15"/>
      <c r="L41" s="15"/>
      <c r="M41" s="15"/>
      <c r="N41" s="15"/>
      <c r="O41" s="15"/>
      <c r="P41" s="15"/>
      <c r="Q41" s="15"/>
      <c r="R41" s="15"/>
      <c r="S41" s="5"/>
      <c r="T41" s="5"/>
      <c r="U41" s="5"/>
      <c r="V41" s="5"/>
    </row>
    <row r="42">
      <c r="A42" s="9" t="s">
        <v>179</v>
      </c>
      <c r="B42" s="53" t="s">
        <v>180</v>
      </c>
      <c r="C42" s="11" t="s">
        <v>31</v>
      </c>
      <c r="D42" s="22" t="s">
        <v>181</v>
      </c>
      <c r="E42" s="12" t="s">
        <v>32</v>
      </c>
      <c r="F42" s="25" t="s">
        <v>182</v>
      </c>
      <c r="G42" s="15"/>
      <c r="H42" s="15"/>
      <c r="I42" s="15"/>
      <c r="J42" s="15"/>
      <c r="K42" s="15"/>
      <c r="L42" s="15"/>
      <c r="M42" s="15"/>
      <c r="N42" s="15"/>
      <c r="O42" s="15"/>
      <c r="P42" s="15"/>
      <c r="Q42" s="15"/>
      <c r="R42" s="15"/>
      <c r="S42" s="5"/>
      <c r="T42" s="5"/>
      <c r="U42" s="5"/>
      <c r="V42" s="5"/>
    </row>
    <row r="43">
      <c r="A43" s="9" t="s">
        <v>183</v>
      </c>
      <c r="B43" s="41" t="s">
        <v>184</v>
      </c>
      <c r="C43" s="16" t="s">
        <v>185</v>
      </c>
      <c r="D43" s="22" t="s">
        <v>186</v>
      </c>
      <c r="E43" s="13" t="s">
        <v>187</v>
      </c>
      <c r="F43" s="57" t="s">
        <v>188</v>
      </c>
      <c r="G43" s="15"/>
      <c r="H43" s="15"/>
      <c r="I43" s="15"/>
      <c r="J43" s="15"/>
      <c r="K43" s="15"/>
      <c r="L43" s="15"/>
      <c r="M43" s="15"/>
      <c r="N43" s="15"/>
      <c r="O43" s="15"/>
      <c r="P43" s="15"/>
      <c r="Q43" s="15"/>
      <c r="R43" s="15"/>
      <c r="S43" s="5"/>
      <c r="T43" s="5"/>
      <c r="U43" s="5"/>
      <c r="V43" s="5"/>
    </row>
    <row r="44">
      <c r="A44" s="9" t="s">
        <v>189</v>
      </c>
      <c r="B44" s="53" t="s">
        <v>190</v>
      </c>
      <c r="C44" s="11" t="s">
        <v>36</v>
      </c>
      <c r="D44" s="22" t="s">
        <v>191</v>
      </c>
      <c r="E44" s="22" t="s">
        <v>192</v>
      </c>
      <c r="F44" s="22" t="s">
        <v>193</v>
      </c>
      <c r="G44" s="15"/>
      <c r="H44" s="15"/>
      <c r="I44" s="15"/>
      <c r="J44" s="15"/>
      <c r="K44" s="15"/>
      <c r="L44" s="15"/>
      <c r="M44" s="15"/>
      <c r="N44" s="15"/>
      <c r="O44" s="15"/>
      <c r="P44" s="15"/>
      <c r="Q44" s="15"/>
      <c r="R44" s="15"/>
      <c r="S44" s="5"/>
      <c r="T44" s="5"/>
      <c r="U44" s="5"/>
      <c r="V44" s="5"/>
    </row>
    <row r="45">
      <c r="A45" s="9" t="s">
        <v>194</v>
      </c>
      <c r="B45" s="50" t="s">
        <v>126</v>
      </c>
      <c r="C45" s="16" t="s">
        <v>36</v>
      </c>
      <c r="D45" s="13" t="s">
        <v>11</v>
      </c>
      <c r="E45" s="13" t="s">
        <v>18</v>
      </c>
      <c r="F45" s="21" t="s">
        <v>195</v>
      </c>
      <c r="G45" s="15"/>
      <c r="H45" s="15"/>
      <c r="I45" s="15"/>
      <c r="J45" s="15"/>
      <c r="K45" s="15"/>
      <c r="L45" s="15"/>
      <c r="M45" s="15"/>
      <c r="N45" s="15"/>
      <c r="O45" s="15"/>
      <c r="P45" s="15"/>
      <c r="Q45" s="15"/>
      <c r="R45" s="15"/>
      <c r="S45" s="5"/>
      <c r="T45" s="5"/>
      <c r="U45" s="5"/>
      <c r="V45" s="5"/>
    </row>
    <row r="46">
      <c r="A46" s="9" t="s">
        <v>196</v>
      </c>
      <c r="B46" s="58" t="s">
        <v>126</v>
      </c>
      <c r="C46" s="11" t="s">
        <v>36</v>
      </c>
      <c r="D46" s="13" t="s">
        <v>11</v>
      </c>
      <c r="E46" s="12" t="s">
        <v>18</v>
      </c>
      <c r="F46" s="13" t="s">
        <v>197</v>
      </c>
      <c r="G46" s="15"/>
      <c r="H46" s="15"/>
      <c r="I46" s="15"/>
      <c r="J46" s="15"/>
      <c r="K46" s="15"/>
      <c r="L46" s="15"/>
      <c r="M46" s="15"/>
      <c r="N46" s="15"/>
      <c r="O46" s="15"/>
      <c r="P46" s="15"/>
      <c r="Q46" s="15"/>
      <c r="R46" s="15"/>
      <c r="S46" s="5"/>
      <c r="T46" s="5"/>
      <c r="U46" s="5"/>
      <c r="V46" s="5"/>
    </row>
    <row r="47">
      <c r="A47" s="9" t="s">
        <v>198</v>
      </c>
      <c r="B47" s="41" t="s">
        <v>199</v>
      </c>
      <c r="C47" s="16" t="s">
        <v>10</v>
      </c>
      <c r="D47" s="12" t="s">
        <v>11</v>
      </c>
      <c r="E47" s="13" t="s">
        <v>200</v>
      </c>
      <c r="F47" s="43" t="s">
        <v>201</v>
      </c>
      <c r="G47" s="15"/>
      <c r="H47" s="15"/>
      <c r="I47" s="15"/>
      <c r="J47" s="15"/>
      <c r="K47" s="15"/>
      <c r="L47" s="15"/>
      <c r="M47" s="15"/>
      <c r="N47" s="15"/>
      <c r="O47" s="15"/>
      <c r="P47" s="15"/>
      <c r="Q47" s="15"/>
      <c r="R47" s="15"/>
      <c r="S47" s="5"/>
      <c r="T47" s="5"/>
      <c r="U47" s="5"/>
      <c r="V47" s="5"/>
    </row>
    <row r="48">
      <c r="A48" s="9" t="s">
        <v>202</v>
      </c>
      <c r="B48" s="27" t="s">
        <v>203</v>
      </c>
      <c r="C48" s="16" t="s">
        <v>10</v>
      </c>
      <c r="D48" s="13" t="s">
        <v>204</v>
      </c>
      <c r="E48" s="13" t="s">
        <v>18</v>
      </c>
      <c r="F48" s="14" t="s">
        <v>205</v>
      </c>
      <c r="G48" s="15"/>
      <c r="H48" s="15"/>
      <c r="I48" s="15"/>
      <c r="J48" s="15"/>
      <c r="K48" s="15"/>
      <c r="L48" s="15"/>
      <c r="M48" s="15"/>
      <c r="N48" s="15"/>
      <c r="O48" s="15"/>
      <c r="P48" s="15"/>
      <c r="Q48" s="15"/>
      <c r="R48" s="15"/>
      <c r="S48" s="5"/>
      <c r="T48" s="5"/>
      <c r="U48" s="5"/>
      <c r="V48" s="5"/>
    </row>
    <row r="49">
      <c r="A49" s="9" t="s">
        <v>206</v>
      </c>
      <c r="B49" s="16" t="s">
        <v>207</v>
      </c>
      <c r="C49" s="16" t="s">
        <v>31</v>
      </c>
      <c r="D49" s="13" t="s">
        <v>208</v>
      </c>
      <c r="E49" s="13" t="s">
        <v>131</v>
      </c>
      <c r="F49" s="59" t="s">
        <v>177</v>
      </c>
      <c r="G49" s="15"/>
      <c r="H49" s="15"/>
      <c r="I49" s="15"/>
      <c r="J49" s="15"/>
      <c r="K49" s="15"/>
      <c r="L49" s="15"/>
      <c r="M49" s="15"/>
      <c r="N49" s="15"/>
      <c r="O49" s="15"/>
      <c r="P49" s="15"/>
      <c r="Q49" s="15"/>
      <c r="R49" s="15"/>
      <c r="S49" s="5"/>
      <c r="T49" s="5"/>
      <c r="U49" s="5"/>
      <c r="V49" s="5"/>
    </row>
    <row r="50">
      <c r="A50" s="9" t="s">
        <v>209</v>
      </c>
      <c r="B50" s="53" t="s">
        <v>210</v>
      </c>
      <c r="C50" s="16" t="s">
        <v>10</v>
      </c>
      <c r="D50" s="22" t="s">
        <v>211</v>
      </c>
      <c r="E50" s="22" t="s">
        <v>111</v>
      </c>
      <c r="F50" s="19" t="s">
        <v>212</v>
      </c>
      <c r="G50" s="15"/>
      <c r="H50" s="15"/>
      <c r="I50" s="15"/>
      <c r="J50" s="15"/>
      <c r="K50" s="15"/>
      <c r="L50" s="15"/>
      <c r="M50" s="15"/>
      <c r="N50" s="15"/>
      <c r="O50" s="15"/>
      <c r="P50" s="15"/>
      <c r="Q50" s="15"/>
      <c r="R50" s="15"/>
      <c r="S50" s="5"/>
      <c r="T50" s="5"/>
      <c r="U50" s="5"/>
      <c r="V50" s="5"/>
    </row>
    <row r="51">
      <c r="A51" s="45" t="s">
        <v>213</v>
      </c>
      <c r="B51" s="46" t="s">
        <v>126</v>
      </c>
      <c r="C51" s="11" t="s">
        <v>36</v>
      </c>
      <c r="D51" s="12" t="s">
        <v>45</v>
      </c>
      <c r="E51" s="12" t="s">
        <v>32</v>
      </c>
      <c r="F51" s="60" t="s">
        <v>214</v>
      </c>
      <c r="G51" s="15"/>
      <c r="H51" s="15"/>
      <c r="I51" s="15"/>
      <c r="J51" s="15"/>
      <c r="K51" s="15"/>
      <c r="L51" s="15"/>
      <c r="M51" s="15"/>
      <c r="N51" s="15"/>
      <c r="O51" s="15"/>
      <c r="P51" s="15"/>
      <c r="Q51" s="15"/>
      <c r="R51" s="15"/>
      <c r="S51" s="5"/>
      <c r="T51" s="5"/>
      <c r="U51" s="5"/>
      <c r="V51" s="5"/>
    </row>
    <row r="52">
      <c r="A52" s="9" t="s">
        <v>215</v>
      </c>
      <c r="B52" s="16" t="s">
        <v>216</v>
      </c>
      <c r="C52" s="16" t="s">
        <v>31</v>
      </c>
      <c r="D52" s="13" t="s">
        <v>217</v>
      </c>
      <c r="E52" s="12" t="s">
        <v>32</v>
      </c>
      <c r="F52" s="61" t="s">
        <v>218</v>
      </c>
      <c r="G52" s="15"/>
      <c r="H52" s="15"/>
      <c r="I52" s="15"/>
      <c r="J52" s="15"/>
      <c r="K52" s="15"/>
      <c r="L52" s="15"/>
      <c r="M52" s="15"/>
      <c r="N52" s="15"/>
      <c r="O52" s="15"/>
      <c r="P52" s="15"/>
      <c r="Q52" s="15"/>
      <c r="R52" s="15"/>
      <c r="S52" s="5"/>
      <c r="T52" s="5"/>
      <c r="U52" s="5"/>
      <c r="V52" s="5"/>
    </row>
    <row r="53">
      <c r="A53" s="9" t="s">
        <v>219</v>
      </c>
      <c r="B53" s="13" t="s">
        <v>126</v>
      </c>
      <c r="C53" s="11" t="s">
        <v>220</v>
      </c>
      <c r="D53" s="13" t="s">
        <v>11</v>
      </c>
      <c r="E53" s="13" t="s">
        <v>32</v>
      </c>
      <c r="F53" s="22" t="s">
        <v>221</v>
      </c>
      <c r="G53" s="15"/>
      <c r="H53" s="15"/>
      <c r="I53" s="15"/>
      <c r="J53" s="15"/>
      <c r="K53" s="15"/>
      <c r="L53" s="15"/>
      <c r="M53" s="15"/>
      <c r="N53" s="15"/>
      <c r="O53" s="15"/>
      <c r="P53" s="15"/>
      <c r="Q53" s="15"/>
      <c r="R53" s="15"/>
      <c r="S53" s="5"/>
      <c r="T53" s="5"/>
      <c r="U53" s="5"/>
      <c r="V53" s="5"/>
    </row>
    <row r="54">
      <c r="A54" s="9" t="s">
        <v>222</v>
      </c>
      <c r="B54" s="38" t="s">
        <v>223</v>
      </c>
      <c r="C54" s="11" t="s">
        <v>224</v>
      </c>
      <c r="D54" s="22" t="s">
        <v>225</v>
      </c>
      <c r="E54" s="37" t="s">
        <v>36</v>
      </c>
      <c r="F54" s="62" t="s">
        <v>226</v>
      </c>
      <c r="G54" s="15"/>
      <c r="H54" s="15"/>
      <c r="I54" s="15"/>
      <c r="J54" s="15"/>
      <c r="K54" s="15"/>
      <c r="L54" s="15"/>
      <c r="M54" s="15"/>
      <c r="N54" s="15"/>
      <c r="O54" s="15"/>
      <c r="P54" s="15"/>
      <c r="Q54" s="15"/>
      <c r="R54" s="15"/>
      <c r="S54" s="5"/>
      <c r="T54" s="5"/>
      <c r="U54" s="5"/>
      <c r="V54" s="5"/>
    </row>
    <row r="55">
      <c r="A55" s="9" t="s">
        <v>227</v>
      </c>
      <c r="B55" s="22" t="s">
        <v>228</v>
      </c>
      <c r="C55" s="16" t="s">
        <v>10</v>
      </c>
      <c r="D55" s="13" t="s">
        <v>229</v>
      </c>
      <c r="E55" s="12" t="s">
        <v>32</v>
      </c>
      <c r="F55" s="63" t="s">
        <v>230</v>
      </c>
      <c r="G55" s="15"/>
      <c r="H55" s="15"/>
      <c r="I55" s="15"/>
      <c r="J55" s="15"/>
      <c r="K55" s="15"/>
      <c r="L55" s="15"/>
      <c r="M55" s="15"/>
      <c r="N55" s="15"/>
      <c r="O55" s="15"/>
      <c r="P55" s="15"/>
      <c r="Q55" s="15"/>
      <c r="R55" s="15"/>
      <c r="S55" s="5"/>
      <c r="T55" s="5"/>
      <c r="U55" s="5"/>
      <c r="V55" s="5"/>
    </row>
    <row r="56" ht="15.75" customHeight="1">
      <c r="A56" s="64"/>
      <c r="B56" s="65"/>
      <c r="C56" s="66"/>
      <c r="D56" s="65"/>
      <c r="E56" s="65"/>
      <c r="F56" s="67"/>
      <c r="G56" s="15"/>
      <c r="H56" s="15"/>
      <c r="I56" s="15"/>
      <c r="J56" s="15"/>
      <c r="K56" s="15"/>
      <c r="L56" s="15"/>
      <c r="M56" s="15"/>
      <c r="N56" s="15"/>
      <c r="O56" s="15"/>
      <c r="P56" s="15"/>
      <c r="Q56" s="15"/>
      <c r="R56" s="15"/>
      <c r="S56" s="5"/>
      <c r="T56" s="5"/>
      <c r="U56" s="5"/>
      <c r="V56" s="5"/>
    </row>
    <row r="57" ht="15.75" customHeight="1">
      <c r="A57" s="64"/>
      <c r="B57" s="65"/>
      <c r="C57" s="66"/>
      <c r="D57" s="65"/>
      <c r="E57" s="65"/>
      <c r="F57" s="65"/>
      <c r="G57" s="15"/>
      <c r="H57" s="15"/>
      <c r="I57" s="15"/>
      <c r="J57" s="15"/>
      <c r="K57" s="15"/>
      <c r="L57" s="15"/>
      <c r="M57" s="15"/>
      <c r="N57" s="15"/>
      <c r="O57" s="15"/>
      <c r="P57" s="15"/>
      <c r="Q57" s="15"/>
      <c r="R57" s="15"/>
      <c r="S57" s="5"/>
      <c r="T57" s="5"/>
      <c r="U57" s="5"/>
      <c r="V57" s="5"/>
    </row>
    <row r="58" ht="15.75" customHeight="1">
      <c r="A58" s="64"/>
      <c r="B58" s="65"/>
      <c r="C58" s="66"/>
      <c r="D58" s="65"/>
      <c r="E58" s="65"/>
      <c r="F58" s="65"/>
      <c r="G58" s="15"/>
      <c r="H58" s="15"/>
      <c r="I58" s="15"/>
      <c r="J58" s="15"/>
      <c r="K58" s="15"/>
      <c r="L58" s="15"/>
      <c r="M58" s="15"/>
      <c r="N58" s="15"/>
      <c r="O58" s="15"/>
      <c r="P58" s="15"/>
      <c r="Q58" s="15"/>
      <c r="R58" s="15"/>
      <c r="S58" s="5"/>
      <c r="T58" s="5"/>
      <c r="U58" s="5"/>
      <c r="V58" s="5"/>
    </row>
    <row r="59" ht="15.75" customHeight="1">
      <c r="A59" s="64"/>
      <c r="B59" s="65"/>
      <c r="C59" s="66"/>
      <c r="D59" s="65"/>
      <c r="E59" s="65"/>
      <c r="F59" s="65"/>
      <c r="G59" s="15"/>
      <c r="H59" s="15"/>
      <c r="I59" s="15"/>
      <c r="J59" s="15"/>
      <c r="K59" s="15"/>
      <c r="L59" s="15"/>
      <c r="M59" s="15"/>
      <c r="N59" s="15"/>
      <c r="O59" s="15"/>
      <c r="P59" s="15"/>
      <c r="Q59" s="15"/>
      <c r="R59" s="15"/>
      <c r="S59" s="5"/>
      <c r="T59" s="5"/>
      <c r="U59" s="5"/>
      <c r="V59" s="5"/>
    </row>
    <row r="60" ht="15.75" customHeight="1">
      <c r="A60" s="64"/>
      <c r="B60" s="65"/>
      <c r="C60" s="66"/>
      <c r="D60" s="65"/>
      <c r="E60" s="65"/>
      <c r="F60" s="65"/>
      <c r="G60" s="15"/>
      <c r="H60" s="15"/>
      <c r="I60" s="15"/>
      <c r="J60" s="15"/>
      <c r="K60" s="15"/>
      <c r="L60" s="15"/>
      <c r="M60" s="15"/>
      <c r="N60" s="15"/>
      <c r="O60" s="15"/>
      <c r="P60" s="15"/>
      <c r="Q60" s="15"/>
      <c r="R60" s="15"/>
      <c r="S60" s="5"/>
      <c r="T60" s="5"/>
      <c r="U60" s="5"/>
      <c r="V60" s="5"/>
    </row>
    <row r="61" ht="15.75" customHeight="1">
      <c r="A61" s="64"/>
      <c r="B61" s="65"/>
      <c r="C61" s="66"/>
      <c r="D61" s="65"/>
      <c r="E61" s="65"/>
      <c r="F61" s="65"/>
      <c r="G61" s="15"/>
      <c r="H61" s="15"/>
      <c r="I61" s="15"/>
      <c r="J61" s="15"/>
      <c r="K61" s="15"/>
      <c r="L61" s="15"/>
      <c r="M61" s="15"/>
      <c r="N61" s="15"/>
      <c r="O61" s="15"/>
      <c r="P61" s="15"/>
      <c r="Q61" s="15"/>
      <c r="R61" s="15"/>
      <c r="S61" s="5"/>
      <c r="T61" s="5"/>
      <c r="U61" s="5"/>
      <c r="V61" s="5"/>
    </row>
    <row r="62" ht="15.75" customHeight="1">
      <c r="A62" s="64"/>
      <c r="B62" s="65"/>
      <c r="C62" s="66"/>
      <c r="D62" s="65"/>
      <c r="E62" s="65"/>
      <c r="F62" s="65"/>
      <c r="G62" s="15"/>
      <c r="H62" s="15"/>
      <c r="I62" s="15"/>
      <c r="J62" s="15"/>
      <c r="K62" s="15"/>
      <c r="L62" s="15"/>
      <c r="M62" s="15"/>
      <c r="N62" s="15"/>
      <c r="O62" s="15"/>
      <c r="P62" s="15"/>
      <c r="Q62" s="15"/>
      <c r="R62" s="15"/>
      <c r="S62" s="5"/>
      <c r="T62" s="5"/>
      <c r="U62" s="5"/>
      <c r="V62" s="5"/>
    </row>
    <row r="63" ht="15.75" customHeight="1">
      <c r="A63" s="64"/>
      <c r="B63" s="65"/>
      <c r="C63" s="66"/>
      <c r="D63" s="65"/>
      <c r="E63" s="65"/>
      <c r="F63" s="65"/>
      <c r="G63" s="15"/>
      <c r="H63" s="15"/>
      <c r="I63" s="15"/>
      <c r="J63" s="15"/>
      <c r="K63" s="15"/>
      <c r="L63" s="15"/>
      <c r="M63" s="15"/>
      <c r="N63" s="15"/>
      <c r="O63" s="15"/>
      <c r="P63" s="15"/>
      <c r="Q63" s="15"/>
      <c r="R63" s="15"/>
      <c r="S63" s="5"/>
      <c r="T63" s="5"/>
      <c r="U63" s="5"/>
      <c r="V63" s="5"/>
    </row>
    <row r="64" ht="15.75" customHeight="1">
      <c r="A64" s="68"/>
      <c r="B64" s="65"/>
      <c r="C64" s="66"/>
      <c r="D64" s="65"/>
      <c r="E64" s="65"/>
      <c r="F64" s="65"/>
      <c r="G64" s="15"/>
      <c r="H64" s="15"/>
      <c r="I64" s="15"/>
      <c r="J64" s="15"/>
      <c r="K64" s="15"/>
      <c r="L64" s="15"/>
      <c r="M64" s="15"/>
      <c r="N64" s="15"/>
      <c r="O64" s="15"/>
      <c r="P64" s="15"/>
      <c r="Q64" s="15"/>
      <c r="R64" s="15"/>
      <c r="S64" s="5"/>
      <c r="T64" s="5"/>
      <c r="U64" s="5"/>
      <c r="V64" s="5"/>
    </row>
    <row r="65" ht="15.75" customHeight="1">
      <c r="A65" s="68"/>
      <c r="B65" s="65"/>
      <c r="C65" s="66"/>
      <c r="D65" s="65"/>
      <c r="E65" s="65"/>
      <c r="F65" s="65"/>
      <c r="G65" s="15"/>
      <c r="H65" s="15"/>
      <c r="I65" s="15"/>
      <c r="J65" s="15"/>
      <c r="K65" s="15"/>
      <c r="L65" s="15"/>
      <c r="M65" s="15"/>
      <c r="N65" s="15"/>
      <c r="O65" s="15"/>
      <c r="P65" s="15"/>
      <c r="Q65" s="15"/>
      <c r="R65" s="15"/>
      <c r="S65" s="5"/>
      <c r="T65" s="5"/>
      <c r="U65" s="5"/>
      <c r="V65" s="5"/>
    </row>
    <row r="66" ht="15.75" customHeight="1">
      <c r="A66" s="68"/>
      <c r="B66" s="65"/>
      <c r="C66" s="66"/>
      <c r="D66" s="65"/>
      <c r="E66" s="65"/>
      <c r="F66" s="65"/>
      <c r="G66" s="15"/>
      <c r="H66" s="15"/>
      <c r="I66" s="15"/>
      <c r="J66" s="15"/>
      <c r="K66" s="15"/>
      <c r="L66" s="15"/>
      <c r="M66" s="15"/>
      <c r="N66" s="15"/>
      <c r="O66" s="15"/>
      <c r="P66" s="15"/>
      <c r="Q66" s="15"/>
      <c r="R66" s="15"/>
      <c r="S66" s="5"/>
      <c r="T66" s="5"/>
      <c r="U66" s="5"/>
      <c r="V66" s="5"/>
    </row>
    <row r="67" ht="15.75" customHeight="1">
      <c r="A67" s="68"/>
      <c r="B67" s="65"/>
      <c r="C67" s="66"/>
      <c r="D67" s="65"/>
      <c r="E67" s="65"/>
      <c r="F67" s="65"/>
      <c r="G67" s="15"/>
      <c r="H67" s="15"/>
      <c r="I67" s="15"/>
      <c r="J67" s="15"/>
      <c r="K67" s="15"/>
      <c r="L67" s="15"/>
      <c r="M67" s="15"/>
      <c r="N67" s="15"/>
      <c r="O67" s="15"/>
      <c r="P67" s="15"/>
      <c r="Q67" s="15"/>
      <c r="R67" s="15"/>
      <c r="S67" s="5"/>
      <c r="T67" s="5"/>
      <c r="U67" s="5"/>
      <c r="V67" s="5"/>
    </row>
    <row r="68" ht="15.75" customHeight="1">
      <c r="A68" s="68"/>
      <c r="B68" s="65"/>
      <c r="C68" s="66"/>
      <c r="D68" s="65"/>
      <c r="E68" s="65"/>
      <c r="F68" s="65"/>
      <c r="G68" s="15"/>
      <c r="H68" s="15"/>
      <c r="I68" s="15"/>
      <c r="J68" s="15"/>
      <c r="K68" s="15"/>
      <c r="L68" s="15"/>
      <c r="M68" s="15"/>
      <c r="N68" s="15"/>
      <c r="O68" s="15"/>
      <c r="P68" s="15"/>
      <c r="Q68" s="15"/>
      <c r="R68" s="15"/>
      <c r="S68" s="5"/>
      <c r="T68" s="5"/>
      <c r="U68" s="5"/>
      <c r="V68" s="5"/>
    </row>
    <row r="69" ht="15.75" customHeight="1">
      <c r="A69" s="68"/>
      <c r="B69" s="65"/>
      <c r="C69" s="66"/>
      <c r="D69" s="65"/>
      <c r="E69" s="65"/>
      <c r="F69" s="65"/>
      <c r="G69" s="15"/>
      <c r="H69" s="15"/>
      <c r="I69" s="15"/>
      <c r="J69" s="15"/>
      <c r="K69" s="15"/>
      <c r="L69" s="15"/>
      <c r="M69" s="15"/>
      <c r="N69" s="15"/>
      <c r="O69" s="15"/>
      <c r="P69" s="15"/>
      <c r="Q69" s="15"/>
      <c r="R69" s="15"/>
      <c r="S69" s="5"/>
      <c r="T69" s="5"/>
      <c r="U69" s="5"/>
      <c r="V69" s="5"/>
    </row>
    <row r="70" ht="15.75" customHeight="1">
      <c r="A70" s="68"/>
      <c r="B70" s="65"/>
      <c r="C70" s="66"/>
      <c r="D70" s="65"/>
      <c r="E70" s="65"/>
      <c r="F70" s="65"/>
      <c r="G70" s="15"/>
      <c r="H70" s="15"/>
      <c r="I70" s="15"/>
      <c r="J70" s="15"/>
      <c r="K70" s="15"/>
      <c r="L70" s="15"/>
      <c r="M70" s="15"/>
      <c r="N70" s="15"/>
      <c r="O70" s="15"/>
      <c r="P70" s="15"/>
      <c r="Q70" s="15"/>
      <c r="R70" s="15"/>
      <c r="S70" s="5"/>
      <c r="T70" s="5"/>
      <c r="U70" s="5"/>
      <c r="V70" s="5"/>
    </row>
    <row r="71" ht="15.75" customHeight="1">
      <c r="A71" s="68"/>
      <c r="B71" s="65"/>
      <c r="C71" s="66"/>
      <c r="D71" s="65"/>
      <c r="E71" s="65"/>
      <c r="F71" s="65"/>
      <c r="G71" s="15"/>
      <c r="H71" s="15"/>
      <c r="I71" s="15"/>
      <c r="J71" s="15"/>
      <c r="K71" s="15"/>
      <c r="L71" s="15"/>
      <c r="M71" s="15"/>
      <c r="N71" s="15"/>
      <c r="O71" s="15"/>
      <c r="P71" s="15"/>
      <c r="Q71" s="15"/>
      <c r="R71" s="15"/>
      <c r="S71" s="5"/>
      <c r="T71" s="5"/>
      <c r="U71" s="5"/>
      <c r="V71" s="5"/>
    </row>
    <row r="72" ht="15.75" customHeight="1">
      <c r="A72" s="68"/>
      <c r="B72" s="65"/>
      <c r="C72" s="66"/>
      <c r="D72" s="65"/>
      <c r="E72" s="65"/>
      <c r="F72" s="65"/>
      <c r="G72" s="15"/>
      <c r="H72" s="15"/>
      <c r="I72" s="15"/>
      <c r="J72" s="15"/>
      <c r="K72" s="15"/>
      <c r="L72" s="15"/>
      <c r="M72" s="15"/>
      <c r="N72" s="15"/>
      <c r="O72" s="15"/>
      <c r="P72" s="15"/>
      <c r="Q72" s="15"/>
      <c r="R72" s="15"/>
      <c r="S72" s="5"/>
      <c r="T72" s="5"/>
      <c r="U72" s="5"/>
      <c r="V72" s="5"/>
    </row>
    <row r="73" ht="15.75" customHeight="1">
      <c r="A73" s="68"/>
      <c r="B73" s="65"/>
      <c r="C73" s="66"/>
      <c r="D73" s="65"/>
      <c r="E73" s="65"/>
      <c r="F73" s="65"/>
      <c r="G73" s="15"/>
      <c r="H73" s="15"/>
      <c r="I73" s="15"/>
      <c r="J73" s="15"/>
      <c r="K73" s="15"/>
      <c r="L73" s="15"/>
      <c r="M73" s="15"/>
      <c r="N73" s="15"/>
      <c r="O73" s="15"/>
      <c r="P73" s="15"/>
      <c r="Q73" s="15"/>
      <c r="R73" s="15"/>
      <c r="S73" s="5"/>
      <c r="T73" s="5"/>
      <c r="U73" s="5"/>
      <c r="V73" s="5"/>
    </row>
    <row r="74" ht="15.75" customHeight="1">
      <c r="A74" s="68"/>
      <c r="B74" s="65"/>
      <c r="C74" s="66"/>
      <c r="D74" s="65"/>
      <c r="E74" s="65"/>
      <c r="F74" s="65"/>
      <c r="G74" s="15"/>
      <c r="H74" s="15"/>
      <c r="I74" s="15"/>
      <c r="J74" s="15"/>
      <c r="K74" s="15"/>
      <c r="L74" s="15"/>
      <c r="M74" s="15"/>
      <c r="N74" s="15"/>
      <c r="O74" s="15"/>
      <c r="P74" s="15"/>
      <c r="Q74" s="15"/>
      <c r="R74" s="15"/>
      <c r="S74" s="5"/>
      <c r="T74" s="5"/>
      <c r="U74" s="5"/>
      <c r="V74" s="5"/>
    </row>
    <row r="75" ht="15.75" customHeight="1">
      <c r="A75" s="68"/>
      <c r="B75" s="65"/>
      <c r="C75" s="66"/>
      <c r="D75" s="65"/>
      <c r="E75" s="65"/>
      <c r="F75" s="65"/>
      <c r="G75" s="15"/>
      <c r="H75" s="15"/>
      <c r="I75" s="15"/>
      <c r="J75" s="15"/>
      <c r="K75" s="15"/>
      <c r="L75" s="15"/>
      <c r="M75" s="15"/>
      <c r="N75" s="15"/>
      <c r="O75" s="15"/>
      <c r="P75" s="15"/>
      <c r="Q75" s="15"/>
      <c r="R75" s="15"/>
      <c r="S75" s="5"/>
      <c r="T75" s="5"/>
      <c r="U75" s="5"/>
      <c r="V75" s="5"/>
    </row>
    <row r="76" ht="15.75" customHeight="1">
      <c r="A76" s="68"/>
      <c r="B76" s="65"/>
      <c r="C76" s="66"/>
      <c r="D76" s="65"/>
      <c r="E76" s="65"/>
      <c r="F76" s="65"/>
      <c r="G76" s="15"/>
      <c r="H76" s="15"/>
      <c r="I76" s="15"/>
      <c r="J76" s="15"/>
      <c r="K76" s="15"/>
      <c r="L76" s="15"/>
      <c r="M76" s="15"/>
      <c r="N76" s="15"/>
      <c r="O76" s="15"/>
      <c r="P76" s="15"/>
      <c r="Q76" s="15"/>
      <c r="R76" s="15"/>
      <c r="S76" s="5"/>
      <c r="T76" s="5"/>
      <c r="U76" s="5"/>
      <c r="V76" s="5"/>
    </row>
    <row r="77" ht="15.75" customHeight="1">
      <c r="A77" s="68"/>
      <c r="B77" s="65"/>
      <c r="C77" s="66"/>
      <c r="D77" s="65"/>
      <c r="E77" s="65"/>
      <c r="F77" s="65"/>
      <c r="G77" s="15"/>
      <c r="H77" s="15"/>
      <c r="I77" s="15"/>
      <c r="J77" s="15"/>
      <c r="K77" s="15"/>
      <c r="L77" s="15"/>
      <c r="M77" s="15"/>
      <c r="N77" s="15"/>
      <c r="O77" s="15"/>
      <c r="P77" s="15"/>
      <c r="Q77" s="15"/>
      <c r="R77" s="15"/>
      <c r="S77" s="5"/>
      <c r="T77" s="5"/>
      <c r="U77" s="5"/>
      <c r="V77" s="5"/>
    </row>
    <row r="78" ht="15.75" customHeight="1">
      <c r="A78" s="68"/>
      <c r="B78" s="65"/>
      <c r="C78" s="66"/>
      <c r="D78" s="65"/>
      <c r="E78" s="65"/>
      <c r="F78" s="65"/>
      <c r="G78" s="15"/>
      <c r="H78" s="15"/>
      <c r="I78" s="15"/>
      <c r="J78" s="15"/>
      <c r="K78" s="15"/>
      <c r="L78" s="15"/>
      <c r="M78" s="15"/>
      <c r="N78" s="15"/>
      <c r="O78" s="15"/>
      <c r="P78" s="15"/>
      <c r="Q78" s="15"/>
      <c r="R78" s="15"/>
      <c r="S78" s="5"/>
      <c r="T78" s="5"/>
      <c r="U78" s="5"/>
      <c r="V78" s="5"/>
    </row>
    <row r="79" ht="15.75" customHeight="1">
      <c r="A79" s="68"/>
      <c r="B79" s="65"/>
      <c r="C79" s="66"/>
      <c r="D79" s="65"/>
      <c r="E79" s="65"/>
      <c r="F79" s="65"/>
      <c r="G79" s="15"/>
      <c r="H79" s="15"/>
      <c r="I79" s="15"/>
      <c r="J79" s="15"/>
      <c r="K79" s="15"/>
      <c r="L79" s="15"/>
      <c r="M79" s="15"/>
      <c r="N79" s="15"/>
      <c r="O79" s="15"/>
      <c r="P79" s="15"/>
      <c r="Q79" s="15"/>
      <c r="R79" s="15"/>
      <c r="S79" s="5"/>
      <c r="T79" s="5"/>
      <c r="U79" s="5"/>
      <c r="V79" s="5"/>
    </row>
    <row r="80" ht="15.75" customHeight="1">
      <c r="A80" s="68"/>
      <c r="B80" s="65"/>
      <c r="C80" s="66"/>
      <c r="D80" s="65"/>
      <c r="E80" s="65"/>
      <c r="F80" s="65"/>
      <c r="G80" s="15"/>
      <c r="H80" s="15"/>
      <c r="I80" s="15"/>
      <c r="J80" s="15"/>
      <c r="K80" s="15"/>
      <c r="L80" s="15"/>
      <c r="M80" s="15"/>
      <c r="N80" s="15"/>
      <c r="O80" s="15"/>
      <c r="P80" s="15"/>
      <c r="Q80" s="15"/>
      <c r="R80" s="15"/>
      <c r="S80" s="5"/>
      <c r="T80" s="5"/>
      <c r="U80" s="5"/>
      <c r="V80" s="5"/>
    </row>
    <row r="81" ht="15.75" customHeight="1">
      <c r="A81" s="68"/>
      <c r="B81" s="65"/>
      <c r="C81" s="65"/>
      <c r="D81" s="65"/>
      <c r="E81" s="65"/>
      <c r="F81" s="65"/>
      <c r="G81" s="15"/>
      <c r="H81" s="15"/>
      <c r="I81" s="15"/>
      <c r="J81" s="15"/>
      <c r="K81" s="15"/>
      <c r="L81" s="15"/>
      <c r="M81" s="15"/>
      <c r="N81" s="15"/>
      <c r="O81" s="15"/>
      <c r="P81" s="15"/>
      <c r="Q81" s="15"/>
      <c r="R81" s="15"/>
      <c r="S81" s="5"/>
      <c r="T81" s="5"/>
      <c r="U81" s="5"/>
      <c r="V81" s="5"/>
    </row>
    <row r="82" ht="15.75" customHeight="1">
      <c r="A82" s="68"/>
      <c r="B82" s="65"/>
      <c r="C82" s="65"/>
      <c r="D82" s="65"/>
      <c r="E82" s="65"/>
      <c r="F82" s="65"/>
      <c r="G82" s="15"/>
      <c r="H82" s="15"/>
      <c r="I82" s="15"/>
      <c r="J82" s="15"/>
      <c r="K82" s="15"/>
      <c r="L82" s="15"/>
      <c r="M82" s="15"/>
      <c r="N82" s="15"/>
      <c r="O82" s="15"/>
      <c r="P82" s="15"/>
      <c r="Q82" s="15"/>
      <c r="R82" s="15"/>
      <c r="S82" s="5"/>
      <c r="T82" s="5"/>
      <c r="U82" s="5"/>
      <c r="V82" s="5"/>
    </row>
    <row r="83" ht="15.75" customHeight="1">
      <c r="A83" s="68"/>
      <c r="B83" s="65"/>
      <c r="C83" s="65"/>
      <c r="D83" s="65"/>
      <c r="E83" s="65"/>
      <c r="F83" s="65"/>
      <c r="G83" s="15"/>
      <c r="H83" s="15"/>
      <c r="I83" s="15"/>
      <c r="J83" s="15"/>
      <c r="K83" s="15"/>
      <c r="L83" s="15"/>
      <c r="M83" s="15"/>
      <c r="N83" s="15"/>
      <c r="O83" s="15"/>
      <c r="P83" s="15"/>
      <c r="Q83" s="15"/>
      <c r="R83" s="15"/>
      <c r="S83" s="5"/>
      <c r="T83" s="5"/>
      <c r="U83" s="5"/>
      <c r="V83" s="5"/>
    </row>
    <row r="84" ht="15.75" customHeight="1">
      <c r="A84" s="68"/>
      <c r="B84" s="65"/>
      <c r="C84" s="65"/>
      <c r="D84" s="65"/>
      <c r="E84" s="65"/>
      <c r="F84" s="65"/>
      <c r="G84" s="15"/>
      <c r="H84" s="15"/>
      <c r="I84" s="15"/>
      <c r="J84" s="15"/>
      <c r="K84" s="15"/>
      <c r="L84" s="15"/>
      <c r="M84" s="15"/>
      <c r="N84" s="15"/>
      <c r="O84" s="15"/>
      <c r="P84" s="15"/>
      <c r="Q84" s="15"/>
      <c r="R84" s="15"/>
      <c r="S84" s="5"/>
      <c r="T84" s="5"/>
      <c r="U84" s="5"/>
      <c r="V84" s="5"/>
    </row>
    <row r="85" ht="15.75" customHeight="1">
      <c r="A85" s="68"/>
      <c r="B85" s="65"/>
      <c r="C85" s="65"/>
      <c r="D85" s="65"/>
      <c r="E85" s="65"/>
      <c r="F85" s="65"/>
      <c r="G85" s="15"/>
      <c r="H85" s="15"/>
      <c r="I85" s="15"/>
      <c r="J85" s="15"/>
      <c r="K85" s="15"/>
      <c r="L85" s="15"/>
      <c r="M85" s="15"/>
      <c r="N85" s="15"/>
      <c r="O85" s="15"/>
      <c r="P85" s="15"/>
      <c r="Q85" s="15"/>
      <c r="R85" s="15"/>
      <c r="S85" s="5"/>
      <c r="T85" s="5"/>
      <c r="U85" s="5"/>
      <c r="V85" s="5"/>
    </row>
    <row r="86" ht="15.75" customHeight="1">
      <c r="A86" s="68"/>
      <c r="B86" s="65"/>
      <c r="C86" s="65"/>
      <c r="D86" s="65"/>
      <c r="E86" s="65"/>
      <c r="F86" s="65"/>
      <c r="G86" s="15"/>
      <c r="H86" s="15"/>
      <c r="I86" s="15"/>
      <c r="J86" s="15"/>
      <c r="K86" s="15"/>
      <c r="L86" s="15"/>
      <c r="M86" s="15"/>
      <c r="N86" s="15"/>
      <c r="O86" s="15"/>
      <c r="P86" s="15"/>
      <c r="Q86" s="15"/>
      <c r="R86" s="15"/>
      <c r="S86" s="5"/>
      <c r="T86" s="5"/>
      <c r="U86" s="5"/>
      <c r="V86" s="5"/>
    </row>
    <row r="87" ht="15.75" customHeight="1">
      <c r="A87" s="68"/>
      <c r="B87" s="65"/>
      <c r="C87" s="65"/>
      <c r="D87" s="65"/>
      <c r="E87" s="65"/>
      <c r="F87" s="65"/>
      <c r="G87" s="15"/>
      <c r="H87" s="15"/>
      <c r="I87" s="15"/>
      <c r="J87" s="15"/>
      <c r="K87" s="15"/>
      <c r="L87" s="15"/>
      <c r="M87" s="15"/>
      <c r="N87" s="15"/>
      <c r="O87" s="15"/>
      <c r="P87" s="15"/>
      <c r="Q87" s="15"/>
      <c r="R87" s="15"/>
      <c r="S87" s="5"/>
      <c r="T87" s="5"/>
      <c r="U87" s="5"/>
      <c r="V87" s="5"/>
    </row>
    <row r="88" ht="15.75" customHeight="1">
      <c r="A88" s="68"/>
      <c r="B88" s="65"/>
      <c r="C88" s="65"/>
      <c r="D88" s="65"/>
      <c r="E88" s="65"/>
      <c r="F88" s="65"/>
      <c r="G88" s="15"/>
      <c r="H88" s="15"/>
      <c r="I88" s="15"/>
      <c r="J88" s="15"/>
      <c r="K88" s="15"/>
      <c r="L88" s="15"/>
      <c r="M88" s="15"/>
      <c r="N88" s="15"/>
      <c r="O88" s="15"/>
      <c r="P88" s="15"/>
      <c r="Q88" s="15"/>
      <c r="R88" s="15"/>
      <c r="S88" s="5"/>
      <c r="T88" s="5"/>
      <c r="U88" s="5"/>
      <c r="V88" s="5"/>
    </row>
    <row r="89" ht="15.75" customHeight="1">
      <c r="A89" s="68"/>
      <c r="B89" s="65"/>
      <c r="C89" s="65"/>
      <c r="D89" s="65"/>
      <c r="E89" s="65"/>
      <c r="F89" s="65"/>
      <c r="G89" s="15"/>
      <c r="H89" s="15"/>
      <c r="I89" s="15"/>
      <c r="J89" s="15"/>
      <c r="K89" s="15"/>
      <c r="L89" s="15"/>
      <c r="M89" s="15"/>
      <c r="N89" s="15"/>
      <c r="O89" s="15"/>
      <c r="P89" s="15"/>
      <c r="Q89" s="15"/>
      <c r="R89" s="15"/>
      <c r="S89" s="5"/>
      <c r="T89" s="5"/>
      <c r="U89" s="5"/>
      <c r="V89" s="5"/>
    </row>
    <row r="90" ht="15.75" customHeight="1">
      <c r="A90" s="68"/>
      <c r="B90" s="65"/>
      <c r="C90" s="65"/>
      <c r="D90" s="65"/>
      <c r="E90" s="65"/>
      <c r="F90" s="65"/>
      <c r="G90" s="15"/>
      <c r="H90" s="15"/>
      <c r="I90" s="15"/>
      <c r="J90" s="15"/>
      <c r="K90" s="15"/>
      <c r="L90" s="15"/>
      <c r="M90" s="15"/>
      <c r="N90" s="15"/>
      <c r="O90" s="15"/>
      <c r="P90" s="15"/>
      <c r="Q90" s="15"/>
      <c r="R90" s="15"/>
      <c r="S90" s="5"/>
      <c r="T90" s="5"/>
      <c r="U90" s="5"/>
      <c r="V90" s="5"/>
    </row>
    <row r="91" ht="15.75" customHeight="1">
      <c r="A91" s="68"/>
      <c r="B91" s="65"/>
      <c r="C91" s="65"/>
      <c r="D91" s="65"/>
      <c r="E91" s="65"/>
      <c r="F91" s="65"/>
      <c r="G91" s="15"/>
      <c r="H91" s="15"/>
      <c r="I91" s="15"/>
      <c r="J91" s="15"/>
      <c r="K91" s="15"/>
      <c r="L91" s="15"/>
      <c r="M91" s="15"/>
      <c r="N91" s="15"/>
      <c r="O91" s="15"/>
      <c r="P91" s="15"/>
      <c r="Q91" s="15"/>
      <c r="R91" s="15"/>
      <c r="S91" s="5"/>
      <c r="T91" s="5"/>
      <c r="U91" s="5"/>
      <c r="V91" s="5"/>
    </row>
    <row r="92" ht="15.75" customHeight="1">
      <c r="A92" s="68"/>
      <c r="B92" s="65"/>
      <c r="C92" s="65"/>
      <c r="D92" s="65"/>
      <c r="E92" s="65"/>
      <c r="F92" s="65"/>
      <c r="G92" s="15"/>
      <c r="H92" s="15"/>
      <c r="I92" s="15"/>
      <c r="J92" s="15"/>
      <c r="K92" s="15"/>
      <c r="L92" s="15"/>
      <c r="M92" s="15"/>
      <c r="N92" s="15"/>
      <c r="O92" s="15"/>
      <c r="P92" s="15"/>
      <c r="Q92" s="15"/>
      <c r="R92" s="15"/>
      <c r="S92" s="5"/>
      <c r="T92" s="5"/>
      <c r="U92" s="5"/>
      <c r="V92" s="5"/>
    </row>
    <row r="93" ht="15.75" customHeight="1">
      <c r="A93" s="68"/>
      <c r="B93" s="65"/>
      <c r="C93" s="65"/>
      <c r="D93" s="65"/>
      <c r="E93" s="65"/>
      <c r="F93" s="65"/>
      <c r="G93" s="15"/>
      <c r="H93" s="15"/>
      <c r="I93" s="15"/>
      <c r="J93" s="15"/>
      <c r="K93" s="15"/>
      <c r="L93" s="15"/>
      <c r="M93" s="15"/>
      <c r="N93" s="15"/>
      <c r="O93" s="15"/>
      <c r="P93" s="15"/>
      <c r="Q93" s="15"/>
      <c r="R93" s="15"/>
      <c r="S93" s="5"/>
      <c r="T93" s="5"/>
      <c r="U93" s="5"/>
      <c r="V93" s="5"/>
    </row>
    <row r="94" ht="15.75" customHeight="1">
      <c r="A94" s="68"/>
      <c r="B94" s="65"/>
      <c r="C94" s="65"/>
      <c r="D94" s="65"/>
      <c r="E94" s="65"/>
      <c r="F94" s="65"/>
      <c r="G94" s="15"/>
      <c r="H94" s="15"/>
      <c r="I94" s="15"/>
      <c r="J94" s="15"/>
      <c r="K94" s="15"/>
      <c r="L94" s="15"/>
      <c r="M94" s="15"/>
      <c r="N94" s="15"/>
      <c r="O94" s="15"/>
      <c r="P94" s="15"/>
      <c r="Q94" s="15"/>
      <c r="R94" s="15"/>
      <c r="S94" s="5"/>
      <c r="T94" s="5"/>
      <c r="U94" s="5"/>
      <c r="V94" s="5"/>
    </row>
    <row r="95" ht="15.75" customHeight="1">
      <c r="A95" s="68"/>
      <c r="B95" s="65"/>
      <c r="C95" s="65"/>
      <c r="D95" s="65"/>
      <c r="E95" s="65"/>
      <c r="F95" s="65"/>
      <c r="G95" s="15"/>
      <c r="H95" s="15"/>
      <c r="I95" s="15"/>
      <c r="J95" s="15"/>
      <c r="K95" s="15"/>
      <c r="L95" s="15"/>
      <c r="M95" s="15"/>
      <c r="N95" s="15"/>
      <c r="O95" s="15"/>
      <c r="P95" s="15"/>
      <c r="Q95" s="15"/>
      <c r="R95" s="15"/>
      <c r="S95" s="5"/>
      <c r="T95" s="5"/>
      <c r="U95" s="5"/>
      <c r="V95" s="5"/>
    </row>
    <row r="96" ht="15.75" customHeight="1">
      <c r="A96" s="68"/>
      <c r="B96" s="65"/>
      <c r="C96" s="65"/>
      <c r="D96" s="65"/>
      <c r="E96" s="65"/>
      <c r="F96" s="65"/>
      <c r="G96" s="15"/>
      <c r="H96" s="15"/>
      <c r="I96" s="15"/>
      <c r="J96" s="15"/>
      <c r="K96" s="15"/>
      <c r="L96" s="15"/>
      <c r="M96" s="15"/>
      <c r="N96" s="15"/>
      <c r="O96" s="15"/>
      <c r="P96" s="15"/>
      <c r="Q96" s="15"/>
      <c r="R96" s="15"/>
      <c r="S96" s="5"/>
      <c r="T96" s="5"/>
      <c r="U96" s="5"/>
      <c r="V96" s="5"/>
    </row>
    <row r="97" ht="15.75" customHeight="1">
      <c r="A97" s="68"/>
      <c r="B97" s="65"/>
      <c r="C97" s="65"/>
      <c r="D97" s="65"/>
      <c r="E97" s="65"/>
      <c r="F97" s="65"/>
      <c r="G97" s="15"/>
      <c r="H97" s="15"/>
      <c r="I97" s="15"/>
      <c r="J97" s="15"/>
      <c r="K97" s="15"/>
      <c r="L97" s="15"/>
      <c r="M97" s="15"/>
      <c r="N97" s="15"/>
      <c r="O97" s="15"/>
      <c r="P97" s="15"/>
      <c r="Q97" s="15"/>
      <c r="R97" s="15"/>
      <c r="S97" s="5"/>
      <c r="T97" s="5"/>
      <c r="U97" s="5"/>
      <c r="V97" s="5"/>
    </row>
    <row r="98" ht="15.75" customHeight="1">
      <c r="A98" s="68"/>
      <c r="B98" s="65"/>
      <c r="C98" s="65"/>
      <c r="D98" s="65"/>
      <c r="E98" s="65"/>
      <c r="F98" s="65"/>
      <c r="G98" s="15"/>
      <c r="H98" s="15"/>
      <c r="I98" s="15"/>
      <c r="J98" s="15"/>
      <c r="K98" s="15"/>
      <c r="L98" s="15"/>
      <c r="M98" s="15"/>
      <c r="N98" s="15"/>
      <c r="O98" s="15"/>
      <c r="P98" s="15"/>
      <c r="Q98" s="15"/>
      <c r="R98" s="15"/>
      <c r="S98" s="5"/>
      <c r="T98" s="5"/>
      <c r="U98" s="5"/>
      <c r="V98" s="5"/>
    </row>
    <row r="99" ht="15.75" customHeight="1">
      <c r="A99" s="68"/>
      <c r="B99" s="65"/>
      <c r="C99" s="65"/>
      <c r="D99" s="65"/>
      <c r="E99" s="65"/>
      <c r="F99" s="65"/>
      <c r="G99" s="15"/>
      <c r="H99" s="15"/>
      <c r="I99" s="15"/>
      <c r="J99" s="15"/>
      <c r="K99" s="15"/>
      <c r="L99" s="15"/>
      <c r="M99" s="15"/>
      <c r="N99" s="15"/>
      <c r="O99" s="15"/>
      <c r="P99" s="15"/>
      <c r="Q99" s="15"/>
      <c r="R99" s="15"/>
      <c r="S99" s="5"/>
      <c r="T99" s="5"/>
      <c r="U99" s="5"/>
      <c r="V99" s="5"/>
    </row>
    <row r="100" ht="15.75" customHeight="1">
      <c r="A100" s="68"/>
      <c r="B100" s="65"/>
      <c r="C100" s="65"/>
      <c r="D100" s="65"/>
      <c r="E100" s="65"/>
      <c r="F100" s="65"/>
      <c r="G100" s="15"/>
      <c r="H100" s="15"/>
      <c r="I100" s="15"/>
      <c r="J100" s="15"/>
      <c r="K100" s="15"/>
      <c r="L100" s="15"/>
      <c r="M100" s="15"/>
      <c r="N100" s="15"/>
      <c r="O100" s="15"/>
      <c r="P100" s="15"/>
      <c r="Q100" s="15"/>
      <c r="R100" s="15"/>
      <c r="S100" s="5"/>
      <c r="T100" s="5"/>
      <c r="U100" s="5"/>
      <c r="V100" s="5"/>
    </row>
    <row r="101" ht="15.75" customHeight="1">
      <c r="A101" s="68"/>
      <c r="B101" s="65"/>
      <c r="C101" s="65"/>
      <c r="D101" s="65"/>
      <c r="E101" s="65"/>
      <c r="F101" s="65"/>
      <c r="G101" s="15"/>
      <c r="H101" s="15"/>
      <c r="I101" s="15"/>
      <c r="J101" s="15"/>
      <c r="K101" s="15"/>
      <c r="L101" s="15"/>
      <c r="M101" s="15"/>
      <c r="N101" s="15"/>
      <c r="O101" s="15"/>
      <c r="P101" s="15"/>
      <c r="Q101" s="15"/>
      <c r="R101" s="15"/>
      <c r="S101" s="5"/>
      <c r="T101" s="5"/>
      <c r="U101" s="5"/>
      <c r="V101" s="5"/>
    </row>
    <row r="102" ht="15.75" customHeight="1">
      <c r="A102" s="68"/>
      <c r="B102" s="65"/>
      <c r="C102" s="65"/>
      <c r="D102" s="65"/>
      <c r="E102" s="65"/>
      <c r="F102" s="65"/>
      <c r="G102" s="15"/>
      <c r="H102" s="15"/>
      <c r="I102" s="15"/>
      <c r="J102" s="15"/>
      <c r="K102" s="15"/>
      <c r="L102" s="15"/>
      <c r="M102" s="15"/>
      <c r="N102" s="15"/>
      <c r="O102" s="15"/>
      <c r="P102" s="15"/>
      <c r="Q102" s="15"/>
      <c r="R102" s="15"/>
      <c r="S102" s="5"/>
      <c r="T102" s="5"/>
      <c r="U102" s="5"/>
      <c r="V102" s="5"/>
    </row>
    <row r="103" ht="15.75" customHeight="1">
      <c r="A103" s="68"/>
      <c r="B103" s="65"/>
      <c r="C103" s="65"/>
      <c r="D103" s="65"/>
      <c r="E103" s="65"/>
      <c r="F103" s="65"/>
      <c r="G103" s="15"/>
      <c r="H103" s="15"/>
      <c r="I103" s="15"/>
      <c r="J103" s="15"/>
      <c r="K103" s="15"/>
      <c r="L103" s="15"/>
      <c r="M103" s="15"/>
      <c r="N103" s="15"/>
      <c r="O103" s="15"/>
      <c r="P103" s="15"/>
      <c r="Q103" s="15"/>
      <c r="R103" s="15"/>
      <c r="S103" s="5"/>
      <c r="T103" s="5"/>
      <c r="U103" s="5"/>
      <c r="V103" s="5"/>
    </row>
    <row r="104" ht="15.75" customHeight="1">
      <c r="A104" s="68"/>
      <c r="B104" s="65"/>
      <c r="C104" s="65"/>
      <c r="D104" s="65"/>
      <c r="E104" s="65"/>
      <c r="F104" s="65"/>
      <c r="G104" s="15"/>
      <c r="H104" s="15"/>
      <c r="I104" s="15"/>
      <c r="J104" s="15"/>
      <c r="K104" s="15"/>
      <c r="L104" s="15"/>
      <c r="M104" s="15"/>
      <c r="N104" s="15"/>
      <c r="O104" s="15"/>
      <c r="P104" s="15"/>
      <c r="Q104" s="15"/>
      <c r="R104" s="15"/>
      <c r="S104" s="5"/>
      <c r="T104" s="5"/>
      <c r="U104" s="5"/>
      <c r="V104" s="5"/>
    </row>
    <row r="105" ht="15.75" customHeight="1">
      <c r="A105" s="68"/>
      <c r="B105" s="65"/>
      <c r="C105" s="65"/>
      <c r="D105" s="65"/>
      <c r="E105" s="65"/>
      <c r="F105" s="65"/>
      <c r="G105" s="15"/>
      <c r="H105" s="15"/>
      <c r="I105" s="15"/>
      <c r="J105" s="15"/>
      <c r="K105" s="15"/>
      <c r="L105" s="15"/>
      <c r="M105" s="15"/>
      <c r="N105" s="15"/>
      <c r="O105" s="15"/>
      <c r="P105" s="15"/>
      <c r="Q105" s="15"/>
      <c r="R105" s="15"/>
      <c r="S105" s="5"/>
      <c r="T105" s="5"/>
      <c r="U105" s="5"/>
      <c r="V105" s="5"/>
    </row>
    <row r="106" ht="15.75" customHeight="1">
      <c r="A106" s="68"/>
      <c r="B106" s="65"/>
      <c r="C106" s="65"/>
      <c r="D106" s="65"/>
      <c r="E106" s="65"/>
      <c r="F106" s="65"/>
      <c r="G106" s="15"/>
      <c r="H106" s="15"/>
      <c r="I106" s="15"/>
      <c r="J106" s="15"/>
      <c r="K106" s="15"/>
      <c r="L106" s="15"/>
      <c r="M106" s="15"/>
      <c r="N106" s="15"/>
      <c r="O106" s="15"/>
      <c r="P106" s="15"/>
      <c r="Q106" s="15"/>
      <c r="R106" s="15"/>
      <c r="S106" s="5"/>
      <c r="T106" s="5"/>
      <c r="U106" s="5"/>
      <c r="V106" s="5"/>
    </row>
    <row r="107" ht="15.75" customHeight="1">
      <c r="A107" s="68"/>
      <c r="B107" s="65"/>
      <c r="C107" s="65"/>
      <c r="D107" s="65"/>
      <c r="E107" s="65"/>
      <c r="F107" s="65"/>
      <c r="G107" s="15"/>
      <c r="H107" s="15"/>
      <c r="I107" s="15"/>
      <c r="J107" s="15"/>
      <c r="K107" s="15"/>
      <c r="L107" s="15"/>
      <c r="M107" s="15"/>
      <c r="N107" s="15"/>
      <c r="O107" s="15"/>
      <c r="P107" s="15"/>
      <c r="Q107" s="15"/>
      <c r="R107" s="15"/>
      <c r="S107" s="5"/>
      <c r="T107" s="5"/>
      <c r="U107" s="5"/>
      <c r="V107" s="5"/>
    </row>
    <row r="108" ht="15.75" customHeight="1">
      <c r="A108" s="68"/>
      <c r="B108" s="65"/>
      <c r="C108" s="65"/>
      <c r="D108" s="65"/>
      <c r="E108" s="65"/>
      <c r="F108" s="65"/>
      <c r="G108" s="15"/>
      <c r="H108" s="15"/>
      <c r="I108" s="15"/>
      <c r="J108" s="15"/>
      <c r="K108" s="15"/>
      <c r="L108" s="15"/>
      <c r="M108" s="15"/>
      <c r="N108" s="15"/>
      <c r="O108" s="15"/>
      <c r="P108" s="15"/>
      <c r="Q108" s="15"/>
      <c r="R108" s="15"/>
      <c r="S108" s="5"/>
      <c r="T108" s="5"/>
      <c r="U108" s="5"/>
      <c r="V108" s="5"/>
    </row>
    <row r="109" ht="15.75" customHeight="1">
      <c r="A109" s="68"/>
      <c r="B109" s="65"/>
      <c r="C109" s="65"/>
      <c r="D109" s="65"/>
      <c r="E109" s="65"/>
      <c r="F109" s="65"/>
      <c r="G109" s="15"/>
      <c r="H109" s="15"/>
      <c r="I109" s="15"/>
      <c r="J109" s="15"/>
      <c r="K109" s="15"/>
      <c r="L109" s="15"/>
      <c r="M109" s="15"/>
      <c r="N109" s="15"/>
      <c r="O109" s="15"/>
      <c r="P109" s="15"/>
      <c r="Q109" s="15"/>
      <c r="R109" s="15"/>
      <c r="S109" s="5"/>
      <c r="T109" s="5"/>
      <c r="U109" s="5"/>
      <c r="V109" s="5"/>
    </row>
    <row r="110" ht="15.75" customHeight="1">
      <c r="A110" s="68"/>
      <c r="B110" s="65"/>
      <c r="C110" s="65"/>
      <c r="D110" s="65"/>
      <c r="E110" s="65"/>
      <c r="F110" s="65"/>
      <c r="G110" s="15"/>
      <c r="H110" s="15"/>
      <c r="I110" s="15"/>
      <c r="J110" s="15"/>
      <c r="K110" s="15"/>
      <c r="L110" s="15"/>
      <c r="M110" s="15"/>
      <c r="N110" s="15"/>
      <c r="O110" s="15"/>
      <c r="P110" s="15"/>
      <c r="Q110" s="15"/>
      <c r="R110" s="15"/>
      <c r="S110" s="5"/>
      <c r="T110" s="5"/>
      <c r="U110" s="5"/>
      <c r="V110" s="5"/>
    </row>
    <row r="111" ht="15.75" customHeight="1">
      <c r="A111" s="68"/>
      <c r="B111" s="65"/>
      <c r="C111" s="65"/>
      <c r="D111" s="65"/>
      <c r="E111" s="65"/>
      <c r="F111" s="65"/>
      <c r="G111" s="15"/>
      <c r="H111" s="15"/>
      <c r="I111" s="15"/>
      <c r="J111" s="15"/>
      <c r="K111" s="15"/>
      <c r="L111" s="15"/>
      <c r="M111" s="15"/>
      <c r="N111" s="15"/>
      <c r="O111" s="15"/>
      <c r="P111" s="15"/>
      <c r="Q111" s="15"/>
      <c r="R111" s="15"/>
      <c r="S111" s="5"/>
      <c r="T111" s="5"/>
      <c r="U111" s="5"/>
      <c r="V111" s="5"/>
    </row>
    <row r="112" ht="15.75" customHeight="1">
      <c r="A112" s="68"/>
      <c r="B112" s="65"/>
      <c r="C112" s="65"/>
      <c r="D112" s="65"/>
      <c r="E112" s="65"/>
      <c r="F112" s="65"/>
      <c r="G112" s="15"/>
      <c r="H112" s="15"/>
      <c r="I112" s="15"/>
      <c r="J112" s="15"/>
      <c r="K112" s="15"/>
      <c r="L112" s="15"/>
      <c r="M112" s="15"/>
      <c r="N112" s="15"/>
      <c r="O112" s="15"/>
      <c r="P112" s="15"/>
      <c r="Q112" s="15"/>
      <c r="R112" s="15"/>
      <c r="S112" s="5"/>
      <c r="T112" s="5"/>
      <c r="U112" s="5"/>
      <c r="V112" s="5"/>
    </row>
    <row r="113" ht="15.75" customHeight="1">
      <c r="A113" s="68"/>
      <c r="B113" s="65"/>
      <c r="C113" s="65"/>
      <c r="D113" s="65"/>
      <c r="E113" s="65"/>
      <c r="F113" s="65"/>
      <c r="G113" s="15"/>
      <c r="H113" s="15"/>
      <c r="I113" s="15"/>
      <c r="J113" s="15"/>
      <c r="K113" s="15"/>
      <c r="L113" s="15"/>
      <c r="M113" s="15"/>
      <c r="N113" s="15"/>
      <c r="O113" s="15"/>
      <c r="P113" s="15"/>
      <c r="Q113" s="15"/>
      <c r="R113" s="15"/>
      <c r="S113" s="5"/>
      <c r="T113" s="5"/>
      <c r="U113" s="5"/>
      <c r="V113" s="5"/>
    </row>
    <row r="114" ht="15.75" customHeight="1">
      <c r="A114" s="68"/>
      <c r="B114" s="65"/>
      <c r="C114" s="65"/>
      <c r="D114" s="65"/>
      <c r="E114" s="65"/>
      <c r="F114" s="65"/>
      <c r="G114" s="15"/>
      <c r="H114" s="15"/>
      <c r="I114" s="15"/>
      <c r="J114" s="15"/>
      <c r="K114" s="15"/>
      <c r="L114" s="15"/>
      <c r="M114" s="15"/>
      <c r="N114" s="15"/>
      <c r="O114" s="15"/>
      <c r="P114" s="15"/>
      <c r="Q114" s="15"/>
      <c r="R114" s="15"/>
      <c r="S114" s="5"/>
      <c r="T114" s="5"/>
      <c r="U114" s="5"/>
      <c r="V114" s="5"/>
    </row>
    <row r="115" ht="15.75" customHeight="1">
      <c r="A115" s="68"/>
      <c r="B115" s="65"/>
      <c r="C115" s="65"/>
      <c r="D115" s="65"/>
      <c r="E115" s="65"/>
      <c r="F115" s="65"/>
      <c r="G115" s="15"/>
      <c r="H115" s="15"/>
      <c r="I115" s="15"/>
      <c r="J115" s="15"/>
      <c r="K115" s="15"/>
      <c r="L115" s="15"/>
      <c r="M115" s="15"/>
      <c r="N115" s="15"/>
      <c r="O115" s="15"/>
      <c r="P115" s="15"/>
      <c r="Q115" s="15"/>
      <c r="R115" s="15"/>
      <c r="S115" s="5"/>
      <c r="T115" s="5"/>
      <c r="U115" s="5"/>
      <c r="V115" s="5"/>
    </row>
    <row r="116" ht="15.75" customHeight="1">
      <c r="A116" s="68"/>
      <c r="B116" s="65"/>
      <c r="C116" s="65"/>
      <c r="D116" s="65"/>
      <c r="E116" s="65"/>
      <c r="F116" s="65"/>
      <c r="G116" s="15"/>
      <c r="H116" s="15"/>
      <c r="I116" s="15"/>
      <c r="J116" s="15"/>
      <c r="K116" s="15"/>
      <c r="L116" s="15"/>
      <c r="M116" s="15"/>
      <c r="N116" s="15"/>
      <c r="O116" s="15"/>
      <c r="P116" s="15"/>
      <c r="Q116" s="15"/>
      <c r="R116" s="15"/>
      <c r="S116" s="5"/>
      <c r="T116" s="5"/>
      <c r="U116" s="5"/>
      <c r="V116" s="5"/>
    </row>
    <row r="117" ht="15.75" customHeight="1">
      <c r="A117" s="68"/>
      <c r="B117" s="65"/>
      <c r="C117" s="65"/>
      <c r="D117" s="65"/>
      <c r="E117" s="65"/>
      <c r="F117" s="65"/>
      <c r="G117" s="15"/>
      <c r="H117" s="15"/>
      <c r="I117" s="15"/>
      <c r="J117" s="15"/>
      <c r="K117" s="15"/>
      <c r="L117" s="15"/>
      <c r="M117" s="15"/>
      <c r="N117" s="15"/>
      <c r="O117" s="15"/>
      <c r="P117" s="15"/>
      <c r="Q117" s="15"/>
      <c r="R117" s="15"/>
      <c r="S117" s="5"/>
      <c r="T117" s="5"/>
      <c r="U117" s="5"/>
      <c r="V117" s="5"/>
    </row>
    <row r="118" ht="15.75" customHeight="1">
      <c r="A118" s="68"/>
      <c r="B118" s="65"/>
      <c r="C118" s="65"/>
      <c r="D118" s="65"/>
      <c r="E118" s="65"/>
      <c r="F118" s="65"/>
      <c r="G118" s="15"/>
      <c r="H118" s="15"/>
      <c r="I118" s="15"/>
      <c r="J118" s="15"/>
      <c r="K118" s="15"/>
      <c r="L118" s="15"/>
      <c r="M118" s="15"/>
      <c r="N118" s="15"/>
      <c r="O118" s="15"/>
      <c r="P118" s="15"/>
      <c r="Q118" s="15"/>
      <c r="R118" s="15"/>
      <c r="S118" s="5"/>
      <c r="T118" s="5"/>
      <c r="U118" s="5"/>
      <c r="V118" s="5"/>
    </row>
    <row r="119" ht="15.75" customHeight="1">
      <c r="A119" s="68"/>
      <c r="B119" s="65"/>
      <c r="C119" s="65"/>
      <c r="D119" s="65"/>
      <c r="E119" s="65"/>
      <c r="F119" s="65"/>
      <c r="G119" s="15"/>
      <c r="H119" s="15"/>
      <c r="I119" s="15"/>
      <c r="J119" s="15"/>
      <c r="K119" s="15"/>
      <c r="L119" s="15"/>
      <c r="M119" s="15"/>
      <c r="N119" s="15"/>
      <c r="O119" s="15"/>
      <c r="P119" s="15"/>
      <c r="Q119" s="15"/>
      <c r="R119" s="15"/>
      <c r="S119" s="5"/>
      <c r="T119" s="5"/>
      <c r="U119" s="5"/>
      <c r="V119" s="5"/>
    </row>
    <row r="120" ht="15.75" customHeight="1">
      <c r="A120" s="68"/>
      <c r="B120" s="65"/>
      <c r="C120" s="65"/>
      <c r="D120" s="65"/>
      <c r="E120" s="65"/>
      <c r="F120" s="65"/>
      <c r="G120" s="15"/>
      <c r="H120" s="15"/>
      <c r="I120" s="15"/>
      <c r="J120" s="15"/>
      <c r="K120" s="15"/>
      <c r="L120" s="15"/>
      <c r="M120" s="15"/>
      <c r="N120" s="15"/>
      <c r="O120" s="15"/>
      <c r="P120" s="15"/>
      <c r="Q120" s="15"/>
      <c r="R120" s="15"/>
      <c r="S120" s="5"/>
      <c r="T120" s="5"/>
      <c r="U120" s="5"/>
      <c r="V120" s="5"/>
    </row>
    <row r="121" ht="15.75" customHeight="1">
      <c r="A121" s="68"/>
      <c r="B121" s="65"/>
      <c r="C121" s="65"/>
      <c r="D121" s="65"/>
      <c r="E121" s="65"/>
      <c r="F121" s="65"/>
      <c r="G121" s="15"/>
      <c r="H121" s="15"/>
      <c r="I121" s="15"/>
      <c r="J121" s="15"/>
      <c r="K121" s="15"/>
      <c r="L121" s="15"/>
      <c r="M121" s="15"/>
      <c r="N121" s="15"/>
      <c r="O121" s="15"/>
      <c r="P121" s="15"/>
      <c r="Q121" s="15"/>
      <c r="R121" s="15"/>
      <c r="S121" s="5"/>
      <c r="T121" s="5"/>
      <c r="U121" s="5"/>
      <c r="V121" s="5"/>
    </row>
    <row r="122" ht="15.75" customHeight="1">
      <c r="A122" s="68"/>
      <c r="B122" s="65"/>
      <c r="C122" s="65"/>
      <c r="D122" s="65"/>
      <c r="E122" s="65"/>
      <c r="F122" s="65"/>
      <c r="G122" s="15"/>
      <c r="H122" s="15"/>
      <c r="I122" s="15"/>
      <c r="J122" s="15"/>
      <c r="K122" s="15"/>
      <c r="L122" s="15"/>
      <c r="M122" s="15"/>
      <c r="N122" s="15"/>
      <c r="O122" s="15"/>
      <c r="P122" s="15"/>
      <c r="Q122" s="15"/>
      <c r="R122" s="15"/>
      <c r="S122" s="5"/>
      <c r="T122" s="5"/>
      <c r="U122" s="5"/>
      <c r="V122" s="5"/>
    </row>
    <row r="123" ht="15.75" customHeight="1">
      <c r="A123" s="68"/>
      <c r="B123" s="65"/>
      <c r="C123" s="65"/>
      <c r="D123" s="65"/>
      <c r="E123" s="65"/>
      <c r="F123" s="65"/>
      <c r="G123" s="15"/>
      <c r="H123" s="15"/>
      <c r="I123" s="15"/>
      <c r="J123" s="15"/>
      <c r="K123" s="15"/>
      <c r="L123" s="15"/>
      <c r="M123" s="15"/>
      <c r="N123" s="15"/>
      <c r="O123" s="15"/>
      <c r="P123" s="15"/>
      <c r="Q123" s="15"/>
      <c r="R123" s="15"/>
      <c r="S123" s="5"/>
      <c r="T123" s="5"/>
      <c r="U123" s="5"/>
      <c r="V123" s="5"/>
    </row>
    <row r="124" ht="15.75" customHeight="1">
      <c r="A124" s="68"/>
      <c r="B124" s="65"/>
      <c r="C124" s="65"/>
      <c r="D124" s="65"/>
      <c r="E124" s="65"/>
      <c r="F124" s="65"/>
      <c r="G124" s="15"/>
      <c r="H124" s="15"/>
      <c r="I124" s="15"/>
      <c r="J124" s="15"/>
      <c r="K124" s="15"/>
      <c r="L124" s="15"/>
      <c r="M124" s="15"/>
      <c r="N124" s="15"/>
      <c r="O124" s="15"/>
      <c r="P124" s="15"/>
      <c r="Q124" s="15"/>
      <c r="R124" s="15"/>
      <c r="S124" s="5"/>
      <c r="T124" s="5"/>
      <c r="U124" s="5"/>
      <c r="V124" s="5"/>
    </row>
    <row r="125" ht="15.75" customHeight="1">
      <c r="A125" s="68"/>
      <c r="B125" s="65"/>
      <c r="C125" s="65"/>
      <c r="D125" s="65"/>
      <c r="E125" s="65"/>
      <c r="F125" s="65"/>
      <c r="G125" s="15"/>
      <c r="H125" s="15"/>
      <c r="I125" s="15"/>
      <c r="J125" s="15"/>
      <c r="K125" s="15"/>
      <c r="L125" s="15"/>
      <c r="M125" s="15"/>
      <c r="N125" s="15"/>
      <c r="O125" s="15"/>
      <c r="P125" s="15"/>
      <c r="Q125" s="15"/>
      <c r="R125" s="15"/>
      <c r="S125" s="5"/>
      <c r="T125" s="5"/>
      <c r="U125" s="5"/>
      <c r="V125" s="5"/>
    </row>
    <row r="126" ht="15.75" customHeight="1">
      <c r="A126" s="68"/>
      <c r="B126" s="65"/>
      <c r="C126" s="65"/>
      <c r="D126" s="65"/>
      <c r="E126" s="65"/>
      <c r="F126" s="65"/>
      <c r="G126" s="15"/>
      <c r="H126" s="15"/>
      <c r="I126" s="15"/>
      <c r="J126" s="15"/>
      <c r="K126" s="15"/>
      <c r="L126" s="15"/>
      <c r="M126" s="15"/>
      <c r="N126" s="15"/>
      <c r="O126" s="15"/>
      <c r="P126" s="15"/>
      <c r="Q126" s="15"/>
      <c r="R126" s="15"/>
      <c r="S126" s="5"/>
      <c r="T126" s="5"/>
      <c r="U126" s="5"/>
      <c r="V126" s="5"/>
    </row>
    <row r="127" ht="15.75" customHeight="1">
      <c r="A127" s="68"/>
      <c r="B127" s="65"/>
      <c r="C127" s="65"/>
      <c r="D127" s="65"/>
      <c r="E127" s="65"/>
      <c r="F127" s="65"/>
      <c r="G127" s="15"/>
      <c r="H127" s="15"/>
      <c r="I127" s="15"/>
      <c r="J127" s="15"/>
      <c r="K127" s="15"/>
      <c r="L127" s="15"/>
      <c r="M127" s="15"/>
      <c r="N127" s="15"/>
      <c r="O127" s="15"/>
      <c r="P127" s="15"/>
      <c r="Q127" s="15"/>
      <c r="R127" s="15"/>
      <c r="S127" s="5"/>
      <c r="T127" s="5"/>
      <c r="U127" s="5"/>
      <c r="V127" s="5"/>
    </row>
    <row r="128" ht="15.75" customHeight="1">
      <c r="A128" s="68"/>
      <c r="B128" s="65"/>
      <c r="C128" s="65"/>
      <c r="D128" s="65"/>
      <c r="E128" s="65"/>
      <c r="F128" s="65"/>
      <c r="G128" s="15"/>
      <c r="H128" s="15"/>
      <c r="I128" s="15"/>
      <c r="J128" s="15"/>
      <c r="K128" s="15"/>
      <c r="L128" s="15"/>
      <c r="M128" s="15"/>
      <c r="N128" s="15"/>
      <c r="O128" s="15"/>
      <c r="P128" s="15"/>
      <c r="Q128" s="15"/>
      <c r="R128" s="15"/>
      <c r="S128" s="5"/>
      <c r="T128" s="5"/>
      <c r="U128" s="5"/>
      <c r="V128" s="5"/>
    </row>
    <row r="129" ht="15.75" customHeight="1">
      <c r="A129" s="68"/>
      <c r="B129" s="65"/>
      <c r="C129" s="65"/>
      <c r="D129" s="65"/>
      <c r="E129" s="65"/>
      <c r="F129" s="65"/>
      <c r="G129" s="15"/>
      <c r="H129" s="15"/>
      <c r="I129" s="15"/>
      <c r="J129" s="15"/>
      <c r="K129" s="15"/>
      <c r="L129" s="15"/>
      <c r="M129" s="15"/>
      <c r="N129" s="15"/>
      <c r="O129" s="15"/>
      <c r="P129" s="15"/>
      <c r="Q129" s="15"/>
      <c r="R129" s="15"/>
      <c r="S129" s="5"/>
      <c r="T129" s="5"/>
      <c r="U129" s="5"/>
      <c r="V129" s="5"/>
    </row>
    <row r="130" ht="15.75" customHeight="1">
      <c r="A130" s="68"/>
      <c r="B130" s="65"/>
      <c r="C130" s="65"/>
      <c r="D130" s="65"/>
      <c r="E130" s="65"/>
      <c r="F130" s="65"/>
      <c r="G130" s="15"/>
      <c r="H130" s="15"/>
      <c r="I130" s="15"/>
      <c r="J130" s="15"/>
      <c r="K130" s="15"/>
      <c r="L130" s="15"/>
      <c r="M130" s="15"/>
      <c r="N130" s="15"/>
      <c r="O130" s="15"/>
      <c r="P130" s="15"/>
      <c r="Q130" s="15"/>
      <c r="R130" s="15"/>
      <c r="S130" s="5"/>
      <c r="T130" s="5"/>
      <c r="U130" s="5"/>
      <c r="V130" s="5"/>
    </row>
    <row r="131" ht="15.75" customHeight="1">
      <c r="A131" s="68"/>
      <c r="B131" s="65"/>
      <c r="C131" s="65"/>
      <c r="D131" s="65"/>
      <c r="E131" s="65"/>
      <c r="F131" s="65"/>
      <c r="G131" s="15"/>
      <c r="H131" s="15"/>
      <c r="I131" s="15"/>
      <c r="J131" s="15"/>
      <c r="K131" s="15"/>
      <c r="L131" s="15"/>
      <c r="M131" s="15"/>
      <c r="N131" s="15"/>
      <c r="O131" s="15"/>
      <c r="P131" s="15"/>
      <c r="Q131" s="15"/>
      <c r="R131" s="15"/>
      <c r="S131" s="5"/>
      <c r="T131" s="5"/>
      <c r="U131" s="5"/>
      <c r="V131" s="5"/>
    </row>
    <row r="132" ht="15.75" customHeight="1">
      <c r="A132" s="68"/>
      <c r="B132" s="65"/>
      <c r="C132" s="65"/>
      <c r="D132" s="65"/>
      <c r="E132" s="65"/>
      <c r="F132" s="65"/>
      <c r="G132" s="15"/>
      <c r="H132" s="15"/>
      <c r="I132" s="15"/>
      <c r="J132" s="15"/>
      <c r="K132" s="15"/>
      <c r="L132" s="15"/>
      <c r="M132" s="15"/>
      <c r="N132" s="15"/>
      <c r="O132" s="15"/>
      <c r="P132" s="15"/>
      <c r="Q132" s="15"/>
      <c r="R132" s="15"/>
      <c r="S132" s="5"/>
      <c r="T132" s="5"/>
      <c r="U132" s="5"/>
      <c r="V132" s="5"/>
    </row>
    <row r="133" ht="15.75" customHeight="1">
      <c r="A133" s="68"/>
      <c r="B133" s="65"/>
      <c r="C133" s="65"/>
      <c r="D133" s="65"/>
      <c r="E133" s="65"/>
      <c r="F133" s="65"/>
      <c r="G133" s="15"/>
      <c r="H133" s="15"/>
      <c r="I133" s="15"/>
      <c r="J133" s="15"/>
      <c r="K133" s="15"/>
      <c r="L133" s="15"/>
      <c r="M133" s="15"/>
      <c r="N133" s="15"/>
      <c r="O133" s="15"/>
      <c r="P133" s="15"/>
      <c r="Q133" s="15"/>
      <c r="R133" s="15"/>
      <c r="S133" s="5"/>
      <c r="T133" s="5"/>
      <c r="U133" s="5"/>
      <c r="V133" s="5"/>
    </row>
    <row r="134" ht="15.75" customHeight="1">
      <c r="A134" s="68"/>
      <c r="B134" s="65"/>
      <c r="C134" s="65"/>
      <c r="D134" s="65"/>
      <c r="E134" s="65"/>
      <c r="F134" s="65"/>
      <c r="G134" s="15"/>
      <c r="H134" s="15"/>
      <c r="I134" s="15"/>
      <c r="J134" s="15"/>
      <c r="K134" s="15"/>
      <c r="L134" s="15"/>
      <c r="M134" s="15"/>
      <c r="N134" s="15"/>
      <c r="O134" s="15"/>
      <c r="P134" s="15"/>
      <c r="Q134" s="15"/>
      <c r="R134" s="15"/>
      <c r="S134" s="5"/>
      <c r="T134" s="5"/>
      <c r="U134" s="5"/>
      <c r="V134" s="5"/>
    </row>
    <row r="135" ht="15.75" customHeight="1">
      <c r="A135" s="68"/>
      <c r="B135" s="65"/>
      <c r="C135" s="65"/>
      <c r="D135" s="65"/>
      <c r="E135" s="65"/>
      <c r="F135" s="65"/>
      <c r="G135" s="15"/>
      <c r="H135" s="15"/>
      <c r="I135" s="15"/>
      <c r="J135" s="15"/>
      <c r="K135" s="15"/>
      <c r="L135" s="15"/>
      <c r="M135" s="15"/>
      <c r="N135" s="15"/>
      <c r="O135" s="15"/>
      <c r="P135" s="15"/>
      <c r="Q135" s="15"/>
      <c r="R135" s="15"/>
      <c r="S135" s="5"/>
      <c r="T135" s="5"/>
      <c r="U135" s="5"/>
      <c r="V135" s="5"/>
    </row>
    <row r="136" ht="15.75" customHeight="1">
      <c r="A136" s="68"/>
      <c r="B136" s="65"/>
      <c r="C136" s="65"/>
      <c r="D136" s="65"/>
      <c r="E136" s="65"/>
      <c r="F136" s="65"/>
      <c r="G136" s="15"/>
      <c r="H136" s="15"/>
      <c r="I136" s="15"/>
      <c r="J136" s="15"/>
      <c r="K136" s="15"/>
      <c r="L136" s="15"/>
      <c r="M136" s="15"/>
      <c r="N136" s="15"/>
      <c r="O136" s="15"/>
      <c r="P136" s="15"/>
      <c r="Q136" s="15"/>
      <c r="R136" s="15"/>
      <c r="S136" s="5"/>
      <c r="T136" s="5"/>
      <c r="U136" s="5"/>
      <c r="V136" s="5"/>
    </row>
    <row r="137" ht="15.75" customHeight="1">
      <c r="A137" s="68"/>
      <c r="B137" s="65"/>
      <c r="C137" s="65"/>
      <c r="D137" s="65"/>
      <c r="E137" s="65"/>
      <c r="F137" s="65"/>
      <c r="G137" s="15"/>
      <c r="H137" s="15"/>
      <c r="I137" s="15"/>
      <c r="J137" s="15"/>
      <c r="K137" s="15"/>
      <c r="L137" s="15"/>
      <c r="M137" s="15"/>
      <c r="N137" s="15"/>
      <c r="O137" s="15"/>
      <c r="P137" s="15"/>
      <c r="Q137" s="15"/>
      <c r="R137" s="15"/>
      <c r="S137" s="5"/>
      <c r="T137" s="5"/>
      <c r="U137" s="5"/>
      <c r="V137" s="5"/>
    </row>
    <row r="138" ht="15.75" customHeight="1">
      <c r="A138" s="68"/>
      <c r="B138" s="65"/>
      <c r="C138" s="65"/>
      <c r="D138" s="65"/>
      <c r="E138" s="65"/>
      <c r="F138" s="65"/>
      <c r="G138" s="15"/>
      <c r="H138" s="15"/>
      <c r="I138" s="15"/>
      <c r="J138" s="15"/>
      <c r="K138" s="15"/>
      <c r="L138" s="15"/>
      <c r="M138" s="15"/>
      <c r="N138" s="15"/>
      <c r="O138" s="15"/>
      <c r="P138" s="15"/>
      <c r="Q138" s="15"/>
      <c r="R138" s="15"/>
      <c r="S138" s="5"/>
      <c r="T138" s="5"/>
      <c r="U138" s="5"/>
      <c r="V138" s="5"/>
    </row>
    <row r="139" ht="15.75" customHeight="1">
      <c r="A139" s="68"/>
      <c r="B139" s="65"/>
      <c r="C139" s="65"/>
      <c r="D139" s="65"/>
      <c r="E139" s="65"/>
      <c r="F139" s="65"/>
      <c r="G139" s="15"/>
      <c r="H139" s="15"/>
      <c r="I139" s="15"/>
      <c r="J139" s="15"/>
      <c r="K139" s="15"/>
      <c r="L139" s="15"/>
      <c r="M139" s="15"/>
      <c r="N139" s="15"/>
      <c r="O139" s="15"/>
      <c r="P139" s="15"/>
      <c r="Q139" s="15"/>
      <c r="R139" s="15"/>
      <c r="S139" s="5"/>
      <c r="T139" s="5"/>
      <c r="U139" s="5"/>
      <c r="V139" s="5"/>
    </row>
    <row r="140" ht="15.75" customHeight="1">
      <c r="A140" s="68"/>
      <c r="B140" s="65"/>
      <c r="C140" s="65"/>
      <c r="D140" s="65"/>
      <c r="E140" s="65"/>
      <c r="F140" s="65"/>
      <c r="G140" s="15"/>
      <c r="H140" s="15"/>
      <c r="I140" s="15"/>
      <c r="J140" s="15"/>
      <c r="K140" s="15"/>
      <c r="L140" s="15"/>
      <c r="M140" s="15"/>
      <c r="N140" s="15"/>
      <c r="O140" s="15"/>
      <c r="P140" s="15"/>
      <c r="Q140" s="15"/>
      <c r="R140" s="15"/>
      <c r="S140" s="5"/>
      <c r="T140" s="5"/>
      <c r="U140" s="5"/>
      <c r="V140" s="5"/>
    </row>
    <row r="141" ht="15.75" customHeight="1">
      <c r="A141" s="68"/>
      <c r="B141" s="65"/>
      <c r="C141" s="65"/>
      <c r="D141" s="65"/>
      <c r="E141" s="65"/>
      <c r="F141" s="65"/>
      <c r="G141" s="15"/>
      <c r="H141" s="15"/>
      <c r="I141" s="15"/>
      <c r="J141" s="15"/>
      <c r="K141" s="15"/>
      <c r="L141" s="15"/>
      <c r="M141" s="15"/>
      <c r="N141" s="15"/>
      <c r="O141" s="15"/>
      <c r="P141" s="15"/>
      <c r="Q141" s="15"/>
      <c r="R141" s="15"/>
      <c r="S141" s="5"/>
      <c r="T141" s="5"/>
      <c r="U141" s="5"/>
      <c r="V141" s="5"/>
    </row>
    <row r="142" ht="15.75" customHeight="1">
      <c r="A142" s="68"/>
      <c r="B142" s="65"/>
      <c r="C142" s="65"/>
      <c r="D142" s="65"/>
      <c r="E142" s="65"/>
      <c r="F142" s="65"/>
      <c r="G142" s="15"/>
      <c r="H142" s="15"/>
      <c r="I142" s="15"/>
      <c r="J142" s="15"/>
      <c r="K142" s="15"/>
      <c r="L142" s="15"/>
      <c r="M142" s="15"/>
      <c r="N142" s="15"/>
      <c r="O142" s="15"/>
      <c r="P142" s="15"/>
      <c r="Q142" s="15"/>
      <c r="R142" s="15"/>
      <c r="S142" s="5"/>
      <c r="T142" s="5"/>
      <c r="U142" s="5"/>
      <c r="V142" s="5"/>
    </row>
    <row r="143" ht="15.75" customHeight="1">
      <c r="A143" s="68"/>
      <c r="B143" s="65"/>
      <c r="C143" s="65"/>
      <c r="D143" s="65"/>
      <c r="E143" s="65"/>
      <c r="F143" s="65"/>
      <c r="G143" s="15"/>
      <c r="H143" s="15"/>
      <c r="I143" s="15"/>
      <c r="J143" s="15"/>
      <c r="K143" s="15"/>
      <c r="L143" s="15"/>
      <c r="M143" s="15"/>
      <c r="N143" s="15"/>
      <c r="O143" s="15"/>
      <c r="P143" s="15"/>
      <c r="Q143" s="15"/>
      <c r="R143" s="15"/>
      <c r="S143" s="5"/>
      <c r="T143" s="5"/>
      <c r="U143" s="5"/>
      <c r="V143" s="5"/>
    </row>
    <row r="144" ht="15.75" customHeight="1">
      <c r="A144" s="68"/>
      <c r="B144" s="65"/>
      <c r="C144" s="65"/>
      <c r="D144" s="65"/>
      <c r="E144" s="65"/>
      <c r="F144" s="65"/>
      <c r="G144" s="15"/>
      <c r="H144" s="15"/>
      <c r="I144" s="15"/>
      <c r="J144" s="15"/>
      <c r="K144" s="15"/>
      <c r="L144" s="15"/>
      <c r="M144" s="15"/>
      <c r="N144" s="15"/>
      <c r="O144" s="15"/>
      <c r="P144" s="15"/>
      <c r="Q144" s="15"/>
      <c r="R144" s="15"/>
      <c r="S144" s="5"/>
      <c r="T144" s="5"/>
      <c r="U144" s="5"/>
      <c r="V144" s="5"/>
    </row>
    <row r="145" ht="15.75" customHeight="1">
      <c r="A145" s="68"/>
      <c r="B145" s="65"/>
      <c r="C145" s="65"/>
      <c r="D145" s="65"/>
      <c r="E145" s="65"/>
      <c r="F145" s="65"/>
      <c r="G145" s="15"/>
      <c r="H145" s="15"/>
      <c r="I145" s="15"/>
      <c r="J145" s="15"/>
      <c r="K145" s="15"/>
      <c r="L145" s="15"/>
      <c r="M145" s="15"/>
      <c r="N145" s="15"/>
      <c r="O145" s="15"/>
      <c r="P145" s="15"/>
      <c r="Q145" s="15"/>
      <c r="R145" s="15"/>
      <c r="S145" s="5"/>
      <c r="T145" s="5"/>
      <c r="U145" s="5"/>
      <c r="V145" s="5"/>
    </row>
    <row r="146" ht="15.75" customHeight="1">
      <c r="A146" s="68"/>
      <c r="B146" s="65"/>
      <c r="C146" s="65"/>
      <c r="D146" s="65"/>
      <c r="E146" s="65"/>
      <c r="F146" s="65"/>
      <c r="G146" s="15"/>
      <c r="H146" s="15"/>
      <c r="I146" s="15"/>
      <c r="J146" s="15"/>
      <c r="K146" s="15"/>
      <c r="L146" s="15"/>
      <c r="M146" s="15"/>
      <c r="N146" s="15"/>
      <c r="O146" s="15"/>
      <c r="P146" s="15"/>
      <c r="Q146" s="15"/>
      <c r="R146" s="15"/>
      <c r="S146" s="5"/>
      <c r="T146" s="5"/>
      <c r="U146" s="5"/>
      <c r="V146" s="5"/>
    </row>
    <row r="147" ht="15.75" customHeight="1">
      <c r="A147" s="68"/>
      <c r="B147" s="65"/>
      <c r="C147" s="65"/>
      <c r="D147" s="65"/>
      <c r="E147" s="65"/>
      <c r="F147" s="65"/>
      <c r="G147" s="15"/>
      <c r="H147" s="15"/>
      <c r="I147" s="15"/>
      <c r="J147" s="15"/>
      <c r="K147" s="15"/>
      <c r="L147" s="15"/>
      <c r="M147" s="15"/>
      <c r="N147" s="15"/>
      <c r="O147" s="15"/>
      <c r="P147" s="15"/>
      <c r="Q147" s="15"/>
      <c r="R147" s="15"/>
      <c r="S147" s="5"/>
      <c r="T147" s="5"/>
      <c r="U147" s="5"/>
      <c r="V147" s="5"/>
    </row>
    <row r="148" ht="15.75" customHeight="1">
      <c r="A148" s="68"/>
      <c r="B148" s="65"/>
      <c r="C148" s="65"/>
      <c r="D148" s="65"/>
      <c r="E148" s="65"/>
      <c r="F148" s="65"/>
      <c r="G148" s="15"/>
      <c r="H148" s="15"/>
      <c r="I148" s="15"/>
      <c r="J148" s="15"/>
      <c r="K148" s="15"/>
      <c r="L148" s="15"/>
      <c r="M148" s="15"/>
      <c r="N148" s="15"/>
      <c r="O148" s="15"/>
      <c r="P148" s="15"/>
      <c r="Q148" s="15"/>
      <c r="R148" s="15"/>
      <c r="S148" s="5"/>
      <c r="T148" s="5"/>
      <c r="U148" s="5"/>
      <c r="V148" s="5"/>
    </row>
    <row r="149" ht="15.75" customHeight="1">
      <c r="A149" s="68"/>
      <c r="B149" s="65"/>
      <c r="C149" s="65"/>
      <c r="D149" s="65"/>
      <c r="E149" s="65"/>
      <c r="F149" s="65"/>
      <c r="G149" s="15"/>
      <c r="H149" s="15"/>
      <c r="I149" s="15"/>
      <c r="J149" s="15"/>
      <c r="K149" s="15"/>
      <c r="L149" s="15"/>
      <c r="M149" s="15"/>
      <c r="N149" s="15"/>
      <c r="O149" s="15"/>
      <c r="P149" s="15"/>
      <c r="Q149" s="15"/>
      <c r="R149" s="15"/>
      <c r="S149" s="5"/>
      <c r="T149" s="5"/>
      <c r="U149" s="5"/>
      <c r="V149" s="5"/>
    </row>
    <row r="150" ht="15.75" customHeight="1">
      <c r="A150" s="68"/>
      <c r="B150" s="65"/>
      <c r="C150" s="65"/>
      <c r="D150" s="65"/>
      <c r="E150" s="65"/>
      <c r="F150" s="65"/>
      <c r="G150" s="15"/>
      <c r="H150" s="15"/>
      <c r="I150" s="15"/>
      <c r="J150" s="15"/>
      <c r="K150" s="15"/>
      <c r="L150" s="15"/>
      <c r="M150" s="15"/>
      <c r="N150" s="15"/>
      <c r="O150" s="15"/>
      <c r="P150" s="15"/>
      <c r="Q150" s="15"/>
      <c r="R150" s="15"/>
      <c r="S150" s="5"/>
      <c r="T150" s="5"/>
      <c r="U150" s="5"/>
      <c r="V150" s="5"/>
    </row>
    <row r="151" ht="15.75" customHeight="1">
      <c r="A151" s="68"/>
      <c r="B151" s="65"/>
      <c r="C151" s="65"/>
      <c r="D151" s="65"/>
      <c r="E151" s="65"/>
      <c r="F151" s="65"/>
      <c r="G151" s="15"/>
      <c r="H151" s="15"/>
      <c r="I151" s="15"/>
      <c r="J151" s="15"/>
      <c r="K151" s="15"/>
      <c r="L151" s="15"/>
      <c r="M151" s="15"/>
      <c r="N151" s="15"/>
      <c r="O151" s="15"/>
      <c r="P151" s="15"/>
      <c r="Q151" s="15"/>
      <c r="R151" s="15"/>
      <c r="S151" s="5"/>
      <c r="T151" s="5"/>
      <c r="U151" s="5"/>
      <c r="V151" s="5"/>
    </row>
    <row r="152" ht="15.75" customHeight="1">
      <c r="A152" s="68"/>
      <c r="B152" s="65"/>
      <c r="C152" s="65"/>
      <c r="D152" s="65"/>
      <c r="E152" s="65"/>
      <c r="F152" s="65"/>
      <c r="G152" s="15"/>
      <c r="H152" s="15"/>
      <c r="I152" s="15"/>
      <c r="J152" s="15"/>
      <c r="K152" s="15"/>
      <c r="L152" s="15"/>
      <c r="M152" s="15"/>
      <c r="N152" s="15"/>
      <c r="O152" s="15"/>
      <c r="P152" s="15"/>
      <c r="Q152" s="15"/>
      <c r="R152" s="15"/>
      <c r="S152" s="5"/>
      <c r="T152" s="5"/>
      <c r="U152" s="5"/>
      <c r="V152" s="5"/>
    </row>
    <row r="153" ht="15.75" customHeight="1">
      <c r="A153" s="68"/>
      <c r="B153" s="65"/>
      <c r="C153" s="65"/>
      <c r="D153" s="65"/>
      <c r="E153" s="65"/>
      <c r="F153" s="65"/>
      <c r="G153" s="15"/>
      <c r="H153" s="15"/>
      <c r="I153" s="15"/>
      <c r="J153" s="15"/>
      <c r="K153" s="15"/>
      <c r="L153" s="15"/>
      <c r="M153" s="15"/>
      <c r="N153" s="15"/>
      <c r="O153" s="15"/>
      <c r="P153" s="15"/>
      <c r="Q153" s="15"/>
      <c r="R153" s="15"/>
      <c r="S153" s="5"/>
      <c r="T153" s="5"/>
      <c r="U153" s="5"/>
      <c r="V153" s="5"/>
    </row>
    <row r="154" ht="15.75" customHeight="1">
      <c r="A154" s="68"/>
      <c r="B154" s="65"/>
      <c r="C154" s="65"/>
      <c r="D154" s="65"/>
      <c r="E154" s="65"/>
      <c r="F154" s="65"/>
      <c r="G154" s="15"/>
      <c r="H154" s="15"/>
      <c r="I154" s="15"/>
      <c r="J154" s="15"/>
      <c r="K154" s="15"/>
      <c r="L154" s="15"/>
      <c r="M154" s="15"/>
      <c r="N154" s="15"/>
      <c r="O154" s="15"/>
      <c r="P154" s="15"/>
      <c r="Q154" s="15"/>
      <c r="R154" s="15"/>
      <c r="S154" s="5"/>
      <c r="T154" s="5"/>
      <c r="U154" s="5"/>
      <c r="V154" s="5"/>
    </row>
    <row r="155" ht="15.75" customHeight="1">
      <c r="A155" s="68"/>
      <c r="B155" s="65"/>
      <c r="C155" s="65"/>
      <c r="D155" s="65"/>
      <c r="E155" s="65"/>
      <c r="F155" s="65"/>
      <c r="G155" s="15"/>
      <c r="H155" s="15"/>
      <c r="I155" s="15"/>
      <c r="J155" s="15"/>
      <c r="K155" s="15"/>
      <c r="L155" s="15"/>
      <c r="M155" s="15"/>
      <c r="N155" s="15"/>
      <c r="O155" s="15"/>
      <c r="P155" s="15"/>
      <c r="Q155" s="15"/>
      <c r="R155" s="15"/>
      <c r="S155" s="5"/>
      <c r="T155" s="5"/>
      <c r="U155" s="5"/>
      <c r="V155" s="5"/>
    </row>
    <row r="156" ht="15.75" customHeight="1">
      <c r="A156" s="68"/>
      <c r="B156" s="65"/>
      <c r="C156" s="65"/>
      <c r="D156" s="65"/>
      <c r="E156" s="65"/>
      <c r="F156" s="65"/>
      <c r="G156" s="15"/>
      <c r="H156" s="15"/>
      <c r="I156" s="15"/>
      <c r="J156" s="15"/>
      <c r="K156" s="15"/>
      <c r="L156" s="15"/>
      <c r="M156" s="15"/>
      <c r="N156" s="15"/>
      <c r="O156" s="15"/>
      <c r="P156" s="15"/>
      <c r="Q156" s="15"/>
      <c r="R156" s="15"/>
      <c r="S156" s="5"/>
      <c r="T156" s="5"/>
      <c r="U156" s="5"/>
      <c r="V156" s="5"/>
    </row>
    <row r="157" ht="15.75" customHeight="1">
      <c r="A157" s="68"/>
      <c r="B157" s="65"/>
      <c r="C157" s="65"/>
      <c r="D157" s="65"/>
      <c r="E157" s="65"/>
      <c r="F157" s="65"/>
      <c r="G157" s="15"/>
      <c r="H157" s="15"/>
      <c r="I157" s="15"/>
      <c r="J157" s="15"/>
      <c r="K157" s="15"/>
      <c r="L157" s="15"/>
      <c r="M157" s="15"/>
      <c r="N157" s="15"/>
      <c r="O157" s="15"/>
      <c r="P157" s="15"/>
      <c r="Q157" s="15"/>
      <c r="R157" s="15"/>
      <c r="S157" s="5"/>
      <c r="T157" s="5"/>
      <c r="U157" s="5"/>
      <c r="V157" s="5"/>
    </row>
    <row r="158" ht="15.75" customHeight="1">
      <c r="A158" s="68"/>
      <c r="B158" s="65"/>
      <c r="C158" s="65"/>
      <c r="D158" s="65"/>
      <c r="E158" s="65"/>
      <c r="F158" s="65"/>
      <c r="G158" s="15"/>
      <c r="H158" s="15"/>
      <c r="I158" s="15"/>
      <c r="J158" s="15"/>
      <c r="K158" s="15"/>
      <c r="L158" s="15"/>
      <c r="M158" s="15"/>
      <c r="N158" s="15"/>
      <c r="O158" s="15"/>
      <c r="P158" s="15"/>
      <c r="Q158" s="15"/>
      <c r="R158" s="15"/>
      <c r="S158" s="5"/>
      <c r="T158" s="5"/>
      <c r="U158" s="5"/>
      <c r="V158" s="5"/>
    </row>
    <row r="159" ht="15.75" customHeight="1">
      <c r="A159" s="68"/>
      <c r="B159" s="65"/>
      <c r="C159" s="65"/>
      <c r="D159" s="65"/>
      <c r="E159" s="65"/>
      <c r="F159" s="65"/>
      <c r="G159" s="15"/>
      <c r="H159" s="15"/>
      <c r="I159" s="15"/>
      <c r="J159" s="15"/>
      <c r="K159" s="15"/>
      <c r="L159" s="15"/>
      <c r="M159" s="15"/>
      <c r="N159" s="15"/>
      <c r="O159" s="15"/>
      <c r="P159" s="15"/>
      <c r="Q159" s="15"/>
      <c r="R159" s="15"/>
      <c r="S159" s="5"/>
      <c r="T159" s="5"/>
      <c r="U159" s="5"/>
      <c r="V159" s="5"/>
    </row>
    <row r="160" ht="15.75" customHeight="1">
      <c r="A160" s="68"/>
      <c r="B160" s="65"/>
      <c r="C160" s="65"/>
      <c r="D160" s="65"/>
      <c r="E160" s="65"/>
      <c r="F160" s="65"/>
      <c r="G160" s="15"/>
      <c r="H160" s="15"/>
      <c r="I160" s="15"/>
      <c r="J160" s="15"/>
      <c r="K160" s="15"/>
      <c r="L160" s="15"/>
      <c r="M160" s="15"/>
      <c r="N160" s="15"/>
      <c r="O160" s="15"/>
      <c r="P160" s="15"/>
      <c r="Q160" s="15"/>
      <c r="R160" s="15"/>
      <c r="S160" s="5"/>
      <c r="T160" s="5"/>
      <c r="U160" s="5"/>
      <c r="V160" s="5"/>
    </row>
    <row r="161" ht="15.75" customHeight="1">
      <c r="A161" s="68"/>
      <c r="B161" s="65"/>
      <c r="C161" s="65"/>
      <c r="D161" s="65"/>
      <c r="E161" s="65"/>
      <c r="F161" s="65"/>
      <c r="G161" s="15"/>
      <c r="H161" s="15"/>
      <c r="I161" s="15"/>
      <c r="J161" s="15"/>
      <c r="K161" s="15"/>
      <c r="L161" s="15"/>
      <c r="M161" s="15"/>
      <c r="N161" s="15"/>
      <c r="O161" s="15"/>
      <c r="P161" s="15"/>
      <c r="Q161" s="15"/>
      <c r="R161" s="15"/>
      <c r="S161" s="5"/>
      <c r="T161" s="5"/>
      <c r="U161" s="5"/>
      <c r="V161" s="5"/>
    </row>
    <row r="162" ht="15.75" customHeight="1">
      <c r="A162" s="68"/>
      <c r="B162" s="65"/>
      <c r="C162" s="65"/>
      <c r="D162" s="65"/>
      <c r="E162" s="65"/>
      <c r="F162" s="65"/>
      <c r="G162" s="15"/>
      <c r="H162" s="15"/>
      <c r="I162" s="15"/>
      <c r="J162" s="15"/>
      <c r="K162" s="15"/>
      <c r="L162" s="15"/>
      <c r="M162" s="15"/>
      <c r="N162" s="15"/>
      <c r="O162" s="15"/>
      <c r="P162" s="15"/>
      <c r="Q162" s="15"/>
      <c r="R162" s="15"/>
      <c r="S162" s="5"/>
      <c r="T162" s="5"/>
      <c r="U162" s="5"/>
      <c r="V162" s="5"/>
    </row>
    <row r="163" ht="15.75" customHeight="1">
      <c r="A163" s="68"/>
      <c r="B163" s="65"/>
      <c r="C163" s="65"/>
      <c r="D163" s="65"/>
      <c r="E163" s="65"/>
      <c r="F163" s="65"/>
      <c r="G163" s="15"/>
      <c r="H163" s="15"/>
      <c r="I163" s="15"/>
      <c r="J163" s="15"/>
      <c r="K163" s="15"/>
      <c r="L163" s="15"/>
      <c r="M163" s="15"/>
      <c r="N163" s="15"/>
      <c r="O163" s="15"/>
      <c r="P163" s="15"/>
      <c r="Q163" s="15"/>
      <c r="R163" s="15"/>
      <c r="S163" s="5"/>
      <c r="T163" s="5"/>
      <c r="U163" s="5"/>
      <c r="V163" s="5"/>
    </row>
    <row r="164" ht="15.75" customHeight="1">
      <c r="A164" s="68"/>
      <c r="B164" s="65"/>
      <c r="C164" s="65"/>
      <c r="D164" s="65"/>
      <c r="E164" s="65"/>
      <c r="F164" s="65"/>
      <c r="G164" s="15"/>
      <c r="H164" s="15"/>
      <c r="I164" s="15"/>
      <c r="J164" s="15"/>
      <c r="K164" s="15"/>
      <c r="L164" s="15"/>
      <c r="M164" s="15"/>
      <c r="N164" s="15"/>
      <c r="O164" s="15"/>
      <c r="P164" s="15"/>
      <c r="Q164" s="15"/>
      <c r="R164" s="15"/>
      <c r="S164" s="5"/>
      <c r="T164" s="5"/>
      <c r="U164" s="5"/>
      <c r="V164" s="5"/>
    </row>
    <row r="165" ht="15.75" customHeight="1">
      <c r="A165" s="68"/>
      <c r="B165" s="65"/>
      <c r="C165" s="65"/>
      <c r="D165" s="65"/>
      <c r="E165" s="65"/>
      <c r="F165" s="65"/>
      <c r="G165" s="15"/>
      <c r="H165" s="15"/>
      <c r="I165" s="15"/>
      <c r="J165" s="15"/>
      <c r="K165" s="15"/>
      <c r="L165" s="15"/>
      <c r="M165" s="15"/>
      <c r="N165" s="15"/>
      <c r="O165" s="15"/>
      <c r="P165" s="15"/>
      <c r="Q165" s="15"/>
      <c r="R165" s="15"/>
      <c r="S165" s="5"/>
      <c r="T165" s="5"/>
      <c r="U165" s="5"/>
      <c r="V165" s="5"/>
    </row>
    <row r="166" ht="15.75" customHeight="1">
      <c r="A166" s="68"/>
      <c r="B166" s="65"/>
      <c r="C166" s="65"/>
      <c r="D166" s="65"/>
      <c r="E166" s="65"/>
      <c r="F166" s="65"/>
      <c r="G166" s="15"/>
      <c r="H166" s="15"/>
      <c r="I166" s="15"/>
      <c r="J166" s="15"/>
      <c r="K166" s="15"/>
      <c r="L166" s="15"/>
      <c r="M166" s="15"/>
      <c r="N166" s="15"/>
      <c r="O166" s="15"/>
      <c r="P166" s="15"/>
      <c r="Q166" s="15"/>
      <c r="R166" s="15"/>
      <c r="S166" s="5"/>
      <c r="T166" s="5"/>
      <c r="U166" s="5"/>
      <c r="V166" s="5"/>
    </row>
    <row r="167" ht="15.75" customHeight="1">
      <c r="A167" s="68"/>
      <c r="B167" s="65"/>
      <c r="C167" s="65"/>
      <c r="D167" s="65"/>
      <c r="E167" s="65"/>
      <c r="F167" s="65"/>
      <c r="G167" s="15"/>
      <c r="H167" s="15"/>
      <c r="I167" s="15"/>
      <c r="J167" s="15"/>
      <c r="K167" s="15"/>
      <c r="L167" s="15"/>
      <c r="M167" s="15"/>
      <c r="N167" s="15"/>
      <c r="O167" s="15"/>
      <c r="P167" s="15"/>
      <c r="Q167" s="15"/>
      <c r="R167" s="15"/>
      <c r="S167" s="5"/>
      <c r="T167" s="5"/>
      <c r="U167" s="5"/>
      <c r="V167" s="5"/>
    </row>
    <row r="168" ht="15.75" customHeight="1">
      <c r="A168" s="68"/>
      <c r="B168" s="65"/>
      <c r="C168" s="65"/>
      <c r="D168" s="65"/>
      <c r="E168" s="65"/>
      <c r="F168" s="65"/>
      <c r="G168" s="15"/>
      <c r="H168" s="15"/>
      <c r="I168" s="15"/>
      <c r="J168" s="15"/>
      <c r="K168" s="15"/>
      <c r="L168" s="15"/>
      <c r="M168" s="15"/>
      <c r="N168" s="15"/>
      <c r="O168" s="15"/>
      <c r="P168" s="15"/>
      <c r="Q168" s="15"/>
      <c r="R168" s="15"/>
      <c r="S168" s="5"/>
      <c r="T168" s="5"/>
      <c r="U168" s="5"/>
      <c r="V168" s="5"/>
    </row>
    <row r="169" ht="15.75" customHeight="1">
      <c r="A169" s="68"/>
      <c r="B169" s="65"/>
      <c r="C169" s="65"/>
      <c r="D169" s="65"/>
      <c r="E169" s="65"/>
      <c r="F169" s="65"/>
      <c r="G169" s="15"/>
      <c r="H169" s="15"/>
      <c r="I169" s="15"/>
      <c r="J169" s="15"/>
      <c r="K169" s="15"/>
      <c r="L169" s="15"/>
      <c r="M169" s="15"/>
      <c r="N169" s="15"/>
      <c r="O169" s="15"/>
      <c r="P169" s="15"/>
      <c r="Q169" s="15"/>
      <c r="R169" s="15"/>
      <c r="S169" s="5"/>
      <c r="T169" s="5"/>
      <c r="U169" s="5"/>
      <c r="V169" s="5"/>
    </row>
    <row r="170" ht="15.75" customHeight="1">
      <c r="A170" s="68"/>
      <c r="B170" s="65"/>
      <c r="C170" s="65"/>
      <c r="D170" s="65"/>
      <c r="E170" s="65"/>
      <c r="F170" s="65"/>
      <c r="G170" s="15"/>
      <c r="H170" s="15"/>
      <c r="I170" s="15"/>
      <c r="J170" s="15"/>
      <c r="K170" s="15"/>
      <c r="L170" s="15"/>
      <c r="M170" s="15"/>
      <c r="N170" s="15"/>
      <c r="O170" s="15"/>
      <c r="P170" s="15"/>
      <c r="Q170" s="15"/>
      <c r="R170" s="15"/>
      <c r="S170" s="5"/>
      <c r="T170" s="5"/>
      <c r="U170" s="5"/>
      <c r="V170" s="5"/>
    </row>
    <row r="171" ht="15.75" customHeight="1">
      <c r="A171" s="68"/>
      <c r="B171" s="65"/>
      <c r="C171" s="65"/>
      <c r="D171" s="65"/>
      <c r="E171" s="65"/>
      <c r="F171" s="65"/>
      <c r="G171" s="15"/>
      <c r="H171" s="15"/>
      <c r="I171" s="15"/>
      <c r="J171" s="15"/>
      <c r="K171" s="15"/>
      <c r="L171" s="15"/>
      <c r="M171" s="15"/>
      <c r="N171" s="15"/>
      <c r="O171" s="15"/>
      <c r="P171" s="15"/>
      <c r="Q171" s="15"/>
      <c r="R171" s="15"/>
      <c r="S171" s="5"/>
      <c r="T171" s="5"/>
      <c r="U171" s="5"/>
      <c r="V171" s="5"/>
    </row>
    <row r="172" ht="15.75" customHeight="1">
      <c r="A172" s="68"/>
      <c r="B172" s="65"/>
      <c r="C172" s="65"/>
      <c r="D172" s="65"/>
      <c r="E172" s="65"/>
      <c r="F172" s="65"/>
      <c r="G172" s="15"/>
      <c r="H172" s="15"/>
      <c r="I172" s="15"/>
      <c r="J172" s="15"/>
      <c r="K172" s="15"/>
      <c r="L172" s="15"/>
      <c r="M172" s="15"/>
      <c r="N172" s="15"/>
      <c r="O172" s="15"/>
      <c r="P172" s="15"/>
      <c r="Q172" s="15"/>
      <c r="R172" s="15"/>
      <c r="S172" s="5"/>
      <c r="T172" s="5"/>
      <c r="U172" s="5"/>
      <c r="V172" s="5"/>
    </row>
    <row r="173" ht="15.75" customHeight="1">
      <c r="A173" s="68"/>
      <c r="B173" s="65"/>
      <c r="C173" s="65"/>
      <c r="D173" s="65"/>
      <c r="E173" s="65"/>
      <c r="F173" s="65"/>
      <c r="G173" s="15"/>
      <c r="H173" s="15"/>
      <c r="I173" s="15"/>
      <c r="J173" s="15"/>
      <c r="K173" s="15"/>
      <c r="L173" s="15"/>
      <c r="M173" s="15"/>
      <c r="N173" s="15"/>
      <c r="O173" s="15"/>
      <c r="P173" s="15"/>
      <c r="Q173" s="15"/>
      <c r="R173" s="15"/>
      <c r="S173" s="5"/>
      <c r="T173" s="5"/>
      <c r="U173" s="5"/>
      <c r="V173" s="5"/>
    </row>
    <row r="174" ht="15.75" customHeight="1">
      <c r="A174" s="68"/>
      <c r="B174" s="65"/>
      <c r="C174" s="65"/>
      <c r="D174" s="65"/>
      <c r="E174" s="65"/>
      <c r="F174" s="65"/>
      <c r="G174" s="15"/>
      <c r="H174" s="15"/>
      <c r="I174" s="15"/>
      <c r="J174" s="15"/>
      <c r="K174" s="15"/>
      <c r="L174" s="15"/>
      <c r="M174" s="15"/>
      <c r="N174" s="15"/>
      <c r="O174" s="15"/>
      <c r="P174" s="15"/>
      <c r="Q174" s="15"/>
      <c r="R174" s="15"/>
      <c r="S174" s="5"/>
      <c r="T174" s="5"/>
      <c r="U174" s="5"/>
      <c r="V174" s="5"/>
    </row>
    <row r="175" ht="15.75" customHeight="1">
      <c r="A175" s="68"/>
      <c r="B175" s="65"/>
      <c r="C175" s="65"/>
      <c r="D175" s="65"/>
      <c r="E175" s="65"/>
      <c r="F175" s="65"/>
      <c r="G175" s="15"/>
      <c r="H175" s="15"/>
      <c r="I175" s="15"/>
      <c r="J175" s="15"/>
      <c r="K175" s="15"/>
      <c r="L175" s="15"/>
      <c r="M175" s="15"/>
      <c r="N175" s="15"/>
      <c r="O175" s="15"/>
      <c r="P175" s="15"/>
      <c r="Q175" s="15"/>
      <c r="R175" s="15"/>
      <c r="S175" s="5"/>
      <c r="T175" s="5"/>
      <c r="U175" s="5"/>
      <c r="V175" s="5"/>
    </row>
    <row r="176" ht="15.75" customHeight="1">
      <c r="A176" s="68"/>
      <c r="B176" s="65"/>
      <c r="C176" s="65"/>
      <c r="D176" s="65"/>
      <c r="E176" s="65"/>
      <c r="F176" s="65"/>
      <c r="G176" s="15"/>
      <c r="H176" s="15"/>
      <c r="I176" s="15"/>
      <c r="J176" s="15"/>
      <c r="K176" s="15"/>
      <c r="L176" s="15"/>
      <c r="M176" s="15"/>
      <c r="N176" s="15"/>
      <c r="O176" s="15"/>
      <c r="P176" s="15"/>
      <c r="Q176" s="15"/>
      <c r="R176" s="15"/>
      <c r="S176" s="5"/>
      <c r="T176" s="5"/>
      <c r="U176" s="5"/>
      <c r="V176" s="5"/>
    </row>
    <row r="177" ht="15.75" customHeight="1">
      <c r="A177" s="68"/>
      <c r="B177" s="65"/>
      <c r="C177" s="65"/>
      <c r="D177" s="65"/>
      <c r="E177" s="65"/>
      <c r="F177" s="65"/>
      <c r="G177" s="15"/>
      <c r="H177" s="15"/>
      <c r="I177" s="15"/>
      <c r="J177" s="15"/>
      <c r="K177" s="15"/>
      <c r="L177" s="15"/>
      <c r="M177" s="15"/>
      <c r="N177" s="15"/>
      <c r="O177" s="15"/>
      <c r="P177" s="15"/>
      <c r="Q177" s="15"/>
      <c r="R177" s="15"/>
      <c r="S177" s="5"/>
      <c r="T177" s="5"/>
      <c r="U177" s="5"/>
      <c r="V177" s="5"/>
    </row>
    <row r="178" ht="15.75" customHeight="1">
      <c r="A178" s="68"/>
      <c r="B178" s="65"/>
      <c r="C178" s="65"/>
      <c r="D178" s="65"/>
      <c r="E178" s="65"/>
      <c r="F178" s="65"/>
      <c r="G178" s="15"/>
      <c r="H178" s="15"/>
      <c r="I178" s="15"/>
      <c r="J178" s="15"/>
      <c r="K178" s="15"/>
      <c r="L178" s="15"/>
      <c r="M178" s="15"/>
      <c r="N178" s="15"/>
      <c r="O178" s="15"/>
      <c r="P178" s="15"/>
      <c r="Q178" s="15"/>
      <c r="R178" s="15"/>
      <c r="S178" s="5"/>
      <c r="T178" s="5"/>
      <c r="U178" s="5"/>
      <c r="V178" s="5"/>
    </row>
    <row r="179" ht="15.75" customHeight="1">
      <c r="A179" s="68"/>
      <c r="B179" s="65"/>
      <c r="C179" s="65"/>
      <c r="D179" s="65"/>
      <c r="E179" s="65"/>
      <c r="F179" s="65"/>
      <c r="G179" s="15"/>
      <c r="H179" s="15"/>
      <c r="I179" s="15"/>
      <c r="J179" s="15"/>
      <c r="K179" s="15"/>
      <c r="L179" s="15"/>
      <c r="M179" s="15"/>
      <c r="N179" s="15"/>
      <c r="O179" s="15"/>
      <c r="P179" s="15"/>
      <c r="Q179" s="15"/>
      <c r="R179" s="15"/>
      <c r="S179" s="5"/>
      <c r="T179" s="5"/>
      <c r="U179" s="5"/>
      <c r="V179" s="5"/>
    </row>
    <row r="180" ht="15.75" customHeight="1">
      <c r="A180" s="68"/>
      <c r="B180" s="65"/>
      <c r="C180" s="65"/>
      <c r="D180" s="65"/>
      <c r="E180" s="65"/>
      <c r="F180" s="65"/>
      <c r="G180" s="15"/>
      <c r="H180" s="15"/>
      <c r="I180" s="15"/>
      <c r="J180" s="15"/>
      <c r="K180" s="15"/>
      <c r="L180" s="15"/>
      <c r="M180" s="15"/>
      <c r="N180" s="15"/>
      <c r="O180" s="15"/>
      <c r="P180" s="15"/>
      <c r="Q180" s="15"/>
      <c r="R180" s="15"/>
      <c r="S180" s="5"/>
      <c r="T180" s="5"/>
      <c r="U180" s="5"/>
      <c r="V180" s="5"/>
    </row>
    <row r="181" ht="15.75" customHeight="1">
      <c r="A181" s="68"/>
      <c r="B181" s="65"/>
      <c r="C181" s="65"/>
      <c r="D181" s="65"/>
      <c r="E181" s="65"/>
      <c r="F181" s="65"/>
      <c r="G181" s="15"/>
      <c r="H181" s="15"/>
      <c r="I181" s="15"/>
      <c r="J181" s="15"/>
      <c r="K181" s="15"/>
      <c r="L181" s="15"/>
      <c r="M181" s="15"/>
      <c r="N181" s="15"/>
      <c r="O181" s="15"/>
      <c r="P181" s="15"/>
      <c r="Q181" s="15"/>
      <c r="R181" s="15"/>
      <c r="S181" s="5"/>
      <c r="T181" s="5"/>
      <c r="U181" s="5"/>
      <c r="V181" s="5"/>
    </row>
    <row r="182" ht="15.75" customHeight="1">
      <c r="A182" s="68"/>
      <c r="B182" s="65"/>
      <c r="C182" s="65"/>
      <c r="D182" s="65"/>
      <c r="E182" s="65"/>
      <c r="F182" s="65"/>
      <c r="G182" s="15"/>
      <c r="H182" s="15"/>
      <c r="I182" s="15"/>
      <c r="J182" s="15"/>
      <c r="K182" s="15"/>
      <c r="L182" s="15"/>
      <c r="M182" s="15"/>
      <c r="N182" s="15"/>
      <c r="O182" s="15"/>
      <c r="P182" s="15"/>
      <c r="Q182" s="15"/>
      <c r="R182" s="15"/>
      <c r="S182" s="5"/>
      <c r="T182" s="5"/>
      <c r="U182" s="5"/>
      <c r="V182" s="5"/>
    </row>
    <row r="183" ht="15.75" customHeight="1">
      <c r="A183" s="68"/>
      <c r="B183" s="65"/>
      <c r="C183" s="65"/>
      <c r="D183" s="65"/>
      <c r="E183" s="65"/>
      <c r="F183" s="65"/>
      <c r="G183" s="15"/>
      <c r="H183" s="15"/>
      <c r="I183" s="15"/>
      <c r="J183" s="15"/>
      <c r="K183" s="15"/>
      <c r="L183" s="15"/>
      <c r="M183" s="15"/>
      <c r="N183" s="15"/>
      <c r="O183" s="15"/>
      <c r="P183" s="15"/>
      <c r="Q183" s="15"/>
      <c r="R183" s="15"/>
      <c r="S183" s="5"/>
      <c r="T183" s="5"/>
      <c r="U183" s="5"/>
      <c r="V183" s="5"/>
    </row>
    <row r="184" ht="15.75" customHeight="1">
      <c r="A184" s="68"/>
      <c r="B184" s="65"/>
      <c r="C184" s="65"/>
      <c r="D184" s="65"/>
      <c r="E184" s="65"/>
      <c r="F184" s="65"/>
      <c r="G184" s="15"/>
      <c r="H184" s="15"/>
      <c r="I184" s="15"/>
      <c r="J184" s="15"/>
      <c r="K184" s="15"/>
      <c r="L184" s="15"/>
      <c r="M184" s="15"/>
      <c r="N184" s="15"/>
      <c r="O184" s="15"/>
      <c r="P184" s="15"/>
      <c r="Q184" s="15"/>
      <c r="R184" s="15"/>
      <c r="S184" s="5"/>
      <c r="T184" s="5"/>
      <c r="U184" s="5"/>
      <c r="V184" s="5"/>
    </row>
    <row r="185" ht="15.75" customHeight="1">
      <c r="A185" s="68"/>
      <c r="B185" s="65"/>
      <c r="C185" s="65"/>
      <c r="D185" s="65"/>
      <c r="E185" s="65"/>
      <c r="F185" s="65"/>
      <c r="G185" s="15"/>
      <c r="H185" s="15"/>
      <c r="I185" s="15"/>
      <c r="J185" s="15"/>
      <c r="K185" s="15"/>
      <c r="L185" s="15"/>
      <c r="M185" s="15"/>
      <c r="N185" s="15"/>
      <c r="O185" s="15"/>
      <c r="P185" s="15"/>
      <c r="Q185" s="15"/>
      <c r="R185" s="15"/>
      <c r="S185" s="5"/>
      <c r="T185" s="5"/>
      <c r="U185" s="5"/>
      <c r="V185" s="5"/>
    </row>
    <row r="186" ht="15.75" customHeight="1">
      <c r="A186" s="68"/>
      <c r="B186" s="65"/>
      <c r="C186" s="65"/>
      <c r="D186" s="65"/>
      <c r="E186" s="65"/>
      <c r="F186" s="65"/>
      <c r="G186" s="15"/>
      <c r="H186" s="15"/>
      <c r="I186" s="15"/>
      <c r="J186" s="15"/>
      <c r="K186" s="15"/>
      <c r="L186" s="15"/>
      <c r="M186" s="15"/>
      <c r="N186" s="15"/>
      <c r="O186" s="15"/>
      <c r="P186" s="15"/>
      <c r="Q186" s="15"/>
      <c r="R186" s="15"/>
      <c r="S186" s="5"/>
      <c r="T186" s="5"/>
      <c r="U186" s="5"/>
      <c r="V186" s="5"/>
    </row>
    <row r="187" ht="15.75" customHeight="1">
      <c r="A187" s="68"/>
      <c r="B187" s="65"/>
      <c r="C187" s="65"/>
      <c r="D187" s="65"/>
      <c r="E187" s="65"/>
      <c r="F187" s="65"/>
      <c r="G187" s="15"/>
      <c r="H187" s="15"/>
      <c r="I187" s="15"/>
      <c r="J187" s="15"/>
      <c r="K187" s="15"/>
      <c r="L187" s="15"/>
      <c r="M187" s="15"/>
      <c r="N187" s="15"/>
      <c r="O187" s="15"/>
      <c r="P187" s="15"/>
      <c r="Q187" s="15"/>
      <c r="R187" s="15"/>
      <c r="S187" s="5"/>
      <c r="T187" s="5"/>
      <c r="U187" s="5"/>
      <c r="V187" s="5"/>
    </row>
    <row r="188" ht="15.75" customHeight="1">
      <c r="A188" s="68"/>
      <c r="B188" s="65"/>
      <c r="C188" s="65"/>
      <c r="D188" s="65"/>
      <c r="E188" s="65"/>
      <c r="F188" s="65"/>
      <c r="G188" s="15"/>
      <c r="H188" s="15"/>
      <c r="I188" s="15"/>
      <c r="J188" s="15"/>
      <c r="K188" s="15"/>
      <c r="L188" s="15"/>
      <c r="M188" s="15"/>
      <c r="N188" s="15"/>
      <c r="O188" s="15"/>
      <c r="P188" s="15"/>
      <c r="Q188" s="15"/>
      <c r="R188" s="15"/>
      <c r="S188" s="5"/>
      <c r="T188" s="5"/>
      <c r="U188" s="5"/>
      <c r="V188" s="5"/>
    </row>
    <row r="189" ht="15.75" customHeight="1">
      <c r="A189" s="68"/>
      <c r="B189" s="65"/>
      <c r="C189" s="65"/>
      <c r="D189" s="65"/>
      <c r="E189" s="65"/>
      <c r="F189" s="65"/>
      <c r="G189" s="15"/>
      <c r="H189" s="15"/>
      <c r="I189" s="15"/>
      <c r="J189" s="15"/>
      <c r="K189" s="15"/>
      <c r="L189" s="15"/>
      <c r="M189" s="15"/>
      <c r="N189" s="15"/>
      <c r="O189" s="15"/>
      <c r="P189" s="15"/>
      <c r="Q189" s="15"/>
      <c r="R189" s="15"/>
      <c r="S189" s="5"/>
      <c r="T189" s="5"/>
      <c r="U189" s="5"/>
      <c r="V189" s="5"/>
    </row>
    <row r="190" ht="15.75" customHeight="1">
      <c r="A190" s="68"/>
      <c r="B190" s="65"/>
      <c r="C190" s="65"/>
      <c r="D190" s="65"/>
      <c r="E190" s="65"/>
      <c r="F190" s="65"/>
      <c r="G190" s="15"/>
      <c r="H190" s="15"/>
      <c r="I190" s="15"/>
      <c r="J190" s="15"/>
      <c r="K190" s="15"/>
      <c r="L190" s="15"/>
      <c r="M190" s="15"/>
      <c r="N190" s="15"/>
      <c r="O190" s="15"/>
      <c r="P190" s="15"/>
      <c r="Q190" s="15"/>
      <c r="R190" s="15"/>
      <c r="S190" s="5"/>
      <c r="T190" s="5"/>
      <c r="U190" s="5"/>
      <c r="V190" s="5"/>
    </row>
    <row r="191" ht="15.75" customHeight="1">
      <c r="A191" s="68"/>
      <c r="B191" s="65"/>
      <c r="C191" s="65"/>
      <c r="D191" s="65"/>
      <c r="E191" s="65"/>
      <c r="F191" s="65"/>
      <c r="G191" s="15"/>
      <c r="H191" s="15"/>
      <c r="I191" s="15"/>
      <c r="J191" s="15"/>
      <c r="K191" s="15"/>
      <c r="L191" s="15"/>
      <c r="M191" s="15"/>
      <c r="N191" s="15"/>
      <c r="O191" s="15"/>
      <c r="P191" s="15"/>
      <c r="Q191" s="15"/>
      <c r="R191" s="15"/>
      <c r="S191" s="5"/>
      <c r="T191" s="5"/>
      <c r="U191" s="5"/>
      <c r="V191" s="5"/>
    </row>
    <row r="192" ht="15.75" customHeight="1">
      <c r="A192" s="68"/>
      <c r="B192" s="65"/>
      <c r="C192" s="65"/>
      <c r="D192" s="65"/>
      <c r="E192" s="65"/>
      <c r="F192" s="65"/>
      <c r="G192" s="15"/>
      <c r="H192" s="15"/>
      <c r="I192" s="15"/>
      <c r="J192" s="15"/>
      <c r="K192" s="15"/>
      <c r="L192" s="15"/>
      <c r="M192" s="15"/>
      <c r="N192" s="15"/>
      <c r="O192" s="15"/>
      <c r="P192" s="15"/>
      <c r="Q192" s="15"/>
      <c r="R192" s="15"/>
      <c r="S192" s="5"/>
      <c r="T192" s="5"/>
      <c r="U192" s="5"/>
      <c r="V192" s="5"/>
    </row>
    <row r="193" ht="15.75" customHeight="1">
      <c r="A193" s="68"/>
      <c r="B193" s="65"/>
      <c r="C193" s="65"/>
      <c r="D193" s="65"/>
      <c r="E193" s="65"/>
      <c r="F193" s="65"/>
      <c r="G193" s="15"/>
      <c r="H193" s="15"/>
      <c r="I193" s="15"/>
      <c r="J193" s="15"/>
      <c r="K193" s="15"/>
      <c r="L193" s="15"/>
      <c r="M193" s="15"/>
      <c r="N193" s="15"/>
      <c r="O193" s="15"/>
      <c r="P193" s="15"/>
      <c r="Q193" s="15"/>
      <c r="R193" s="15"/>
      <c r="S193" s="5"/>
      <c r="T193" s="5"/>
      <c r="U193" s="5"/>
      <c r="V193" s="5"/>
    </row>
    <row r="194" ht="15.75" customHeight="1">
      <c r="A194" s="68"/>
      <c r="B194" s="65"/>
      <c r="C194" s="65"/>
      <c r="D194" s="65"/>
      <c r="E194" s="65"/>
      <c r="F194" s="65"/>
      <c r="G194" s="15"/>
      <c r="H194" s="15"/>
      <c r="I194" s="15"/>
      <c r="J194" s="15"/>
      <c r="K194" s="15"/>
      <c r="L194" s="15"/>
      <c r="M194" s="15"/>
      <c r="N194" s="15"/>
      <c r="O194" s="15"/>
      <c r="P194" s="15"/>
      <c r="Q194" s="15"/>
      <c r="R194" s="15"/>
      <c r="S194" s="5"/>
      <c r="T194" s="5"/>
      <c r="U194" s="5"/>
      <c r="V194" s="5"/>
    </row>
    <row r="195" ht="15.75" customHeight="1">
      <c r="A195" s="68"/>
      <c r="B195" s="65"/>
      <c r="C195" s="65"/>
      <c r="D195" s="65"/>
      <c r="E195" s="65"/>
      <c r="F195" s="65"/>
      <c r="G195" s="15"/>
      <c r="H195" s="15"/>
      <c r="I195" s="15"/>
      <c r="J195" s="15"/>
      <c r="K195" s="15"/>
      <c r="L195" s="15"/>
      <c r="M195" s="15"/>
      <c r="N195" s="15"/>
      <c r="O195" s="15"/>
      <c r="P195" s="15"/>
      <c r="Q195" s="15"/>
      <c r="R195" s="15"/>
      <c r="S195" s="5"/>
      <c r="T195" s="5"/>
      <c r="U195" s="5"/>
      <c r="V195" s="5"/>
    </row>
    <row r="196" ht="15.75" customHeight="1">
      <c r="A196" s="68"/>
      <c r="B196" s="65"/>
      <c r="C196" s="65"/>
      <c r="D196" s="65"/>
      <c r="E196" s="65"/>
      <c r="F196" s="65"/>
      <c r="G196" s="15"/>
      <c r="H196" s="15"/>
      <c r="I196" s="15"/>
      <c r="J196" s="15"/>
      <c r="K196" s="15"/>
      <c r="L196" s="15"/>
      <c r="M196" s="15"/>
      <c r="N196" s="15"/>
      <c r="O196" s="15"/>
      <c r="P196" s="15"/>
      <c r="Q196" s="15"/>
      <c r="R196" s="15"/>
      <c r="S196" s="5"/>
      <c r="T196" s="5"/>
      <c r="U196" s="5"/>
      <c r="V196" s="5"/>
    </row>
    <row r="197" ht="15.75" customHeight="1">
      <c r="A197" s="68"/>
      <c r="B197" s="65"/>
      <c r="C197" s="65"/>
      <c r="D197" s="65"/>
      <c r="E197" s="65"/>
      <c r="F197" s="65"/>
      <c r="G197" s="15"/>
      <c r="H197" s="15"/>
      <c r="I197" s="15"/>
      <c r="J197" s="15"/>
      <c r="K197" s="15"/>
      <c r="L197" s="15"/>
      <c r="M197" s="15"/>
      <c r="N197" s="15"/>
      <c r="O197" s="15"/>
      <c r="P197" s="15"/>
      <c r="Q197" s="15"/>
      <c r="R197" s="15"/>
      <c r="S197" s="5"/>
      <c r="T197" s="5"/>
      <c r="U197" s="5"/>
      <c r="V197" s="5"/>
    </row>
    <row r="198" ht="15.75" customHeight="1">
      <c r="A198" s="68"/>
      <c r="B198" s="65"/>
      <c r="C198" s="65"/>
      <c r="D198" s="65"/>
      <c r="E198" s="65"/>
      <c r="F198" s="65"/>
      <c r="G198" s="15"/>
      <c r="H198" s="15"/>
      <c r="I198" s="15"/>
      <c r="J198" s="15"/>
      <c r="K198" s="15"/>
      <c r="L198" s="15"/>
      <c r="M198" s="15"/>
      <c r="N198" s="15"/>
      <c r="O198" s="15"/>
      <c r="P198" s="15"/>
      <c r="Q198" s="15"/>
      <c r="R198" s="15"/>
      <c r="S198" s="5"/>
      <c r="T198" s="5"/>
      <c r="U198" s="5"/>
      <c r="V198" s="5"/>
    </row>
    <row r="199" ht="15.75" customHeight="1">
      <c r="A199" s="68"/>
      <c r="B199" s="65"/>
      <c r="C199" s="65"/>
      <c r="D199" s="65"/>
      <c r="E199" s="65"/>
      <c r="F199" s="65"/>
      <c r="G199" s="15"/>
      <c r="H199" s="15"/>
      <c r="I199" s="15"/>
      <c r="J199" s="15"/>
      <c r="K199" s="15"/>
      <c r="L199" s="15"/>
      <c r="M199" s="15"/>
      <c r="N199" s="15"/>
      <c r="O199" s="15"/>
      <c r="P199" s="15"/>
      <c r="Q199" s="15"/>
      <c r="R199" s="15"/>
      <c r="S199" s="5"/>
      <c r="T199" s="5"/>
      <c r="U199" s="5"/>
      <c r="V199" s="5"/>
    </row>
    <row r="200" ht="15.75" customHeight="1">
      <c r="A200" s="68"/>
      <c r="B200" s="65"/>
      <c r="C200" s="65"/>
      <c r="D200" s="65"/>
      <c r="E200" s="65"/>
      <c r="F200" s="65"/>
      <c r="G200" s="15"/>
      <c r="H200" s="15"/>
      <c r="I200" s="15"/>
      <c r="J200" s="15"/>
      <c r="K200" s="15"/>
      <c r="L200" s="15"/>
      <c r="M200" s="15"/>
      <c r="N200" s="15"/>
      <c r="O200" s="15"/>
      <c r="P200" s="15"/>
      <c r="Q200" s="15"/>
      <c r="R200" s="15"/>
      <c r="S200" s="5"/>
      <c r="T200" s="5"/>
      <c r="U200" s="5"/>
      <c r="V200" s="5"/>
    </row>
    <row r="201" ht="15.75" customHeight="1">
      <c r="A201" s="68"/>
      <c r="B201" s="65"/>
      <c r="C201" s="65"/>
      <c r="D201" s="65"/>
      <c r="E201" s="65"/>
      <c r="F201" s="65"/>
      <c r="G201" s="15"/>
      <c r="H201" s="15"/>
      <c r="I201" s="15"/>
      <c r="J201" s="15"/>
      <c r="K201" s="15"/>
      <c r="L201" s="15"/>
      <c r="M201" s="15"/>
      <c r="N201" s="15"/>
      <c r="O201" s="15"/>
      <c r="P201" s="15"/>
      <c r="Q201" s="15"/>
      <c r="R201" s="15"/>
      <c r="S201" s="5"/>
      <c r="T201" s="5"/>
      <c r="U201" s="5"/>
      <c r="V201" s="5"/>
    </row>
    <row r="202" ht="15.75" customHeight="1">
      <c r="A202" s="68"/>
      <c r="B202" s="65"/>
      <c r="C202" s="65"/>
      <c r="D202" s="65"/>
      <c r="E202" s="65"/>
      <c r="F202" s="65"/>
      <c r="G202" s="15"/>
      <c r="H202" s="15"/>
      <c r="I202" s="15"/>
      <c r="J202" s="15"/>
      <c r="K202" s="15"/>
      <c r="L202" s="15"/>
      <c r="M202" s="15"/>
      <c r="N202" s="15"/>
      <c r="O202" s="15"/>
      <c r="P202" s="15"/>
      <c r="Q202" s="15"/>
      <c r="R202" s="15"/>
      <c r="S202" s="5"/>
      <c r="T202" s="5"/>
      <c r="U202" s="5"/>
      <c r="V202" s="5"/>
    </row>
    <row r="203" ht="15.75" customHeight="1">
      <c r="A203" s="68"/>
      <c r="B203" s="65"/>
      <c r="C203" s="65"/>
      <c r="D203" s="65"/>
      <c r="E203" s="65"/>
      <c r="F203" s="65"/>
      <c r="G203" s="15"/>
      <c r="H203" s="15"/>
      <c r="I203" s="15"/>
      <c r="J203" s="15"/>
      <c r="K203" s="15"/>
      <c r="L203" s="15"/>
      <c r="M203" s="15"/>
      <c r="N203" s="15"/>
      <c r="O203" s="15"/>
      <c r="P203" s="15"/>
      <c r="Q203" s="15"/>
      <c r="R203" s="15"/>
      <c r="S203" s="5"/>
      <c r="T203" s="5"/>
      <c r="U203" s="5"/>
      <c r="V203" s="5"/>
    </row>
    <row r="204" ht="15.75" customHeight="1">
      <c r="A204" s="68"/>
      <c r="B204" s="65"/>
      <c r="C204" s="65"/>
      <c r="D204" s="65"/>
      <c r="E204" s="65"/>
      <c r="F204" s="65"/>
      <c r="G204" s="15"/>
      <c r="H204" s="15"/>
      <c r="I204" s="15"/>
      <c r="J204" s="15"/>
      <c r="K204" s="15"/>
      <c r="L204" s="15"/>
      <c r="M204" s="15"/>
      <c r="N204" s="15"/>
      <c r="O204" s="15"/>
      <c r="P204" s="15"/>
      <c r="Q204" s="15"/>
      <c r="R204" s="15"/>
      <c r="S204" s="5"/>
      <c r="T204" s="5"/>
      <c r="U204" s="5"/>
      <c r="V204" s="5"/>
    </row>
    <row r="205" ht="15.75" customHeight="1">
      <c r="A205" s="68"/>
      <c r="B205" s="65"/>
      <c r="C205" s="65"/>
      <c r="D205" s="65"/>
      <c r="E205" s="65"/>
      <c r="F205" s="65"/>
      <c r="G205" s="15"/>
      <c r="H205" s="15"/>
      <c r="I205" s="15"/>
      <c r="J205" s="15"/>
      <c r="K205" s="15"/>
      <c r="L205" s="15"/>
      <c r="M205" s="15"/>
      <c r="N205" s="15"/>
      <c r="O205" s="15"/>
      <c r="P205" s="15"/>
      <c r="Q205" s="15"/>
      <c r="R205" s="15"/>
      <c r="S205" s="5"/>
      <c r="T205" s="5"/>
      <c r="U205" s="5"/>
      <c r="V205" s="5"/>
    </row>
    <row r="206" ht="15.75" customHeight="1">
      <c r="A206" s="68"/>
      <c r="B206" s="65"/>
      <c r="C206" s="65"/>
      <c r="D206" s="65"/>
      <c r="E206" s="65"/>
      <c r="F206" s="65"/>
      <c r="G206" s="15"/>
      <c r="H206" s="15"/>
      <c r="I206" s="15"/>
      <c r="J206" s="15"/>
      <c r="K206" s="15"/>
      <c r="L206" s="15"/>
      <c r="M206" s="15"/>
      <c r="N206" s="15"/>
      <c r="O206" s="15"/>
      <c r="P206" s="15"/>
      <c r="Q206" s="15"/>
      <c r="R206" s="15"/>
      <c r="S206" s="5"/>
      <c r="T206" s="5"/>
      <c r="U206" s="5"/>
      <c r="V206" s="5"/>
    </row>
    <row r="207" ht="15.75" customHeight="1">
      <c r="A207" s="68"/>
      <c r="B207" s="65"/>
      <c r="C207" s="65"/>
      <c r="D207" s="65"/>
      <c r="E207" s="65"/>
      <c r="F207" s="65"/>
      <c r="G207" s="15"/>
      <c r="H207" s="15"/>
      <c r="I207" s="15"/>
      <c r="J207" s="15"/>
      <c r="K207" s="15"/>
      <c r="L207" s="15"/>
      <c r="M207" s="15"/>
      <c r="N207" s="15"/>
      <c r="O207" s="15"/>
      <c r="P207" s="15"/>
      <c r="Q207" s="15"/>
      <c r="R207" s="15"/>
      <c r="S207" s="5"/>
      <c r="T207" s="5"/>
      <c r="U207" s="5"/>
      <c r="V207" s="5"/>
    </row>
    <row r="208" ht="15.75" customHeight="1">
      <c r="A208" s="68"/>
      <c r="B208" s="65"/>
      <c r="C208" s="65"/>
      <c r="D208" s="65"/>
      <c r="E208" s="65"/>
      <c r="F208" s="65"/>
      <c r="G208" s="15"/>
      <c r="H208" s="15"/>
      <c r="I208" s="15"/>
      <c r="J208" s="15"/>
      <c r="K208" s="15"/>
      <c r="L208" s="15"/>
      <c r="M208" s="15"/>
      <c r="N208" s="15"/>
      <c r="O208" s="15"/>
      <c r="P208" s="15"/>
      <c r="Q208" s="15"/>
      <c r="R208" s="15"/>
      <c r="S208" s="5"/>
      <c r="T208" s="5"/>
      <c r="U208" s="5"/>
      <c r="V208" s="5"/>
    </row>
    <row r="209" ht="15.75" customHeight="1">
      <c r="A209" s="68"/>
      <c r="B209" s="65"/>
      <c r="C209" s="65"/>
      <c r="D209" s="65"/>
      <c r="E209" s="65"/>
      <c r="F209" s="65"/>
      <c r="G209" s="15"/>
      <c r="H209" s="15"/>
      <c r="I209" s="15"/>
      <c r="J209" s="15"/>
      <c r="K209" s="15"/>
      <c r="L209" s="15"/>
      <c r="M209" s="15"/>
      <c r="N209" s="15"/>
      <c r="O209" s="15"/>
      <c r="P209" s="15"/>
      <c r="Q209" s="15"/>
      <c r="R209" s="15"/>
      <c r="S209" s="5"/>
      <c r="T209" s="5"/>
      <c r="U209" s="5"/>
      <c r="V209" s="5"/>
    </row>
    <row r="210" ht="15.75" customHeight="1">
      <c r="A210" s="68"/>
      <c r="B210" s="65"/>
      <c r="C210" s="65"/>
      <c r="D210" s="65"/>
      <c r="E210" s="65"/>
      <c r="F210" s="65"/>
      <c r="G210" s="15"/>
      <c r="H210" s="15"/>
      <c r="I210" s="15"/>
      <c r="J210" s="15"/>
      <c r="K210" s="15"/>
      <c r="L210" s="15"/>
      <c r="M210" s="15"/>
      <c r="N210" s="15"/>
      <c r="O210" s="15"/>
      <c r="P210" s="15"/>
      <c r="Q210" s="15"/>
      <c r="R210" s="15"/>
      <c r="S210" s="5"/>
      <c r="T210" s="5"/>
      <c r="U210" s="5"/>
      <c r="V210" s="5"/>
    </row>
    <row r="211" ht="15.75" customHeight="1">
      <c r="A211" s="68"/>
      <c r="B211" s="65"/>
      <c r="C211" s="65"/>
      <c r="D211" s="65"/>
      <c r="E211" s="65"/>
      <c r="F211" s="65"/>
      <c r="G211" s="15"/>
      <c r="H211" s="15"/>
      <c r="I211" s="15"/>
      <c r="J211" s="15"/>
      <c r="K211" s="15"/>
      <c r="L211" s="15"/>
      <c r="M211" s="15"/>
      <c r="N211" s="15"/>
      <c r="O211" s="15"/>
      <c r="P211" s="15"/>
      <c r="Q211" s="15"/>
      <c r="R211" s="15"/>
      <c r="S211" s="5"/>
      <c r="T211" s="5"/>
      <c r="U211" s="5"/>
      <c r="V211" s="5"/>
    </row>
    <row r="212" ht="15.75" customHeight="1">
      <c r="A212" s="68"/>
      <c r="B212" s="65"/>
      <c r="C212" s="65"/>
      <c r="D212" s="65"/>
      <c r="E212" s="65"/>
      <c r="F212" s="65"/>
      <c r="G212" s="15"/>
      <c r="H212" s="15"/>
      <c r="I212" s="15"/>
      <c r="J212" s="15"/>
      <c r="K212" s="15"/>
      <c r="L212" s="15"/>
      <c r="M212" s="15"/>
      <c r="N212" s="15"/>
      <c r="O212" s="15"/>
      <c r="P212" s="15"/>
      <c r="Q212" s="15"/>
      <c r="R212" s="15"/>
      <c r="S212" s="5"/>
      <c r="T212" s="5"/>
      <c r="U212" s="5"/>
      <c r="V212" s="5"/>
    </row>
    <row r="213" ht="15.75" customHeight="1">
      <c r="A213" s="68"/>
      <c r="B213" s="65"/>
      <c r="C213" s="65"/>
      <c r="D213" s="65"/>
      <c r="E213" s="65"/>
      <c r="F213" s="65"/>
      <c r="G213" s="15"/>
      <c r="H213" s="15"/>
      <c r="I213" s="15"/>
      <c r="J213" s="15"/>
      <c r="K213" s="15"/>
      <c r="L213" s="15"/>
      <c r="M213" s="15"/>
      <c r="N213" s="15"/>
      <c r="O213" s="15"/>
      <c r="P213" s="15"/>
      <c r="Q213" s="15"/>
      <c r="R213" s="15"/>
      <c r="S213" s="5"/>
      <c r="T213" s="5"/>
      <c r="U213" s="5"/>
      <c r="V213" s="5"/>
    </row>
    <row r="214" ht="15.75" customHeight="1">
      <c r="A214" s="68"/>
      <c r="B214" s="65"/>
      <c r="C214" s="65"/>
      <c r="D214" s="65"/>
      <c r="E214" s="65"/>
      <c r="F214" s="65"/>
      <c r="G214" s="15"/>
      <c r="H214" s="15"/>
      <c r="I214" s="15"/>
      <c r="J214" s="15"/>
      <c r="K214" s="15"/>
      <c r="L214" s="15"/>
      <c r="M214" s="15"/>
      <c r="N214" s="15"/>
      <c r="O214" s="15"/>
      <c r="P214" s="15"/>
      <c r="Q214" s="15"/>
      <c r="R214" s="15"/>
      <c r="S214" s="5"/>
      <c r="T214" s="5"/>
      <c r="U214" s="5"/>
      <c r="V214" s="5"/>
    </row>
    <row r="215" ht="15.75" customHeight="1">
      <c r="A215" s="68"/>
      <c r="B215" s="65"/>
      <c r="C215" s="65"/>
      <c r="D215" s="65"/>
      <c r="E215" s="65"/>
      <c r="F215" s="65"/>
      <c r="G215" s="15"/>
      <c r="H215" s="15"/>
      <c r="I215" s="15"/>
      <c r="J215" s="15"/>
      <c r="K215" s="15"/>
      <c r="L215" s="15"/>
      <c r="M215" s="15"/>
      <c r="N215" s="15"/>
      <c r="O215" s="15"/>
      <c r="P215" s="15"/>
      <c r="Q215" s="15"/>
      <c r="R215" s="15"/>
      <c r="S215" s="5"/>
      <c r="T215" s="5"/>
      <c r="U215" s="5"/>
      <c r="V215" s="5"/>
    </row>
    <row r="216" ht="15.75" customHeight="1">
      <c r="A216" s="68"/>
      <c r="B216" s="65"/>
      <c r="C216" s="65"/>
      <c r="D216" s="65"/>
      <c r="E216" s="65"/>
      <c r="F216" s="65"/>
      <c r="G216" s="15"/>
      <c r="H216" s="15"/>
      <c r="I216" s="15"/>
      <c r="J216" s="15"/>
      <c r="K216" s="15"/>
      <c r="L216" s="15"/>
      <c r="M216" s="15"/>
      <c r="N216" s="15"/>
      <c r="O216" s="15"/>
      <c r="P216" s="15"/>
      <c r="Q216" s="15"/>
      <c r="R216" s="15"/>
      <c r="S216" s="5"/>
      <c r="T216" s="5"/>
      <c r="U216" s="5"/>
      <c r="V216" s="5"/>
    </row>
    <row r="217" ht="15.75" customHeight="1">
      <c r="A217" s="68"/>
      <c r="B217" s="65"/>
      <c r="C217" s="65"/>
      <c r="D217" s="65"/>
      <c r="E217" s="65"/>
      <c r="F217" s="65"/>
      <c r="G217" s="15"/>
      <c r="H217" s="15"/>
      <c r="I217" s="15"/>
      <c r="J217" s="15"/>
      <c r="K217" s="15"/>
      <c r="L217" s="15"/>
      <c r="M217" s="15"/>
      <c r="N217" s="15"/>
      <c r="O217" s="15"/>
      <c r="P217" s="15"/>
      <c r="Q217" s="15"/>
      <c r="R217" s="15"/>
      <c r="S217" s="5"/>
      <c r="T217" s="5"/>
      <c r="U217" s="5"/>
      <c r="V217" s="5"/>
    </row>
    <row r="218" ht="15.75" customHeight="1">
      <c r="A218" s="68"/>
      <c r="B218" s="65"/>
      <c r="C218" s="65"/>
      <c r="D218" s="65"/>
      <c r="E218" s="65"/>
      <c r="F218" s="65"/>
      <c r="G218" s="15"/>
      <c r="H218" s="15"/>
      <c r="I218" s="15"/>
      <c r="J218" s="15"/>
      <c r="K218" s="15"/>
      <c r="L218" s="15"/>
      <c r="M218" s="15"/>
      <c r="N218" s="15"/>
      <c r="O218" s="15"/>
      <c r="P218" s="15"/>
      <c r="Q218" s="15"/>
      <c r="R218" s="15"/>
      <c r="S218" s="5"/>
      <c r="T218" s="5"/>
      <c r="U218" s="5"/>
      <c r="V218" s="5"/>
    </row>
    <row r="219" ht="15.75" customHeight="1">
      <c r="A219" s="68"/>
      <c r="B219" s="65"/>
      <c r="C219" s="65"/>
      <c r="D219" s="65"/>
      <c r="E219" s="65"/>
      <c r="F219" s="65"/>
      <c r="G219" s="15"/>
      <c r="H219" s="15"/>
      <c r="I219" s="15"/>
      <c r="J219" s="15"/>
      <c r="K219" s="15"/>
      <c r="L219" s="15"/>
      <c r="M219" s="15"/>
      <c r="N219" s="15"/>
      <c r="O219" s="15"/>
      <c r="P219" s="15"/>
      <c r="Q219" s="15"/>
      <c r="R219" s="15"/>
      <c r="S219" s="5"/>
      <c r="T219" s="5"/>
      <c r="U219" s="5"/>
      <c r="V219" s="5"/>
    </row>
    <row r="220" ht="15.75" customHeight="1">
      <c r="A220" s="68"/>
      <c r="B220" s="65"/>
      <c r="C220" s="65"/>
      <c r="D220" s="65"/>
      <c r="E220" s="65"/>
      <c r="F220" s="65"/>
      <c r="G220" s="15"/>
      <c r="H220" s="15"/>
      <c r="I220" s="15"/>
      <c r="J220" s="15"/>
      <c r="K220" s="15"/>
      <c r="L220" s="15"/>
      <c r="M220" s="15"/>
      <c r="N220" s="15"/>
      <c r="O220" s="15"/>
      <c r="P220" s="15"/>
      <c r="Q220" s="15"/>
      <c r="R220" s="15"/>
      <c r="S220" s="5"/>
      <c r="T220" s="5"/>
      <c r="U220" s="5"/>
      <c r="V220" s="5"/>
    </row>
    <row r="221" ht="15.75" customHeight="1">
      <c r="A221" s="68"/>
      <c r="B221" s="65"/>
      <c r="C221" s="65"/>
      <c r="D221" s="65"/>
      <c r="E221" s="65"/>
      <c r="F221" s="65"/>
      <c r="G221" s="15"/>
      <c r="H221" s="15"/>
      <c r="I221" s="15"/>
      <c r="J221" s="15"/>
      <c r="K221" s="15"/>
      <c r="L221" s="15"/>
      <c r="M221" s="15"/>
      <c r="N221" s="15"/>
      <c r="O221" s="15"/>
      <c r="P221" s="15"/>
      <c r="Q221" s="15"/>
      <c r="R221" s="15"/>
      <c r="S221" s="5"/>
      <c r="T221" s="5"/>
      <c r="U221" s="5"/>
      <c r="V221" s="5"/>
    </row>
    <row r="222" ht="15.75" customHeight="1">
      <c r="A222" s="68"/>
      <c r="B222" s="65"/>
      <c r="C222" s="65"/>
      <c r="D222" s="65"/>
      <c r="E222" s="65"/>
      <c r="F222" s="65"/>
      <c r="G222" s="15"/>
      <c r="H222" s="15"/>
      <c r="I222" s="15"/>
      <c r="J222" s="15"/>
      <c r="K222" s="15"/>
      <c r="L222" s="15"/>
      <c r="M222" s="15"/>
      <c r="N222" s="15"/>
      <c r="O222" s="15"/>
      <c r="P222" s="15"/>
      <c r="Q222" s="15"/>
      <c r="R222" s="15"/>
      <c r="S222" s="5"/>
      <c r="T222" s="5"/>
      <c r="U222" s="5"/>
      <c r="V222" s="5"/>
    </row>
    <row r="223" ht="15.75" customHeight="1">
      <c r="A223" s="68"/>
      <c r="B223" s="65"/>
      <c r="C223" s="65"/>
      <c r="D223" s="65"/>
      <c r="E223" s="65"/>
      <c r="F223" s="65"/>
      <c r="G223" s="15"/>
      <c r="H223" s="15"/>
      <c r="I223" s="15"/>
      <c r="J223" s="15"/>
      <c r="K223" s="15"/>
      <c r="L223" s="15"/>
      <c r="M223" s="15"/>
      <c r="N223" s="15"/>
      <c r="O223" s="15"/>
      <c r="P223" s="15"/>
      <c r="Q223" s="15"/>
      <c r="R223" s="15"/>
      <c r="S223" s="5"/>
      <c r="T223" s="5"/>
      <c r="U223" s="5"/>
      <c r="V223" s="5"/>
    </row>
    <row r="224" ht="15.75" customHeight="1">
      <c r="A224" s="68"/>
      <c r="B224" s="65"/>
      <c r="C224" s="65"/>
      <c r="D224" s="65"/>
      <c r="E224" s="65"/>
      <c r="F224" s="65"/>
      <c r="G224" s="15"/>
      <c r="H224" s="15"/>
      <c r="I224" s="15"/>
      <c r="J224" s="15"/>
      <c r="K224" s="15"/>
      <c r="L224" s="15"/>
      <c r="M224" s="15"/>
      <c r="N224" s="15"/>
      <c r="O224" s="15"/>
      <c r="P224" s="15"/>
      <c r="Q224" s="15"/>
      <c r="R224" s="15"/>
      <c r="S224" s="5"/>
      <c r="T224" s="5"/>
      <c r="U224" s="5"/>
      <c r="V224" s="5"/>
    </row>
    <row r="225" ht="15.75" customHeight="1">
      <c r="A225" s="68"/>
      <c r="B225" s="65"/>
      <c r="C225" s="65"/>
      <c r="D225" s="65"/>
      <c r="E225" s="65"/>
      <c r="F225" s="65"/>
      <c r="G225" s="15"/>
      <c r="H225" s="15"/>
      <c r="I225" s="15"/>
      <c r="J225" s="15"/>
      <c r="K225" s="15"/>
      <c r="L225" s="15"/>
      <c r="M225" s="15"/>
      <c r="N225" s="15"/>
      <c r="O225" s="15"/>
      <c r="P225" s="15"/>
      <c r="Q225" s="15"/>
      <c r="R225" s="15"/>
      <c r="S225" s="5"/>
      <c r="T225" s="5"/>
      <c r="U225" s="5"/>
      <c r="V225" s="5"/>
    </row>
    <row r="226" ht="15.75" customHeight="1">
      <c r="A226" s="68"/>
      <c r="B226" s="65"/>
      <c r="C226" s="65"/>
      <c r="D226" s="65"/>
      <c r="E226" s="65"/>
      <c r="F226" s="65"/>
      <c r="G226" s="15"/>
      <c r="H226" s="15"/>
      <c r="I226" s="15"/>
      <c r="J226" s="15"/>
      <c r="K226" s="15"/>
      <c r="L226" s="15"/>
      <c r="M226" s="15"/>
      <c r="N226" s="15"/>
      <c r="O226" s="15"/>
      <c r="P226" s="15"/>
      <c r="Q226" s="15"/>
      <c r="R226" s="15"/>
      <c r="S226" s="5"/>
      <c r="T226" s="5"/>
      <c r="U226" s="5"/>
      <c r="V226" s="5"/>
    </row>
    <row r="227" ht="15.75" customHeight="1">
      <c r="A227" s="68"/>
      <c r="B227" s="65"/>
      <c r="C227" s="65"/>
      <c r="D227" s="65"/>
      <c r="E227" s="65"/>
      <c r="F227" s="65"/>
      <c r="G227" s="15"/>
      <c r="H227" s="15"/>
      <c r="I227" s="15"/>
      <c r="J227" s="15"/>
      <c r="K227" s="15"/>
      <c r="L227" s="15"/>
      <c r="M227" s="15"/>
      <c r="N227" s="15"/>
      <c r="O227" s="15"/>
      <c r="P227" s="15"/>
      <c r="Q227" s="15"/>
      <c r="R227" s="15"/>
      <c r="S227" s="5"/>
      <c r="T227" s="5"/>
      <c r="U227" s="5"/>
      <c r="V227" s="5"/>
    </row>
    <row r="228" ht="15.75" customHeight="1">
      <c r="A228" s="68"/>
      <c r="B228" s="65"/>
      <c r="C228" s="65"/>
      <c r="D228" s="65"/>
      <c r="E228" s="65"/>
      <c r="F228" s="65"/>
      <c r="G228" s="15"/>
      <c r="H228" s="15"/>
      <c r="I228" s="15"/>
      <c r="J228" s="15"/>
      <c r="K228" s="15"/>
      <c r="L228" s="15"/>
      <c r="M228" s="15"/>
      <c r="N228" s="15"/>
      <c r="O228" s="15"/>
      <c r="P228" s="15"/>
      <c r="Q228" s="15"/>
      <c r="R228" s="15"/>
      <c r="S228" s="5"/>
      <c r="T228" s="5"/>
      <c r="U228" s="5"/>
      <c r="V228" s="5"/>
    </row>
    <row r="229" ht="15.75" customHeight="1">
      <c r="A229" s="68"/>
      <c r="B229" s="65"/>
      <c r="C229" s="65"/>
      <c r="D229" s="65"/>
      <c r="E229" s="65"/>
      <c r="F229" s="65"/>
      <c r="G229" s="15"/>
      <c r="H229" s="15"/>
      <c r="I229" s="15"/>
      <c r="J229" s="15"/>
      <c r="K229" s="15"/>
      <c r="L229" s="15"/>
      <c r="M229" s="15"/>
      <c r="N229" s="15"/>
      <c r="O229" s="15"/>
      <c r="P229" s="15"/>
      <c r="Q229" s="15"/>
      <c r="R229" s="15"/>
      <c r="S229" s="5"/>
      <c r="T229" s="5"/>
      <c r="U229" s="5"/>
      <c r="V229" s="5"/>
    </row>
    <row r="230" ht="15.75" customHeight="1">
      <c r="A230" s="68"/>
      <c r="B230" s="65"/>
      <c r="C230" s="65"/>
      <c r="D230" s="65"/>
      <c r="E230" s="65"/>
      <c r="F230" s="65"/>
      <c r="G230" s="15"/>
      <c r="H230" s="15"/>
      <c r="I230" s="15"/>
      <c r="J230" s="15"/>
      <c r="K230" s="15"/>
      <c r="L230" s="15"/>
      <c r="M230" s="15"/>
      <c r="N230" s="15"/>
      <c r="O230" s="15"/>
      <c r="P230" s="15"/>
      <c r="Q230" s="15"/>
      <c r="R230" s="15"/>
      <c r="S230" s="5"/>
      <c r="T230" s="5"/>
      <c r="U230" s="5"/>
      <c r="V230" s="5"/>
    </row>
    <row r="231" ht="15.75" customHeight="1">
      <c r="A231" s="68"/>
      <c r="B231" s="65"/>
      <c r="C231" s="65"/>
      <c r="D231" s="65"/>
      <c r="E231" s="65"/>
      <c r="F231" s="65"/>
      <c r="G231" s="15"/>
      <c r="H231" s="15"/>
      <c r="I231" s="15"/>
      <c r="J231" s="15"/>
      <c r="K231" s="15"/>
      <c r="L231" s="15"/>
      <c r="M231" s="15"/>
      <c r="N231" s="15"/>
      <c r="O231" s="15"/>
      <c r="P231" s="15"/>
      <c r="Q231" s="15"/>
      <c r="R231" s="15"/>
      <c r="S231" s="5"/>
      <c r="T231" s="5"/>
      <c r="U231" s="5"/>
      <c r="V231" s="5"/>
    </row>
    <row r="232" ht="15.75" customHeight="1">
      <c r="A232" s="68"/>
      <c r="B232" s="65"/>
      <c r="C232" s="65"/>
      <c r="D232" s="65"/>
      <c r="E232" s="65"/>
      <c r="F232" s="65"/>
      <c r="G232" s="15"/>
      <c r="H232" s="15"/>
      <c r="I232" s="15"/>
      <c r="J232" s="15"/>
      <c r="K232" s="15"/>
      <c r="L232" s="15"/>
      <c r="M232" s="15"/>
      <c r="N232" s="15"/>
      <c r="O232" s="15"/>
      <c r="P232" s="15"/>
      <c r="Q232" s="15"/>
      <c r="R232" s="15"/>
      <c r="S232" s="5"/>
      <c r="T232" s="5"/>
      <c r="U232" s="5"/>
      <c r="V232" s="5"/>
    </row>
    <row r="233" ht="15.75" customHeight="1">
      <c r="A233" s="68"/>
      <c r="B233" s="65"/>
      <c r="C233" s="65"/>
      <c r="D233" s="65"/>
      <c r="E233" s="65"/>
      <c r="F233" s="65"/>
      <c r="G233" s="15"/>
      <c r="H233" s="15"/>
      <c r="I233" s="15"/>
      <c r="J233" s="15"/>
      <c r="K233" s="15"/>
      <c r="L233" s="15"/>
      <c r="M233" s="15"/>
      <c r="N233" s="15"/>
      <c r="O233" s="15"/>
      <c r="P233" s="15"/>
      <c r="Q233" s="15"/>
      <c r="R233" s="15"/>
      <c r="S233" s="5"/>
      <c r="T233" s="5"/>
      <c r="U233" s="5"/>
      <c r="V233" s="5"/>
    </row>
    <row r="234" ht="15.75" customHeight="1">
      <c r="A234" s="68"/>
      <c r="B234" s="65"/>
      <c r="C234" s="65"/>
      <c r="D234" s="65"/>
      <c r="E234" s="65"/>
      <c r="F234" s="65"/>
      <c r="G234" s="15"/>
      <c r="H234" s="15"/>
      <c r="I234" s="15"/>
      <c r="J234" s="15"/>
      <c r="K234" s="15"/>
      <c r="L234" s="15"/>
      <c r="M234" s="15"/>
      <c r="N234" s="15"/>
      <c r="O234" s="15"/>
      <c r="P234" s="15"/>
      <c r="Q234" s="15"/>
      <c r="R234" s="15"/>
      <c r="S234" s="5"/>
      <c r="T234" s="5"/>
      <c r="U234" s="5"/>
      <c r="V234" s="5"/>
    </row>
    <row r="235" ht="15.75" customHeight="1">
      <c r="A235" s="68"/>
      <c r="B235" s="65"/>
      <c r="C235" s="65"/>
      <c r="D235" s="65"/>
      <c r="E235" s="65"/>
      <c r="F235" s="65"/>
      <c r="G235" s="15"/>
      <c r="H235" s="15"/>
      <c r="I235" s="15"/>
      <c r="J235" s="15"/>
      <c r="K235" s="15"/>
      <c r="L235" s="15"/>
      <c r="M235" s="15"/>
      <c r="N235" s="15"/>
      <c r="O235" s="15"/>
      <c r="P235" s="15"/>
      <c r="Q235" s="15"/>
      <c r="R235" s="15"/>
      <c r="S235" s="5"/>
      <c r="T235" s="5"/>
      <c r="U235" s="5"/>
      <c r="V235" s="5"/>
    </row>
    <row r="236" ht="15.75" customHeight="1">
      <c r="A236" s="68"/>
      <c r="B236" s="65"/>
      <c r="C236" s="65"/>
      <c r="D236" s="65"/>
      <c r="E236" s="65"/>
      <c r="F236" s="65"/>
      <c r="G236" s="15"/>
      <c r="H236" s="15"/>
      <c r="I236" s="15"/>
      <c r="J236" s="15"/>
      <c r="K236" s="15"/>
      <c r="L236" s="15"/>
      <c r="M236" s="15"/>
      <c r="N236" s="15"/>
      <c r="O236" s="15"/>
      <c r="P236" s="15"/>
      <c r="Q236" s="15"/>
      <c r="R236" s="15"/>
      <c r="S236" s="5"/>
      <c r="T236" s="5"/>
      <c r="U236" s="5"/>
      <c r="V236" s="5"/>
    </row>
    <row r="237" ht="15.75" customHeight="1">
      <c r="A237" s="68"/>
      <c r="B237" s="65"/>
      <c r="C237" s="65"/>
      <c r="D237" s="65"/>
      <c r="E237" s="65"/>
      <c r="F237" s="65"/>
      <c r="G237" s="15"/>
      <c r="H237" s="15"/>
      <c r="I237" s="15"/>
      <c r="J237" s="15"/>
      <c r="K237" s="15"/>
      <c r="L237" s="15"/>
      <c r="M237" s="15"/>
      <c r="N237" s="15"/>
      <c r="O237" s="15"/>
      <c r="P237" s="15"/>
      <c r="Q237" s="15"/>
      <c r="R237" s="15"/>
      <c r="S237" s="5"/>
      <c r="T237" s="5"/>
      <c r="U237" s="5"/>
      <c r="V237" s="5"/>
    </row>
    <row r="238" ht="15.75" customHeight="1">
      <c r="A238" s="68"/>
      <c r="B238" s="65"/>
      <c r="C238" s="65"/>
      <c r="D238" s="65"/>
      <c r="E238" s="65"/>
      <c r="F238" s="65"/>
      <c r="G238" s="15"/>
      <c r="H238" s="15"/>
      <c r="I238" s="15"/>
      <c r="J238" s="15"/>
      <c r="K238" s="15"/>
      <c r="L238" s="15"/>
      <c r="M238" s="15"/>
      <c r="N238" s="15"/>
      <c r="O238" s="15"/>
      <c r="P238" s="15"/>
      <c r="Q238" s="15"/>
      <c r="R238" s="15"/>
      <c r="S238" s="5"/>
      <c r="T238" s="5"/>
      <c r="U238" s="5"/>
      <c r="V238" s="5"/>
    </row>
    <row r="239" ht="15.75" customHeight="1">
      <c r="A239" s="68"/>
      <c r="B239" s="65"/>
      <c r="C239" s="65"/>
      <c r="D239" s="65"/>
      <c r="E239" s="65"/>
      <c r="F239" s="65"/>
      <c r="G239" s="15"/>
      <c r="H239" s="15"/>
      <c r="I239" s="15"/>
      <c r="J239" s="15"/>
      <c r="K239" s="15"/>
      <c r="L239" s="15"/>
      <c r="M239" s="15"/>
      <c r="N239" s="15"/>
      <c r="O239" s="15"/>
      <c r="P239" s="15"/>
      <c r="Q239" s="15"/>
      <c r="R239" s="15"/>
      <c r="S239" s="5"/>
      <c r="T239" s="5"/>
      <c r="U239" s="5"/>
      <c r="V239" s="5"/>
    </row>
    <row r="240" ht="15.75" customHeight="1">
      <c r="A240" s="68"/>
      <c r="B240" s="65"/>
      <c r="C240" s="65"/>
      <c r="D240" s="65"/>
      <c r="E240" s="65"/>
      <c r="F240" s="65"/>
      <c r="G240" s="15"/>
      <c r="H240" s="15"/>
      <c r="I240" s="15"/>
      <c r="J240" s="15"/>
      <c r="K240" s="15"/>
      <c r="L240" s="15"/>
      <c r="M240" s="15"/>
      <c r="N240" s="15"/>
      <c r="O240" s="15"/>
      <c r="P240" s="15"/>
      <c r="Q240" s="15"/>
      <c r="R240" s="15"/>
      <c r="S240" s="5"/>
      <c r="T240" s="5"/>
      <c r="U240" s="5"/>
      <c r="V240" s="5"/>
    </row>
    <row r="241" ht="15.75" customHeight="1">
      <c r="A241" s="68"/>
      <c r="B241" s="65"/>
      <c r="C241" s="65"/>
      <c r="D241" s="65"/>
      <c r="E241" s="65"/>
      <c r="F241" s="65"/>
      <c r="G241" s="15"/>
      <c r="H241" s="15"/>
      <c r="I241" s="15"/>
      <c r="J241" s="15"/>
      <c r="K241" s="15"/>
      <c r="L241" s="15"/>
      <c r="M241" s="15"/>
      <c r="N241" s="15"/>
      <c r="O241" s="15"/>
      <c r="P241" s="15"/>
      <c r="Q241" s="15"/>
      <c r="R241" s="15"/>
      <c r="S241" s="5"/>
      <c r="T241" s="5"/>
      <c r="U241" s="5"/>
      <c r="V241" s="5"/>
    </row>
    <row r="242" ht="15.75" customHeight="1">
      <c r="A242" s="68"/>
      <c r="B242" s="65"/>
      <c r="C242" s="65"/>
      <c r="D242" s="65"/>
      <c r="E242" s="65"/>
      <c r="F242" s="65"/>
      <c r="G242" s="15"/>
      <c r="H242" s="15"/>
      <c r="I242" s="15"/>
      <c r="J242" s="15"/>
      <c r="K242" s="15"/>
      <c r="L242" s="15"/>
      <c r="M242" s="15"/>
      <c r="N242" s="15"/>
      <c r="O242" s="15"/>
      <c r="P242" s="15"/>
      <c r="Q242" s="15"/>
      <c r="R242" s="15"/>
      <c r="S242" s="5"/>
      <c r="T242" s="5"/>
      <c r="U242" s="5"/>
      <c r="V242" s="5"/>
    </row>
    <row r="243" ht="15.75" customHeight="1">
      <c r="A243" s="68"/>
      <c r="B243" s="65"/>
      <c r="C243" s="65"/>
      <c r="D243" s="65"/>
      <c r="E243" s="65"/>
      <c r="F243" s="65"/>
      <c r="G243" s="15"/>
      <c r="H243" s="15"/>
      <c r="I243" s="15"/>
      <c r="J243" s="15"/>
      <c r="K243" s="15"/>
      <c r="L243" s="15"/>
      <c r="M243" s="15"/>
      <c r="N243" s="15"/>
      <c r="O243" s="15"/>
      <c r="P243" s="15"/>
      <c r="Q243" s="15"/>
      <c r="R243" s="15"/>
      <c r="S243" s="5"/>
      <c r="T243" s="5"/>
      <c r="U243" s="5"/>
      <c r="V243" s="5"/>
    </row>
    <row r="244" ht="15.75" customHeight="1">
      <c r="A244" s="68"/>
      <c r="B244" s="65"/>
      <c r="C244" s="65"/>
      <c r="D244" s="65"/>
      <c r="E244" s="65"/>
      <c r="F244" s="65"/>
      <c r="G244" s="15"/>
      <c r="H244" s="15"/>
      <c r="I244" s="15"/>
      <c r="J244" s="15"/>
      <c r="K244" s="15"/>
      <c r="L244" s="15"/>
      <c r="M244" s="15"/>
      <c r="N244" s="15"/>
      <c r="O244" s="15"/>
      <c r="P244" s="15"/>
      <c r="Q244" s="15"/>
      <c r="R244" s="15"/>
      <c r="S244" s="5"/>
      <c r="T244" s="5"/>
      <c r="U244" s="5"/>
      <c r="V244" s="5"/>
    </row>
    <row r="245" ht="15.75" customHeight="1">
      <c r="A245" s="68"/>
      <c r="B245" s="65"/>
      <c r="C245" s="65"/>
      <c r="D245" s="65"/>
      <c r="E245" s="65"/>
      <c r="F245" s="65"/>
      <c r="G245" s="15"/>
      <c r="H245" s="15"/>
      <c r="I245" s="15"/>
      <c r="J245" s="15"/>
      <c r="K245" s="15"/>
      <c r="L245" s="15"/>
      <c r="M245" s="15"/>
      <c r="N245" s="15"/>
      <c r="O245" s="15"/>
      <c r="P245" s="15"/>
      <c r="Q245" s="15"/>
      <c r="R245" s="15"/>
      <c r="S245" s="5"/>
      <c r="T245" s="5"/>
      <c r="U245" s="5"/>
      <c r="V245" s="5"/>
    </row>
    <row r="246" ht="15.75" customHeight="1">
      <c r="A246" s="68"/>
      <c r="B246" s="65"/>
      <c r="C246" s="65"/>
      <c r="D246" s="65"/>
      <c r="E246" s="65"/>
      <c r="F246" s="65"/>
      <c r="G246" s="15"/>
      <c r="H246" s="15"/>
      <c r="I246" s="15"/>
      <c r="J246" s="15"/>
      <c r="K246" s="15"/>
      <c r="L246" s="15"/>
      <c r="M246" s="15"/>
      <c r="N246" s="15"/>
      <c r="O246" s="15"/>
      <c r="P246" s="15"/>
      <c r="Q246" s="15"/>
      <c r="R246" s="15"/>
      <c r="S246" s="5"/>
      <c r="T246" s="5"/>
      <c r="U246" s="5"/>
      <c r="V246" s="5"/>
    </row>
    <row r="247" ht="15.75" customHeight="1">
      <c r="A247" s="68"/>
      <c r="B247" s="65"/>
      <c r="C247" s="65"/>
      <c r="D247" s="65"/>
      <c r="E247" s="65"/>
      <c r="F247" s="65"/>
      <c r="G247" s="15"/>
      <c r="H247" s="15"/>
      <c r="I247" s="15"/>
      <c r="J247" s="15"/>
      <c r="K247" s="15"/>
      <c r="L247" s="15"/>
      <c r="M247" s="15"/>
      <c r="N247" s="15"/>
      <c r="O247" s="15"/>
      <c r="P247" s="15"/>
      <c r="Q247" s="15"/>
      <c r="R247" s="15"/>
      <c r="S247" s="5"/>
      <c r="T247" s="5"/>
      <c r="U247" s="5"/>
      <c r="V247" s="5"/>
    </row>
    <row r="248" ht="15.75" customHeight="1">
      <c r="A248" s="68"/>
      <c r="B248" s="65"/>
      <c r="C248" s="65"/>
      <c r="D248" s="65"/>
      <c r="E248" s="65"/>
      <c r="F248" s="65"/>
      <c r="G248" s="15"/>
      <c r="H248" s="15"/>
      <c r="I248" s="15"/>
      <c r="J248" s="15"/>
      <c r="K248" s="15"/>
      <c r="L248" s="15"/>
      <c r="M248" s="15"/>
      <c r="N248" s="15"/>
      <c r="O248" s="15"/>
      <c r="P248" s="15"/>
      <c r="Q248" s="15"/>
      <c r="R248" s="15"/>
      <c r="S248" s="5"/>
      <c r="T248" s="5"/>
      <c r="U248" s="5"/>
      <c r="V248" s="5"/>
    </row>
    <row r="249" ht="15.75" customHeight="1">
      <c r="A249" s="68"/>
      <c r="B249" s="65"/>
      <c r="C249" s="65"/>
      <c r="D249" s="65"/>
      <c r="E249" s="65"/>
      <c r="F249" s="65"/>
      <c r="G249" s="15"/>
      <c r="H249" s="15"/>
      <c r="I249" s="15"/>
      <c r="J249" s="15"/>
      <c r="K249" s="15"/>
      <c r="L249" s="15"/>
      <c r="M249" s="15"/>
      <c r="N249" s="15"/>
      <c r="O249" s="15"/>
      <c r="P249" s="15"/>
      <c r="Q249" s="15"/>
      <c r="R249" s="15"/>
      <c r="S249" s="5"/>
      <c r="T249" s="5"/>
      <c r="U249" s="5"/>
      <c r="V249" s="5"/>
    </row>
    <row r="250" ht="15.75" customHeight="1">
      <c r="A250" s="68"/>
      <c r="B250" s="65"/>
      <c r="C250" s="65"/>
      <c r="D250" s="65"/>
      <c r="E250" s="65"/>
      <c r="F250" s="65"/>
      <c r="G250" s="15"/>
      <c r="H250" s="15"/>
      <c r="I250" s="15"/>
      <c r="J250" s="15"/>
      <c r="K250" s="15"/>
      <c r="L250" s="15"/>
      <c r="M250" s="15"/>
      <c r="N250" s="15"/>
      <c r="O250" s="15"/>
      <c r="P250" s="15"/>
      <c r="Q250" s="15"/>
      <c r="R250" s="15"/>
      <c r="S250" s="5"/>
      <c r="T250" s="5"/>
      <c r="U250" s="5"/>
      <c r="V250" s="5"/>
    </row>
    <row r="251" ht="15.75" customHeight="1">
      <c r="A251" s="68"/>
      <c r="B251" s="65"/>
      <c r="C251" s="65"/>
      <c r="D251" s="65"/>
      <c r="E251" s="65"/>
      <c r="F251" s="65"/>
      <c r="G251" s="15"/>
      <c r="H251" s="15"/>
      <c r="I251" s="15"/>
      <c r="J251" s="15"/>
      <c r="K251" s="15"/>
      <c r="L251" s="15"/>
      <c r="M251" s="15"/>
      <c r="N251" s="15"/>
      <c r="O251" s="15"/>
      <c r="P251" s="15"/>
      <c r="Q251" s="15"/>
      <c r="R251" s="15"/>
      <c r="S251" s="5"/>
      <c r="T251" s="5"/>
      <c r="U251" s="5"/>
      <c r="V251" s="5"/>
    </row>
    <row r="252" ht="15.75" customHeight="1">
      <c r="A252" s="68"/>
      <c r="B252" s="65"/>
      <c r="C252" s="65"/>
      <c r="D252" s="65"/>
      <c r="E252" s="65"/>
      <c r="F252" s="65"/>
      <c r="G252" s="15"/>
      <c r="H252" s="15"/>
      <c r="I252" s="15"/>
      <c r="J252" s="15"/>
      <c r="K252" s="15"/>
      <c r="L252" s="15"/>
      <c r="M252" s="15"/>
      <c r="N252" s="15"/>
      <c r="O252" s="15"/>
      <c r="P252" s="15"/>
      <c r="Q252" s="15"/>
      <c r="R252" s="15"/>
      <c r="S252" s="5"/>
      <c r="T252" s="5"/>
      <c r="U252" s="5"/>
      <c r="V252" s="5"/>
    </row>
    <row r="253" ht="15.75" customHeight="1">
      <c r="A253" s="68"/>
      <c r="B253" s="65"/>
      <c r="C253" s="65"/>
      <c r="D253" s="65"/>
      <c r="E253" s="65"/>
      <c r="F253" s="65"/>
      <c r="G253" s="15"/>
      <c r="H253" s="15"/>
      <c r="I253" s="15"/>
      <c r="J253" s="15"/>
      <c r="K253" s="15"/>
      <c r="L253" s="15"/>
      <c r="M253" s="15"/>
      <c r="N253" s="15"/>
      <c r="O253" s="15"/>
      <c r="P253" s="15"/>
      <c r="Q253" s="15"/>
      <c r="R253" s="15"/>
      <c r="S253" s="5"/>
      <c r="T253" s="5"/>
      <c r="U253" s="5"/>
      <c r="V253" s="5"/>
    </row>
    <row r="254" ht="15.75" customHeight="1">
      <c r="A254" s="68"/>
      <c r="B254" s="65"/>
      <c r="C254" s="65"/>
      <c r="D254" s="65"/>
      <c r="E254" s="65"/>
      <c r="F254" s="65"/>
      <c r="G254" s="15"/>
      <c r="H254" s="15"/>
      <c r="I254" s="15"/>
      <c r="J254" s="15"/>
      <c r="K254" s="15"/>
      <c r="L254" s="15"/>
      <c r="M254" s="15"/>
      <c r="N254" s="15"/>
      <c r="O254" s="15"/>
      <c r="P254" s="15"/>
      <c r="Q254" s="15"/>
      <c r="R254" s="15"/>
      <c r="S254" s="5"/>
      <c r="T254" s="5"/>
      <c r="U254" s="5"/>
      <c r="V254" s="5"/>
    </row>
    <row r="255" ht="15.75" customHeight="1">
      <c r="A255" s="68"/>
      <c r="B255" s="65"/>
      <c r="C255" s="65"/>
      <c r="D255" s="65"/>
      <c r="E255" s="65"/>
      <c r="F255" s="65"/>
      <c r="G255" s="15"/>
      <c r="H255" s="15"/>
      <c r="I255" s="15"/>
      <c r="J255" s="15"/>
      <c r="K255" s="15"/>
      <c r="L255" s="15"/>
      <c r="M255" s="15"/>
      <c r="N255" s="15"/>
      <c r="O255" s="15"/>
      <c r="P255" s="15"/>
      <c r="Q255" s="15"/>
      <c r="R255" s="15"/>
      <c r="S255" s="5"/>
      <c r="T255" s="5"/>
      <c r="U255" s="5"/>
      <c r="V255" s="5"/>
    </row>
    <row r="256" ht="15.75" customHeight="1">
      <c r="A256" s="69"/>
      <c r="B256" s="70"/>
      <c r="C256" s="70"/>
      <c r="D256" s="71"/>
      <c r="E256" s="71"/>
      <c r="F256" s="71"/>
    </row>
    <row r="257" ht="15.75" customHeight="1">
      <c r="A257" s="69"/>
      <c r="B257" s="70"/>
      <c r="C257" s="70"/>
      <c r="D257" s="71"/>
      <c r="E257" s="71"/>
      <c r="F257" s="71"/>
    </row>
    <row r="258" ht="15.75" customHeight="1">
      <c r="A258" s="69"/>
      <c r="B258" s="70"/>
      <c r="C258" s="70"/>
      <c r="D258" s="71"/>
      <c r="E258" s="71"/>
      <c r="F258" s="71"/>
    </row>
    <row r="259" ht="15.75" customHeight="1">
      <c r="A259" s="69"/>
      <c r="B259" s="70"/>
      <c r="C259" s="70"/>
      <c r="D259" s="71"/>
      <c r="E259" s="71"/>
      <c r="F259" s="71"/>
    </row>
    <row r="260" ht="15.75" customHeight="1">
      <c r="A260" s="69"/>
      <c r="B260" s="70"/>
      <c r="C260" s="70"/>
      <c r="D260" s="71"/>
      <c r="E260" s="71"/>
      <c r="F260" s="71"/>
    </row>
    <row r="261" ht="15.75" customHeight="1">
      <c r="A261" s="69"/>
      <c r="B261" s="70"/>
      <c r="C261" s="70"/>
      <c r="D261" s="71"/>
      <c r="E261" s="71"/>
      <c r="F261" s="71"/>
    </row>
    <row r="262" ht="15.75" customHeight="1">
      <c r="A262" s="69"/>
      <c r="B262" s="70"/>
      <c r="C262" s="70"/>
      <c r="D262" s="71"/>
      <c r="E262" s="71"/>
      <c r="F262" s="71"/>
    </row>
    <row r="263" ht="15.75" customHeight="1">
      <c r="A263" s="69"/>
      <c r="B263" s="70"/>
      <c r="C263" s="70"/>
      <c r="D263" s="71"/>
      <c r="E263" s="71"/>
      <c r="F263" s="71"/>
    </row>
    <row r="264" ht="15.75" customHeight="1">
      <c r="A264" s="69"/>
      <c r="B264" s="70"/>
      <c r="C264" s="70"/>
      <c r="D264" s="71"/>
      <c r="E264" s="71"/>
      <c r="F264" s="71"/>
    </row>
    <row r="265" ht="15.75" customHeight="1">
      <c r="A265" s="69"/>
      <c r="B265" s="70"/>
      <c r="C265" s="70"/>
      <c r="D265" s="71"/>
      <c r="E265" s="71"/>
      <c r="F265" s="71"/>
    </row>
    <row r="266" ht="15.75" customHeight="1">
      <c r="A266" s="69"/>
      <c r="B266" s="70"/>
      <c r="C266" s="70"/>
      <c r="D266" s="71"/>
      <c r="E266" s="71"/>
      <c r="F266" s="71"/>
    </row>
    <row r="267" ht="15.75" customHeight="1">
      <c r="A267" s="69"/>
      <c r="B267" s="70"/>
      <c r="C267" s="70"/>
      <c r="D267" s="71"/>
      <c r="E267" s="71"/>
      <c r="F267" s="71"/>
    </row>
    <row r="268" ht="15.75" customHeight="1">
      <c r="A268" s="69"/>
      <c r="B268" s="70"/>
      <c r="C268" s="70"/>
      <c r="D268" s="71"/>
      <c r="E268" s="71"/>
      <c r="F268" s="71"/>
    </row>
    <row r="269" ht="15.75" customHeight="1">
      <c r="A269" s="69"/>
      <c r="B269" s="70"/>
      <c r="C269" s="70"/>
      <c r="D269" s="71"/>
      <c r="E269" s="71"/>
      <c r="F269" s="71"/>
    </row>
    <row r="270" ht="15.75" customHeight="1">
      <c r="A270" s="69"/>
      <c r="B270" s="70"/>
      <c r="C270" s="70"/>
      <c r="D270" s="71"/>
      <c r="E270" s="71"/>
      <c r="F270" s="71"/>
    </row>
    <row r="271" ht="15.75" customHeight="1">
      <c r="A271" s="69"/>
      <c r="B271" s="70"/>
      <c r="C271" s="70"/>
      <c r="D271" s="71"/>
      <c r="E271" s="71"/>
      <c r="F271" s="71"/>
    </row>
    <row r="272" ht="15.75" customHeight="1">
      <c r="A272" s="69"/>
      <c r="B272" s="70"/>
      <c r="C272" s="70"/>
      <c r="D272" s="71"/>
      <c r="E272" s="71"/>
      <c r="F272" s="71"/>
    </row>
    <row r="273" ht="15.75" customHeight="1">
      <c r="A273" s="69"/>
      <c r="B273" s="70"/>
      <c r="C273" s="70"/>
      <c r="D273" s="71"/>
      <c r="E273" s="71"/>
      <c r="F273" s="71"/>
    </row>
    <row r="274" ht="15.75" customHeight="1">
      <c r="A274" s="69"/>
      <c r="B274" s="70"/>
      <c r="C274" s="70"/>
      <c r="D274" s="71"/>
      <c r="E274" s="71"/>
      <c r="F274" s="71"/>
    </row>
    <row r="275" ht="15.75" customHeight="1">
      <c r="A275" s="69"/>
      <c r="B275" s="70"/>
      <c r="C275" s="70"/>
      <c r="D275" s="71"/>
      <c r="E275" s="71"/>
      <c r="F275" s="71"/>
    </row>
    <row r="276" ht="15.75" customHeight="1">
      <c r="A276" s="69"/>
      <c r="B276" s="70"/>
      <c r="C276" s="70"/>
      <c r="D276" s="71"/>
      <c r="E276" s="71"/>
      <c r="F276" s="71"/>
    </row>
    <row r="277" ht="15.75" customHeight="1">
      <c r="A277" s="69"/>
      <c r="B277" s="70"/>
      <c r="C277" s="70"/>
      <c r="D277" s="71"/>
      <c r="E277" s="71"/>
      <c r="F277" s="71"/>
    </row>
    <row r="278" ht="15.75" customHeight="1">
      <c r="A278" s="69"/>
      <c r="B278" s="70"/>
      <c r="C278" s="70"/>
      <c r="D278" s="71"/>
      <c r="E278" s="71"/>
      <c r="F278" s="71"/>
    </row>
    <row r="279" ht="15.75" customHeight="1">
      <c r="A279" s="69"/>
      <c r="B279" s="70"/>
      <c r="C279" s="70"/>
      <c r="D279" s="71"/>
      <c r="E279" s="71"/>
      <c r="F279" s="71"/>
    </row>
    <row r="280" ht="15.75" customHeight="1">
      <c r="A280" s="69"/>
      <c r="B280" s="70"/>
      <c r="C280" s="70"/>
      <c r="D280" s="71"/>
      <c r="E280" s="71"/>
      <c r="F280" s="71"/>
    </row>
    <row r="281" ht="15.75" customHeight="1">
      <c r="A281" s="69"/>
      <c r="B281" s="70"/>
      <c r="C281" s="70"/>
      <c r="D281" s="71"/>
      <c r="E281" s="71"/>
      <c r="F281" s="71"/>
    </row>
    <row r="282" ht="15.75" customHeight="1">
      <c r="A282" s="69"/>
      <c r="B282" s="70"/>
      <c r="C282" s="70"/>
      <c r="D282" s="71"/>
      <c r="E282" s="71"/>
      <c r="F282" s="71"/>
    </row>
    <row r="283" ht="15.75" customHeight="1">
      <c r="A283" s="69"/>
      <c r="B283" s="70"/>
      <c r="C283" s="70"/>
      <c r="D283" s="71"/>
      <c r="E283" s="71"/>
      <c r="F283" s="71"/>
    </row>
    <row r="284" ht="15.75" customHeight="1">
      <c r="A284" s="69"/>
      <c r="B284" s="70"/>
      <c r="C284" s="70"/>
      <c r="D284" s="71"/>
      <c r="E284" s="71"/>
      <c r="F284" s="71"/>
    </row>
    <row r="285" ht="15.75" customHeight="1">
      <c r="A285" s="69"/>
      <c r="B285" s="70"/>
      <c r="C285" s="70"/>
      <c r="D285" s="71"/>
      <c r="E285" s="71"/>
      <c r="F285" s="71"/>
    </row>
    <row r="286" ht="15.75" customHeight="1">
      <c r="A286" s="69"/>
      <c r="B286" s="70"/>
      <c r="C286" s="70"/>
      <c r="D286" s="71"/>
      <c r="E286" s="71"/>
      <c r="F286" s="71"/>
    </row>
    <row r="287" ht="15.75" customHeight="1">
      <c r="A287" s="69"/>
      <c r="B287" s="70"/>
      <c r="C287" s="70"/>
      <c r="D287" s="71"/>
      <c r="E287" s="71"/>
      <c r="F287" s="71"/>
    </row>
    <row r="288" ht="15.75" customHeight="1">
      <c r="A288" s="69"/>
      <c r="B288" s="70"/>
      <c r="C288" s="70"/>
      <c r="D288" s="71"/>
      <c r="E288" s="71"/>
      <c r="F288" s="71"/>
    </row>
    <row r="289" ht="15.75" customHeight="1">
      <c r="A289" s="69"/>
      <c r="B289" s="70"/>
      <c r="C289" s="70"/>
      <c r="D289" s="71"/>
      <c r="E289" s="71"/>
      <c r="F289" s="71"/>
    </row>
    <row r="290" ht="15.75" customHeight="1">
      <c r="A290" s="69"/>
      <c r="B290" s="70"/>
      <c r="C290" s="70"/>
      <c r="D290" s="71"/>
      <c r="E290" s="71"/>
      <c r="F290" s="71"/>
    </row>
    <row r="291" ht="15.75" customHeight="1">
      <c r="A291" s="69"/>
      <c r="B291" s="70"/>
      <c r="C291" s="70"/>
      <c r="D291" s="71"/>
      <c r="E291" s="71"/>
      <c r="F291" s="71"/>
    </row>
    <row r="292" ht="15.75" customHeight="1">
      <c r="A292" s="69"/>
      <c r="B292" s="70"/>
      <c r="C292" s="70"/>
      <c r="D292" s="71"/>
      <c r="E292" s="71"/>
      <c r="F292" s="71"/>
    </row>
    <row r="293" ht="15.75" customHeight="1">
      <c r="A293" s="69"/>
      <c r="B293" s="70"/>
      <c r="C293" s="70"/>
      <c r="D293" s="71"/>
      <c r="E293" s="71"/>
      <c r="F293" s="71"/>
    </row>
    <row r="294" ht="15.75" customHeight="1">
      <c r="A294" s="69"/>
      <c r="B294" s="70"/>
      <c r="C294" s="70"/>
      <c r="D294" s="71"/>
      <c r="E294" s="71"/>
      <c r="F294" s="71"/>
    </row>
    <row r="295" ht="15.75" customHeight="1">
      <c r="A295" s="69"/>
      <c r="B295" s="70"/>
      <c r="C295" s="70"/>
      <c r="D295" s="71"/>
      <c r="E295" s="71"/>
      <c r="F295" s="71"/>
    </row>
    <row r="296" ht="15.75" customHeight="1">
      <c r="A296" s="69"/>
      <c r="B296" s="70"/>
      <c r="C296" s="70"/>
      <c r="D296" s="71"/>
      <c r="E296" s="71"/>
      <c r="F296" s="71"/>
    </row>
    <row r="297" ht="15.75" customHeight="1">
      <c r="A297" s="69"/>
      <c r="B297" s="70"/>
      <c r="C297" s="70"/>
      <c r="D297" s="71"/>
      <c r="E297" s="71"/>
      <c r="F297" s="71"/>
    </row>
    <row r="298" ht="15.75" customHeight="1">
      <c r="A298" s="69"/>
      <c r="B298" s="70"/>
      <c r="C298" s="70"/>
      <c r="D298" s="71"/>
      <c r="E298" s="71"/>
      <c r="F298" s="71"/>
    </row>
    <row r="299" ht="15.75" customHeight="1">
      <c r="A299" s="69"/>
      <c r="B299" s="70"/>
      <c r="C299" s="70"/>
      <c r="D299" s="71"/>
      <c r="E299" s="71"/>
      <c r="F299" s="71"/>
    </row>
    <row r="300" ht="15.75" customHeight="1">
      <c r="A300" s="69"/>
      <c r="B300" s="70"/>
      <c r="C300" s="70"/>
      <c r="D300" s="71"/>
      <c r="E300" s="71"/>
      <c r="F300" s="71"/>
    </row>
    <row r="301" ht="15.75" customHeight="1">
      <c r="A301" s="69"/>
      <c r="B301" s="70"/>
      <c r="C301" s="70"/>
      <c r="D301" s="71"/>
      <c r="E301" s="71"/>
      <c r="F301" s="71"/>
    </row>
    <row r="302" ht="15.75" customHeight="1">
      <c r="A302" s="69"/>
      <c r="B302" s="70"/>
      <c r="C302" s="70"/>
      <c r="D302" s="71"/>
      <c r="E302" s="71"/>
      <c r="F302" s="71"/>
    </row>
    <row r="303" ht="15.75" customHeight="1">
      <c r="A303" s="69"/>
      <c r="B303" s="70"/>
      <c r="C303" s="70"/>
      <c r="D303" s="71"/>
      <c r="E303" s="71"/>
      <c r="F303" s="71"/>
    </row>
    <row r="304" ht="15.75" customHeight="1">
      <c r="A304" s="69"/>
      <c r="B304" s="70"/>
      <c r="C304" s="70"/>
      <c r="D304" s="71"/>
      <c r="E304" s="71"/>
      <c r="F304" s="71"/>
    </row>
    <row r="305" ht="15.75" customHeight="1">
      <c r="A305" s="69"/>
      <c r="B305" s="70"/>
      <c r="C305" s="70"/>
      <c r="D305" s="71"/>
      <c r="E305" s="71"/>
      <c r="F305" s="71"/>
    </row>
    <row r="306" ht="15.75" customHeight="1">
      <c r="A306" s="69"/>
      <c r="B306" s="70"/>
      <c r="C306" s="70"/>
      <c r="D306" s="71"/>
      <c r="E306" s="71"/>
      <c r="F306" s="71"/>
    </row>
    <row r="307" ht="15.75" customHeight="1">
      <c r="A307" s="69"/>
      <c r="B307" s="70"/>
      <c r="C307" s="70"/>
      <c r="D307" s="71"/>
      <c r="E307" s="71"/>
      <c r="F307" s="71"/>
    </row>
    <row r="308" ht="15.75" customHeight="1">
      <c r="A308" s="69"/>
      <c r="B308" s="70"/>
      <c r="C308" s="70"/>
      <c r="D308" s="71"/>
      <c r="E308" s="71"/>
      <c r="F308" s="71"/>
    </row>
    <row r="309" ht="15.75" customHeight="1">
      <c r="A309" s="69"/>
      <c r="B309" s="70"/>
      <c r="C309" s="70"/>
      <c r="D309" s="71"/>
      <c r="E309" s="71"/>
      <c r="F309" s="71"/>
    </row>
    <row r="310" ht="15.75" customHeight="1">
      <c r="A310" s="69"/>
      <c r="B310" s="70"/>
      <c r="C310" s="70"/>
      <c r="D310" s="71"/>
      <c r="E310" s="71"/>
      <c r="F310" s="71"/>
    </row>
    <row r="311" ht="15.75" customHeight="1">
      <c r="A311" s="69"/>
      <c r="B311" s="70"/>
      <c r="C311" s="70"/>
      <c r="D311" s="71"/>
      <c r="E311" s="71"/>
      <c r="F311" s="71"/>
    </row>
    <row r="312" ht="15.75" customHeight="1">
      <c r="A312" s="69"/>
      <c r="B312" s="70"/>
      <c r="C312" s="70"/>
      <c r="D312" s="71"/>
      <c r="E312" s="71"/>
      <c r="F312" s="71"/>
    </row>
    <row r="313" ht="15.75" customHeight="1">
      <c r="A313" s="69"/>
      <c r="B313" s="70"/>
      <c r="C313" s="70"/>
      <c r="D313" s="71"/>
      <c r="E313" s="71"/>
      <c r="F313" s="71"/>
    </row>
    <row r="314" ht="15.75" customHeight="1">
      <c r="A314" s="69"/>
      <c r="B314" s="70"/>
      <c r="C314" s="70"/>
      <c r="D314" s="71"/>
      <c r="E314" s="71"/>
      <c r="F314" s="71"/>
    </row>
    <row r="315" ht="15.75" customHeight="1">
      <c r="A315" s="69"/>
      <c r="B315" s="70"/>
      <c r="C315" s="70"/>
      <c r="D315" s="71"/>
      <c r="E315" s="71"/>
      <c r="F315" s="71"/>
    </row>
    <row r="316" ht="15.75" customHeight="1">
      <c r="A316" s="69"/>
      <c r="B316" s="70"/>
      <c r="C316" s="70"/>
      <c r="D316" s="71"/>
      <c r="E316" s="71"/>
      <c r="F316" s="71"/>
    </row>
    <row r="317" ht="15.75" customHeight="1">
      <c r="A317" s="69"/>
      <c r="B317" s="70"/>
      <c r="C317" s="70"/>
      <c r="D317" s="71"/>
      <c r="E317" s="71"/>
      <c r="F317" s="71"/>
    </row>
    <row r="318" ht="15.75" customHeight="1">
      <c r="A318" s="69"/>
      <c r="B318" s="70"/>
      <c r="C318" s="70"/>
      <c r="D318" s="71"/>
      <c r="E318" s="71"/>
      <c r="F318" s="71"/>
    </row>
    <row r="319" ht="15.75" customHeight="1">
      <c r="A319" s="69"/>
      <c r="B319" s="70"/>
      <c r="C319" s="70"/>
      <c r="D319" s="71"/>
      <c r="E319" s="71"/>
      <c r="F319" s="71"/>
    </row>
    <row r="320" ht="15.75" customHeight="1">
      <c r="A320" s="69"/>
      <c r="B320" s="70"/>
      <c r="C320" s="70"/>
      <c r="D320" s="71"/>
      <c r="E320" s="71"/>
      <c r="F320" s="71"/>
    </row>
    <row r="321" ht="15.75" customHeight="1">
      <c r="A321" s="69"/>
      <c r="B321" s="70"/>
      <c r="C321" s="70"/>
      <c r="D321" s="71"/>
      <c r="E321" s="71"/>
      <c r="F321" s="71"/>
    </row>
    <row r="322" ht="15.75" customHeight="1">
      <c r="A322" s="69"/>
      <c r="B322" s="70"/>
      <c r="C322" s="70"/>
      <c r="D322" s="71"/>
      <c r="E322" s="71"/>
      <c r="F322" s="71"/>
    </row>
    <row r="323" ht="15.75" customHeight="1">
      <c r="A323" s="69"/>
      <c r="B323" s="70"/>
      <c r="C323" s="70"/>
      <c r="D323" s="71"/>
      <c r="E323" s="71"/>
      <c r="F323" s="71"/>
    </row>
    <row r="324" ht="15.75" customHeight="1">
      <c r="A324" s="69"/>
      <c r="B324" s="70"/>
      <c r="C324" s="70"/>
      <c r="D324" s="71"/>
      <c r="E324" s="71"/>
      <c r="F324" s="71"/>
    </row>
    <row r="325" ht="15.75" customHeight="1">
      <c r="A325" s="69"/>
      <c r="B325" s="70"/>
      <c r="C325" s="70"/>
      <c r="D325" s="71"/>
      <c r="E325" s="71"/>
      <c r="F325" s="71"/>
    </row>
    <row r="326" ht="15.75" customHeight="1">
      <c r="A326" s="69"/>
      <c r="B326" s="70"/>
      <c r="C326" s="70"/>
      <c r="D326" s="71"/>
      <c r="E326" s="71"/>
      <c r="F326" s="71"/>
    </row>
    <row r="327" ht="15.75" customHeight="1">
      <c r="A327" s="69"/>
      <c r="B327" s="70"/>
      <c r="C327" s="70"/>
      <c r="D327" s="71"/>
      <c r="E327" s="71"/>
      <c r="F327" s="71"/>
    </row>
    <row r="328" ht="15.75" customHeight="1">
      <c r="A328" s="69"/>
      <c r="B328" s="70"/>
      <c r="C328" s="70"/>
      <c r="D328" s="71"/>
      <c r="E328" s="71"/>
      <c r="F328" s="71"/>
    </row>
    <row r="329" ht="15.75" customHeight="1">
      <c r="A329" s="69"/>
      <c r="B329" s="70"/>
      <c r="C329" s="70"/>
      <c r="D329" s="71"/>
      <c r="E329" s="71"/>
      <c r="F329" s="71"/>
    </row>
    <row r="330" ht="15.75" customHeight="1">
      <c r="A330" s="69"/>
      <c r="B330" s="70"/>
      <c r="C330" s="70"/>
      <c r="D330" s="71"/>
      <c r="E330" s="71"/>
      <c r="F330" s="71"/>
    </row>
    <row r="331" ht="15.75" customHeight="1">
      <c r="A331" s="69"/>
      <c r="B331" s="70"/>
      <c r="C331" s="70"/>
      <c r="D331" s="71"/>
      <c r="E331" s="71"/>
      <c r="F331" s="71"/>
    </row>
    <row r="332" ht="15.75" customHeight="1">
      <c r="A332" s="69"/>
      <c r="B332" s="70"/>
      <c r="C332" s="70"/>
      <c r="D332" s="71"/>
      <c r="E332" s="71"/>
      <c r="F332" s="71"/>
    </row>
    <row r="333" ht="15.75" customHeight="1">
      <c r="A333" s="69"/>
      <c r="B333" s="70"/>
      <c r="C333" s="70"/>
      <c r="D333" s="71"/>
      <c r="E333" s="71"/>
      <c r="F333" s="71"/>
    </row>
    <row r="334" ht="15.75" customHeight="1">
      <c r="A334" s="69"/>
      <c r="B334" s="70"/>
      <c r="C334" s="70"/>
      <c r="D334" s="71"/>
      <c r="E334" s="71"/>
      <c r="F334" s="71"/>
    </row>
    <row r="335" ht="15.75" customHeight="1">
      <c r="A335" s="69"/>
      <c r="B335" s="70"/>
      <c r="C335" s="70"/>
      <c r="D335" s="71"/>
      <c r="E335" s="71"/>
      <c r="F335" s="71"/>
    </row>
    <row r="336" ht="15.75" customHeight="1">
      <c r="A336" s="69"/>
      <c r="B336" s="70"/>
      <c r="C336" s="70"/>
      <c r="D336" s="71"/>
      <c r="E336" s="71"/>
      <c r="F336" s="71"/>
    </row>
    <row r="337" ht="15.75" customHeight="1">
      <c r="A337" s="69"/>
      <c r="B337" s="70"/>
      <c r="C337" s="70"/>
      <c r="D337" s="71"/>
      <c r="E337" s="71"/>
      <c r="F337" s="71"/>
    </row>
    <row r="338" ht="15.75" customHeight="1">
      <c r="A338" s="69"/>
      <c r="B338" s="70"/>
      <c r="C338" s="70"/>
      <c r="D338" s="71"/>
      <c r="E338" s="71"/>
      <c r="F338" s="71"/>
    </row>
    <row r="339" ht="15.75" customHeight="1">
      <c r="A339" s="69"/>
      <c r="B339" s="70"/>
      <c r="C339" s="70"/>
      <c r="D339" s="71"/>
      <c r="E339" s="71"/>
      <c r="F339" s="71"/>
    </row>
    <row r="340" ht="15.75" customHeight="1">
      <c r="A340" s="69"/>
      <c r="B340" s="70"/>
      <c r="C340" s="70"/>
      <c r="D340" s="71"/>
      <c r="E340" s="71"/>
      <c r="F340" s="71"/>
    </row>
    <row r="341" ht="15.75" customHeight="1">
      <c r="A341" s="69"/>
      <c r="B341" s="70"/>
      <c r="C341" s="70"/>
      <c r="D341" s="71"/>
      <c r="E341" s="71"/>
      <c r="F341" s="71"/>
    </row>
    <row r="342" ht="15.75" customHeight="1">
      <c r="A342" s="69"/>
      <c r="B342" s="70"/>
      <c r="C342" s="70"/>
      <c r="D342" s="71"/>
      <c r="E342" s="71"/>
      <c r="F342" s="71"/>
    </row>
    <row r="343" ht="15.75" customHeight="1">
      <c r="A343" s="69"/>
      <c r="B343" s="70"/>
      <c r="C343" s="70"/>
      <c r="D343" s="71"/>
      <c r="E343" s="71"/>
      <c r="F343" s="71"/>
    </row>
    <row r="344" ht="15.75" customHeight="1">
      <c r="A344" s="69"/>
      <c r="B344" s="70"/>
      <c r="C344" s="70"/>
      <c r="D344" s="71"/>
      <c r="E344" s="71"/>
      <c r="F344" s="71"/>
    </row>
    <row r="345" ht="15.75" customHeight="1">
      <c r="A345" s="69"/>
      <c r="B345" s="70"/>
      <c r="C345" s="70"/>
      <c r="D345" s="71"/>
      <c r="E345" s="71"/>
      <c r="F345" s="71"/>
    </row>
    <row r="346" ht="15.75" customHeight="1">
      <c r="A346" s="69"/>
      <c r="B346" s="70"/>
      <c r="C346" s="70"/>
      <c r="D346" s="71"/>
      <c r="E346" s="71"/>
      <c r="F346" s="71"/>
    </row>
    <row r="347" ht="15.75" customHeight="1">
      <c r="A347" s="69"/>
      <c r="B347" s="70"/>
      <c r="C347" s="70"/>
      <c r="D347" s="71"/>
      <c r="E347" s="71"/>
      <c r="F347" s="71"/>
    </row>
    <row r="348" ht="15.75" customHeight="1">
      <c r="A348" s="69"/>
      <c r="B348" s="70"/>
      <c r="C348" s="70"/>
      <c r="D348" s="71"/>
      <c r="E348" s="71"/>
      <c r="F348" s="71"/>
    </row>
    <row r="349" ht="15.75" customHeight="1">
      <c r="A349" s="69"/>
      <c r="B349" s="70"/>
      <c r="C349" s="70"/>
      <c r="D349" s="71"/>
      <c r="E349" s="71"/>
      <c r="F349" s="71"/>
    </row>
    <row r="350" ht="15.75" customHeight="1">
      <c r="A350" s="69"/>
      <c r="B350" s="70"/>
      <c r="C350" s="70"/>
      <c r="D350" s="71"/>
      <c r="E350" s="71"/>
      <c r="F350" s="71"/>
    </row>
    <row r="351" ht="15.75" customHeight="1">
      <c r="A351" s="69"/>
      <c r="B351" s="70"/>
      <c r="C351" s="70"/>
      <c r="D351" s="71"/>
      <c r="E351" s="71"/>
      <c r="F351" s="71"/>
    </row>
    <row r="352" ht="15.75" customHeight="1">
      <c r="A352" s="69"/>
      <c r="B352" s="70"/>
      <c r="C352" s="70"/>
      <c r="D352" s="71"/>
      <c r="E352" s="71"/>
      <c r="F352" s="71"/>
    </row>
    <row r="353" ht="15.75" customHeight="1">
      <c r="A353" s="69"/>
      <c r="B353" s="70"/>
      <c r="C353" s="70"/>
      <c r="D353" s="71"/>
      <c r="E353" s="71"/>
      <c r="F353" s="71"/>
    </row>
    <row r="354" ht="15.75" customHeight="1">
      <c r="A354" s="69"/>
      <c r="B354" s="70"/>
      <c r="C354" s="70"/>
      <c r="D354" s="71"/>
      <c r="E354" s="71"/>
      <c r="F354" s="71"/>
    </row>
    <row r="355" ht="15.75" customHeight="1">
      <c r="A355" s="69"/>
      <c r="B355" s="70"/>
      <c r="C355" s="70"/>
      <c r="D355" s="71"/>
      <c r="E355" s="71"/>
      <c r="F355" s="71"/>
    </row>
    <row r="356" ht="15.75" customHeight="1">
      <c r="A356" s="69"/>
      <c r="B356" s="70"/>
      <c r="C356" s="70"/>
      <c r="D356" s="71"/>
      <c r="E356" s="71"/>
      <c r="F356" s="71"/>
    </row>
    <row r="357" ht="15.75" customHeight="1">
      <c r="A357" s="69"/>
      <c r="B357" s="70"/>
      <c r="C357" s="70"/>
      <c r="D357" s="71"/>
      <c r="E357" s="71"/>
      <c r="F357" s="71"/>
    </row>
    <row r="358" ht="15.75" customHeight="1">
      <c r="A358" s="69"/>
      <c r="B358" s="70"/>
      <c r="C358" s="70"/>
      <c r="D358" s="71"/>
      <c r="E358" s="71"/>
      <c r="F358" s="71"/>
    </row>
    <row r="359" ht="15.75" customHeight="1">
      <c r="A359" s="69"/>
      <c r="B359" s="70"/>
      <c r="C359" s="70"/>
      <c r="D359" s="71"/>
      <c r="E359" s="71"/>
      <c r="F359" s="71"/>
    </row>
    <row r="360" ht="15.75" customHeight="1">
      <c r="A360" s="69"/>
      <c r="B360" s="70"/>
      <c r="C360" s="70"/>
      <c r="D360" s="71"/>
      <c r="E360" s="71"/>
      <c r="F360" s="71"/>
    </row>
    <row r="361" ht="15.75" customHeight="1">
      <c r="A361" s="69"/>
      <c r="B361" s="70"/>
      <c r="C361" s="70"/>
      <c r="D361" s="71"/>
      <c r="E361" s="71"/>
      <c r="F361" s="71"/>
    </row>
    <row r="362" ht="15.75" customHeight="1">
      <c r="A362" s="69"/>
      <c r="B362" s="70"/>
      <c r="C362" s="70"/>
      <c r="D362" s="71"/>
      <c r="E362" s="71"/>
      <c r="F362" s="71"/>
    </row>
    <row r="363" ht="15.75" customHeight="1">
      <c r="A363" s="69"/>
      <c r="B363" s="70"/>
      <c r="C363" s="70"/>
      <c r="D363" s="71"/>
      <c r="E363" s="71"/>
      <c r="F363" s="71"/>
    </row>
    <row r="364" ht="15.75" customHeight="1">
      <c r="A364" s="69"/>
      <c r="B364" s="70"/>
      <c r="C364" s="70"/>
      <c r="D364" s="71"/>
      <c r="E364" s="71"/>
      <c r="F364" s="71"/>
    </row>
    <row r="365" ht="15.75" customHeight="1">
      <c r="A365" s="69"/>
      <c r="B365" s="70"/>
      <c r="C365" s="70"/>
      <c r="D365" s="71"/>
      <c r="E365" s="71"/>
      <c r="F365" s="71"/>
    </row>
    <row r="366" ht="15.75" customHeight="1">
      <c r="A366" s="69"/>
      <c r="B366" s="70"/>
      <c r="C366" s="70"/>
      <c r="D366" s="71"/>
      <c r="E366" s="71"/>
      <c r="F366" s="71"/>
    </row>
    <row r="367" ht="15.75" customHeight="1">
      <c r="A367" s="69"/>
      <c r="B367" s="70"/>
      <c r="C367" s="70"/>
      <c r="D367" s="71"/>
      <c r="E367" s="71"/>
      <c r="F367" s="71"/>
    </row>
    <row r="368" ht="15.75" customHeight="1">
      <c r="A368" s="69"/>
      <c r="B368" s="70"/>
      <c r="C368" s="70"/>
      <c r="D368" s="71"/>
      <c r="E368" s="71"/>
      <c r="F368" s="71"/>
    </row>
    <row r="369" ht="15.75" customHeight="1">
      <c r="A369" s="69"/>
      <c r="B369" s="70"/>
      <c r="C369" s="70"/>
      <c r="D369" s="71"/>
      <c r="E369" s="71"/>
      <c r="F369" s="71"/>
    </row>
    <row r="370" ht="15.75" customHeight="1">
      <c r="A370" s="69"/>
      <c r="B370" s="70"/>
      <c r="C370" s="70"/>
      <c r="D370" s="71"/>
      <c r="E370" s="71"/>
      <c r="F370" s="71"/>
    </row>
    <row r="371" ht="15.75" customHeight="1">
      <c r="A371" s="69"/>
      <c r="B371" s="70"/>
      <c r="C371" s="70"/>
      <c r="D371" s="71"/>
      <c r="E371" s="71"/>
      <c r="F371" s="71"/>
    </row>
    <row r="372" ht="15.75" customHeight="1">
      <c r="A372" s="69"/>
      <c r="B372" s="70"/>
      <c r="C372" s="70"/>
      <c r="D372" s="71"/>
      <c r="E372" s="71"/>
      <c r="F372" s="71"/>
    </row>
    <row r="373" ht="15.75" customHeight="1">
      <c r="A373" s="69"/>
      <c r="B373" s="70"/>
      <c r="C373" s="70"/>
      <c r="D373" s="71"/>
      <c r="E373" s="71"/>
      <c r="F373" s="71"/>
    </row>
    <row r="374" ht="15.75" customHeight="1">
      <c r="A374" s="69"/>
      <c r="B374" s="70"/>
      <c r="C374" s="70"/>
      <c r="D374" s="71"/>
      <c r="E374" s="71"/>
      <c r="F374" s="71"/>
    </row>
    <row r="375" ht="15.75" customHeight="1">
      <c r="A375" s="69"/>
      <c r="B375" s="70"/>
      <c r="C375" s="70"/>
      <c r="D375" s="71"/>
      <c r="E375" s="71"/>
      <c r="F375" s="71"/>
    </row>
    <row r="376" ht="15.75" customHeight="1">
      <c r="A376" s="69"/>
      <c r="B376" s="70"/>
      <c r="C376" s="70"/>
      <c r="D376" s="71"/>
      <c r="E376" s="71"/>
      <c r="F376" s="71"/>
    </row>
    <row r="377" ht="15.75" customHeight="1">
      <c r="A377" s="69"/>
      <c r="B377" s="70"/>
      <c r="C377" s="70"/>
      <c r="D377" s="71"/>
      <c r="E377" s="71"/>
      <c r="F377" s="71"/>
    </row>
    <row r="378" ht="15.75" customHeight="1">
      <c r="A378" s="69"/>
      <c r="B378" s="70"/>
      <c r="C378" s="70"/>
      <c r="D378" s="71"/>
      <c r="E378" s="71"/>
      <c r="F378" s="71"/>
    </row>
    <row r="379" ht="15.75" customHeight="1">
      <c r="A379" s="69"/>
      <c r="B379" s="70"/>
      <c r="C379" s="70"/>
      <c r="D379" s="71"/>
      <c r="E379" s="71"/>
      <c r="F379" s="71"/>
    </row>
    <row r="380" ht="15.75" customHeight="1">
      <c r="A380" s="69"/>
      <c r="B380" s="70"/>
      <c r="C380" s="70"/>
      <c r="D380" s="71"/>
      <c r="E380" s="71"/>
      <c r="F380" s="71"/>
    </row>
    <row r="381" ht="15.75" customHeight="1">
      <c r="A381" s="69"/>
      <c r="B381" s="70"/>
      <c r="C381" s="70"/>
      <c r="D381" s="71"/>
      <c r="E381" s="71"/>
      <c r="F381" s="71"/>
    </row>
    <row r="382" ht="15.75" customHeight="1">
      <c r="A382" s="69"/>
      <c r="B382" s="70"/>
      <c r="C382" s="70"/>
      <c r="D382" s="71"/>
      <c r="E382" s="71"/>
      <c r="F382" s="71"/>
    </row>
    <row r="383" ht="15.75" customHeight="1">
      <c r="A383" s="69"/>
      <c r="B383" s="70"/>
      <c r="C383" s="70"/>
      <c r="D383" s="71"/>
      <c r="E383" s="71"/>
      <c r="F383" s="71"/>
    </row>
    <row r="384" ht="15.75" customHeight="1">
      <c r="A384" s="69"/>
      <c r="B384" s="70"/>
      <c r="C384" s="70"/>
      <c r="D384" s="71"/>
      <c r="E384" s="71"/>
      <c r="F384" s="71"/>
    </row>
    <row r="385" ht="15.75" customHeight="1">
      <c r="A385" s="69"/>
      <c r="B385" s="70"/>
      <c r="C385" s="70"/>
      <c r="D385" s="71"/>
      <c r="E385" s="71"/>
      <c r="F385" s="71"/>
    </row>
    <row r="386" ht="15.75" customHeight="1">
      <c r="A386" s="69"/>
      <c r="B386" s="70"/>
      <c r="C386" s="70"/>
      <c r="D386" s="71"/>
      <c r="E386" s="71"/>
      <c r="F386" s="71"/>
    </row>
    <row r="387" ht="15.75" customHeight="1">
      <c r="A387" s="69"/>
      <c r="B387" s="70"/>
      <c r="C387" s="70"/>
      <c r="D387" s="71"/>
      <c r="E387" s="71"/>
      <c r="F387" s="71"/>
    </row>
    <row r="388" ht="15.75" customHeight="1">
      <c r="A388" s="69"/>
      <c r="B388" s="70"/>
      <c r="C388" s="70"/>
      <c r="D388" s="71"/>
      <c r="E388" s="71"/>
      <c r="F388" s="71"/>
    </row>
    <row r="389" ht="15.75" customHeight="1">
      <c r="A389" s="69"/>
      <c r="B389" s="70"/>
      <c r="C389" s="70"/>
      <c r="D389" s="71"/>
      <c r="E389" s="71"/>
      <c r="F389" s="71"/>
    </row>
    <row r="390" ht="15.75" customHeight="1">
      <c r="A390" s="69"/>
      <c r="B390" s="70"/>
      <c r="C390" s="70"/>
      <c r="D390" s="71"/>
      <c r="E390" s="71"/>
      <c r="F390" s="71"/>
    </row>
    <row r="391" ht="15.75" customHeight="1">
      <c r="A391" s="69"/>
      <c r="B391" s="70"/>
      <c r="C391" s="70"/>
      <c r="D391" s="71"/>
      <c r="E391" s="71"/>
      <c r="F391" s="71"/>
    </row>
    <row r="392" ht="15.75" customHeight="1">
      <c r="A392" s="69"/>
      <c r="B392" s="70"/>
      <c r="C392" s="70"/>
      <c r="D392" s="71"/>
      <c r="E392" s="71"/>
      <c r="F392" s="71"/>
    </row>
    <row r="393" ht="15.75" customHeight="1">
      <c r="A393" s="69"/>
      <c r="B393" s="70"/>
      <c r="C393" s="70"/>
      <c r="D393" s="71"/>
      <c r="E393" s="71"/>
      <c r="F393" s="71"/>
    </row>
    <row r="394" ht="15.75" customHeight="1">
      <c r="A394" s="69"/>
      <c r="B394" s="70"/>
      <c r="C394" s="70"/>
      <c r="D394" s="71"/>
      <c r="E394" s="71"/>
      <c r="F394" s="71"/>
    </row>
    <row r="395" ht="15.75" customHeight="1">
      <c r="A395" s="69"/>
      <c r="B395" s="70"/>
      <c r="C395" s="70"/>
      <c r="D395" s="71"/>
      <c r="E395" s="71"/>
      <c r="F395" s="71"/>
    </row>
    <row r="396" ht="15.75" customHeight="1">
      <c r="A396" s="69"/>
      <c r="B396" s="70"/>
      <c r="C396" s="70"/>
      <c r="D396" s="71"/>
      <c r="E396" s="71"/>
      <c r="F396" s="71"/>
    </row>
    <row r="397" ht="15.75" customHeight="1">
      <c r="A397" s="69"/>
      <c r="B397" s="70"/>
      <c r="C397" s="70"/>
      <c r="D397" s="71"/>
      <c r="E397" s="71"/>
      <c r="F397" s="71"/>
    </row>
    <row r="398" ht="15.75" customHeight="1">
      <c r="A398" s="69"/>
      <c r="B398" s="70"/>
      <c r="C398" s="70"/>
      <c r="D398" s="71"/>
      <c r="E398" s="71"/>
      <c r="F398" s="71"/>
    </row>
    <row r="399" ht="15.75" customHeight="1">
      <c r="A399" s="69"/>
      <c r="B399" s="70"/>
      <c r="C399" s="70"/>
      <c r="D399" s="71"/>
      <c r="E399" s="71"/>
      <c r="F399" s="71"/>
    </row>
    <row r="400" ht="15.75" customHeight="1">
      <c r="A400" s="69"/>
      <c r="B400" s="70"/>
      <c r="C400" s="70"/>
      <c r="D400" s="71"/>
      <c r="E400" s="71"/>
      <c r="F400" s="71"/>
    </row>
    <row r="401" ht="15.75" customHeight="1">
      <c r="A401" s="69"/>
      <c r="B401" s="70"/>
      <c r="C401" s="70"/>
      <c r="D401" s="71"/>
      <c r="E401" s="71"/>
      <c r="F401" s="71"/>
    </row>
    <row r="402" ht="15.75" customHeight="1">
      <c r="A402" s="69"/>
      <c r="B402" s="70"/>
      <c r="C402" s="70"/>
      <c r="D402" s="71"/>
      <c r="E402" s="71"/>
      <c r="F402" s="71"/>
    </row>
    <row r="403" ht="15.75" customHeight="1">
      <c r="A403" s="69"/>
      <c r="B403" s="70"/>
      <c r="C403" s="70"/>
      <c r="D403" s="71"/>
      <c r="E403" s="71"/>
      <c r="F403" s="71"/>
    </row>
    <row r="404" ht="15.75" customHeight="1">
      <c r="A404" s="69"/>
      <c r="B404" s="70"/>
      <c r="C404" s="70"/>
      <c r="D404" s="71"/>
      <c r="E404" s="71"/>
      <c r="F404" s="71"/>
    </row>
    <row r="405" ht="15.75" customHeight="1">
      <c r="A405" s="69"/>
      <c r="B405" s="70"/>
      <c r="C405" s="70"/>
      <c r="D405" s="71"/>
      <c r="E405" s="71"/>
      <c r="F405" s="71"/>
    </row>
    <row r="406" ht="15.75" customHeight="1">
      <c r="A406" s="69"/>
      <c r="B406" s="70"/>
      <c r="C406" s="70"/>
      <c r="D406" s="71"/>
      <c r="E406" s="71"/>
      <c r="F406" s="71"/>
    </row>
    <row r="407" ht="15.75" customHeight="1">
      <c r="A407" s="69"/>
      <c r="B407" s="70"/>
      <c r="C407" s="70"/>
      <c r="D407" s="71"/>
      <c r="E407" s="71"/>
      <c r="F407" s="71"/>
    </row>
    <row r="408" ht="15.75" customHeight="1">
      <c r="A408" s="69"/>
      <c r="B408" s="70"/>
      <c r="C408" s="70"/>
      <c r="D408" s="71"/>
      <c r="E408" s="71"/>
      <c r="F408" s="71"/>
    </row>
    <row r="409" ht="15.75" customHeight="1">
      <c r="A409" s="69"/>
      <c r="B409" s="70"/>
      <c r="C409" s="70"/>
      <c r="D409" s="71"/>
      <c r="E409" s="71"/>
      <c r="F409" s="71"/>
    </row>
    <row r="410" ht="15.75" customHeight="1">
      <c r="A410" s="69"/>
      <c r="B410" s="70"/>
      <c r="C410" s="70"/>
      <c r="D410" s="71"/>
      <c r="E410" s="71"/>
      <c r="F410" s="71"/>
    </row>
    <row r="411" ht="15.75" customHeight="1">
      <c r="A411" s="69"/>
      <c r="B411" s="70"/>
      <c r="C411" s="70"/>
      <c r="D411" s="71"/>
      <c r="E411" s="71"/>
      <c r="F411" s="71"/>
    </row>
    <row r="412" ht="15.75" customHeight="1">
      <c r="A412" s="69"/>
      <c r="B412" s="70"/>
      <c r="C412" s="70"/>
      <c r="D412" s="71"/>
      <c r="E412" s="71"/>
      <c r="F412" s="71"/>
    </row>
    <row r="413" ht="15.75" customHeight="1">
      <c r="A413" s="69"/>
      <c r="B413" s="70"/>
      <c r="C413" s="70"/>
      <c r="D413" s="71"/>
      <c r="E413" s="71"/>
      <c r="F413" s="71"/>
    </row>
    <row r="414" ht="15.75" customHeight="1">
      <c r="A414" s="69"/>
      <c r="B414" s="70"/>
      <c r="C414" s="70"/>
      <c r="D414" s="71"/>
      <c r="E414" s="71"/>
      <c r="F414" s="71"/>
    </row>
    <row r="415" ht="15.75" customHeight="1">
      <c r="A415" s="69"/>
      <c r="B415" s="70"/>
      <c r="C415" s="70"/>
      <c r="D415" s="71"/>
      <c r="E415" s="71"/>
      <c r="F415" s="71"/>
    </row>
    <row r="416" ht="15.75" customHeight="1">
      <c r="A416" s="69"/>
      <c r="B416" s="70"/>
      <c r="C416" s="70"/>
      <c r="D416" s="71"/>
      <c r="E416" s="71"/>
      <c r="F416" s="71"/>
    </row>
    <row r="417" ht="15.75" customHeight="1">
      <c r="A417" s="69"/>
      <c r="B417" s="70"/>
      <c r="C417" s="70"/>
      <c r="D417" s="71"/>
      <c r="E417" s="71"/>
      <c r="F417" s="71"/>
    </row>
    <row r="418" ht="15.75" customHeight="1">
      <c r="A418" s="69"/>
      <c r="B418" s="70"/>
      <c r="C418" s="70"/>
      <c r="D418" s="71"/>
      <c r="E418" s="71"/>
      <c r="F418" s="71"/>
    </row>
    <row r="419" ht="15.75" customHeight="1">
      <c r="A419" s="69"/>
      <c r="B419" s="70"/>
      <c r="C419" s="70"/>
      <c r="D419" s="71"/>
      <c r="E419" s="71"/>
      <c r="F419" s="71"/>
    </row>
    <row r="420" ht="15.75" customHeight="1">
      <c r="A420" s="69"/>
      <c r="B420" s="70"/>
      <c r="C420" s="70"/>
      <c r="D420" s="71"/>
      <c r="E420" s="71"/>
      <c r="F420" s="71"/>
    </row>
    <row r="421" ht="15.75" customHeight="1">
      <c r="A421" s="69"/>
      <c r="B421" s="70"/>
      <c r="C421" s="70"/>
      <c r="D421" s="71"/>
      <c r="E421" s="71"/>
      <c r="F421" s="71"/>
    </row>
    <row r="422" ht="15.75" customHeight="1">
      <c r="A422" s="69"/>
      <c r="B422" s="70"/>
      <c r="C422" s="70"/>
      <c r="D422" s="71"/>
      <c r="E422" s="71"/>
      <c r="F422" s="71"/>
    </row>
    <row r="423" ht="15.75" customHeight="1">
      <c r="A423" s="69"/>
      <c r="B423" s="70"/>
      <c r="C423" s="70"/>
      <c r="D423" s="71"/>
      <c r="E423" s="71"/>
      <c r="F423" s="71"/>
    </row>
    <row r="424" ht="15.75" customHeight="1">
      <c r="A424" s="69"/>
      <c r="B424" s="70"/>
      <c r="C424" s="70"/>
      <c r="D424" s="71"/>
      <c r="E424" s="71"/>
      <c r="F424" s="71"/>
    </row>
    <row r="425" ht="15.75" customHeight="1">
      <c r="A425" s="69"/>
      <c r="B425" s="70"/>
      <c r="C425" s="70"/>
      <c r="D425" s="71"/>
      <c r="E425" s="71"/>
      <c r="F425" s="71"/>
    </row>
    <row r="426" ht="15.75" customHeight="1">
      <c r="A426" s="69"/>
      <c r="B426" s="70"/>
      <c r="C426" s="70"/>
      <c r="D426" s="71"/>
      <c r="E426" s="71"/>
      <c r="F426" s="71"/>
    </row>
    <row r="427" ht="15.75" customHeight="1">
      <c r="A427" s="69"/>
      <c r="B427" s="70"/>
      <c r="C427" s="70"/>
      <c r="D427" s="71"/>
      <c r="E427" s="71"/>
      <c r="F427" s="71"/>
    </row>
    <row r="428" ht="15.75" customHeight="1">
      <c r="A428" s="69"/>
      <c r="B428" s="70"/>
      <c r="C428" s="70"/>
      <c r="D428" s="71"/>
      <c r="E428" s="71"/>
      <c r="F428" s="71"/>
    </row>
    <row r="429" ht="15.75" customHeight="1">
      <c r="A429" s="69"/>
      <c r="B429" s="70"/>
      <c r="C429" s="70"/>
      <c r="D429" s="71"/>
      <c r="E429" s="71"/>
      <c r="F429" s="71"/>
    </row>
    <row r="430" ht="15.75" customHeight="1">
      <c r="A430" s="69"/>
      <c r="B430" s="70"/>
      <c r="C430" s="70"/>
      <c r="D430" s="71"/>
      <c r="E430" s="71"/>
      <c r="F430" s="71"/>
    </row>
    <row r="431" ht="15.75" customHeight="1">
      <c r="A431" s="69"/>
      <c r="B431" s="70"/>
      <c r="C431" s="70"/>
      <c r="D431" s="71"/>
      <c r="E431" s="71"/>
      <c r="F431" s="71"/>
    </row>
    <row r="432" ht="15.75" customHeight="1">
      <c r="A432" s="69"/>
      <c r="B432" s="70"/>
      <c r="C432" s="70"/>
      <c r="D432" s="71"/>
      <c r="E432" s="71"/>
      <c r="F432" s="71"/>
    </row>
    <row r="433" ht="15.75" customHeight="1">
      <c r="A433" s="69"/>
      <c r="B433" s="70"/>
      <c r="C433" s="70"/>
      <c r="D433" s="71"/>
      <c r="E433" s="71"/>
      <c r="F433" s="71"/>
    </row>
    <row r="434" ht="15.75" customHeight="1">
      <c r="A434" s="69"/>
      <c r="B434" s="70"/>
      <c r="C434" s="70"/>
      <c r="D434" s="71"/>
      <c r="E434" s="71"/>
      <c r="F434" s="71"/>
    </row>
    <row r="435" ht="15.75" customHeight="1">
      <c r="A435" s="69"/>
      <c r="B435" s="70"/>
      <c r="C435" s="70"/>
      <c r="D435" s="71"/>
      <c r="E435" s="71"/>
      <c r="F435" s="71"/>
    </row>
    <row r="436" ht="15.75" customHeight="1">
      <c r="A436" s="69"/>
      <c r="B436" s="70"/>
      <c r="C436" s="70"/>
      <c r="D436" s="71"/>
      <c r="E436" s="71"/>
      <c r="F436" s="71"/>
    </row>
    <row r="437" ht="15.75" customHeight="1">
      <c r="A437" s="69"/>
      <c r="B437" s="70"/>
      <c r="C437" s="70"/>
      <c r="D437" s="71"/>
      <c r="E437" s="71"/>
      <c r="F437" s="71"/>
    </row>
    <row r="438" ht="15.75" customHeight="1">
      <c r="A438" s="69"/>
      <c r="B438" s="70"/>
      <c r="C438" s="70"/>
      <c r="D438" s="71"/>
      <c r="E438" s="71"/>
      <c r="F438" s="71"/>
    </row>
    <row r="439" ht="15.75" customHeight="1">
      <c r="A439" s="69"/>
      <c r="B439" s="70"/>
      <c r="C439" s="70"/>
      <c r="D439" s="71"/>
      <c r="E439" s="71"/>
      <c r="F439" s="71"/>
    </row>
    <row r="440" ht="15.75" customHeight="1">
      <c r="A440" s="69"/>
      <c r="B440" s="70"/>
      <c r="C440" s="70"/>
      <c r="D440" s="71"/>
      <c r="E440" s="71"/>
      <c r="F440" s="71"/>
    </row>
    <row r="441" ht="15.75" customHeight="1">
      <c r="A441" s="69"/>
      <c r="B441" s="70"/>
      <c r="C441" s="70"/>
      <c r="D441" s="71"/>
      <c r="E441" s="71"/>
      <c r="F441" s="71"/>
    </row>
    <row r="442" ht="15.75" customHeight="1">
      <c r="A442" s="69"/>
      <c r="B442" s="70"/>
      <c r="C442" s="70"/>
      <c r="D442" s="71"/>
      <c r="E442" s="71"/>
      <c r="F442" s="71"/>
    </row>
    <row r="443" ht="15.75" customHeight="1">
      <c r="A443" s="69"/>
      <c r="B443" s="70"/>
      <c r="C443" s="70"/>
      <c r="D443" s="71"/>
      <c r="E443" s="71"/>
      <c r="F443" s="71"/>
    </row>
    <row r="444" ht="15.75" customHeight="1">
      <c r="A444" s="69"/>
      <c r="B444" s="70"/>
      <c r="C444" s="70"/>
      <c r="D444" s="71"/>
      <c r="E444" s="71"/>
      <c r="F444" s="71"/>
    </row>
    <row r="445" ht="15.75" customHeight="1">
      <c r="A445" s="69"/>
      <c r="B445" s="70"/>
      <c r="C445" s="70"/>
      <c r="D445" s="71"/>
      <c r="E445" s="71"/>
      <c r="F445" s="71"/>
    </row>
    <row r="446" ht="15.75" customHeight="1">
      <c r="A446" s="69"/>
      <c r="B446" s="70"/>
      <c r="C446" s="70"/>
      <c r="D446" s="71"/>
      <c r="E446" s="71"/>
      <c r="F446" s="71"/>
    </row>
    <row r="447" ht="15.75" customHeight="1">
      <c r="A447" s="69"/>
      <c r="B447" s="70"/>
      <c r="C447" s="70"/>
      <c r="D447" s="71"/>
      <c r="E447" s="71"/>
      <c r="F447" s="71"/>
    </row>
    <row r="448" ht="15.75" customHeight="1">
      <c r="A448" s="69"/>
      <c r="B448" s="70"/>
      <c r="C448" s="70"/>
      <c r="D448" s="71"/>
      <c r="E448" s="71"/>
      <c r="F448" s="71"/>
    </row>
    <row r="449" ht="15.75" customHeight="1">
      <c r="A449" s="69"/>
      <c r="B449" s="70"/>
      <c r="C449" s="70"/>
      <c r="D449" s="71"/>
      <c r="E449" s="71"/>
      <c r="F449" s="71"/>
    </row>
    <row r="450" ht="15.75" customHeight="1">
      <c r="A450" s="69"/>
      <c r="B450" s="70"/>
      <c r="C450" s="70"/>
      <c r="D450" s="71"/>
      <c r="E450" s="71"/>
      <c r="F450" s="71"/>
    </row>
    <row r="451" ht="15.75" customHeight="1">
      <c r="A451" s="69"/>
      <c r="B451" s="70"/>
      <c r="C451" s="70"/>
      <c r="D451" s="71"/>
      <c r="E451" s="71"/>
      <c r="F451" s="71"/>
    </row>
    <row r="452" ht="15.75" customHeight="1">
      <c r="A452" s="69"/>
      <c r="B452" s="70"/>
      <c r="C452" s="70"/>
      <c r="D452" s="71"/>
      <c r="E452" s="71"/>
      <c r="F452" s="71"/>
    </row>
    <row r="453" ht="15.75" customHeight="1">
      <c r="A453" s="69"/>
      <c r="B453" s="70"/>
      <c r="C453" s="70"/>
      <c r="D453" s="71"/>
      <c r="E453" s="71"/>
      <c r="F453" s="71"/>
    </row>
    <row r="454" ht="15.75" customHeight="1">
      <c r="A454" s="69"/>
      <c r="B454" s="70"/>
      <c r="C454" s="70"/>
      <c r="D454" s="71"/>
      <c r="E454" s="71"/>
      <c r="F454" s="71"/>
    </row>
    <row r="455" ht="15.75" customHeight="1">
      <c r="A455" s="69"/>
      <c r="B455" s="70"/>
      <c r="C455" s="70"/>
      <c r="D455" s="71"/>
      <c r="E455" s="71"/>
      <c r="F455" s="71"/>
    </row>
    <row r="456" ht="15.75" customHeight="1">
      <c r="A456" s="69"/>
      <c r="B456" s="70"/>
      <c r="C456" s="70"/>
      <c r="D456" s="71"/>
      <c r="E456" s="71"/>
      <c r="F456" s="71"/>
    </row>
    <row r="457" ht="15.75" customHeight="1">
      <c r="A457" s="69"/>
      <c r="B457" s="70"/>
      <c r="C457" s="70"/>
      <c r="D457" s="71"/>
      <c r="E457" s="71"/>
      <c r="F457" s="71"/>
    </row>
    <row r="458" ht="15.75" customHeight="1">
      <c r="A458" s="69"/>
      <c r="B458" s="70"/>
      <c r="C458" s="70"/>
      <c r="D458" s="71"/>
      <c r="E458" s="71"/>
      <c r="F458" s="71"/>
    </row>
    <row r="459" ht="15.75" customHeight="1">
      <c r="A459" s="69"/>
      <c r="B459" s="70"/>
      <c r="C459" s="70"/>
      <c r="D459" s="71"/>
      <c r="E459" s="71"/>
      <c r="F459" s="71"/>
    </row>
    <row r="460" ht="15.75" customHeight="1">
      <c r="A460" s="69"/>
      <c r="B460" s="70"/>
      <c r="C460" s="70"/>
      <c r="D460" s="71"/>
      <c r="E460" s="71"/>
      <c r="F460" s="71"/>
    </row>
    <row r="461" ht="15.75" customHeight="1">
      <c r="A461" s="69"/>
      <c r="B461" s="70"/>
      <c r="C461" s="70"/>
      <c r="D461" s="71"/>
      <c r="E461" s="71"/>
      <c r="F461" s="71"/>
    </row>
    <row r="462" ht="15.75" customHeight="1">
      <c r="A462" s="69"/>
      <c r="B462" s="70"/>
      <c r="C462" s="70"/>
      <c r="D462" s="71"/>
      <c r="E462" s="71"/>
      <c r="F462" s="71"/>
    </row>
    <row r="463" ht="15.75" customHeight="1">
      <c r="A463" s="69"/>
      <c r="B463" s="70"/>
      <c r="C463" s="70"/>
      <c r="D463" s="71"/>
      <c r="E463" s="71"/>
      <c r="F463" s="71"/>
    </row>
    <row r="464" ht="15.75" customHeight="1">
      <c r="A464" s="69"/>
      <c r="B464" s="70"/>
      <c r="C464" s="70"/>
      <c r="D464" s="71"/>
      <c r="E464" s="71"/>
      <c r="F464" s="71"/>
    </row>
    <row r="465" ht="15.75" customHeight="1">
      <c r="A465" s="69"/>
      <c r="B465" s="70"/>
      <c r="C465" s="70"/>
      <c r="D465" s="71"/>
      <c r="E465" s="71"/>
      <c r="F465" s="71"/>
    </row>
    <row r="466" ht="15.75" customHeight="1">
      <c r="A466" s="69"/>
      <c r="B466" s="70"/>
      <c r="C466" s="70"/>
      <c r="D466" s="71"/>
      <c r="E466" s="71"/>
      <c r="F466" s="71"/>
    </row>
    <row r="467" ht="15.75" customHeight="1">
      <c r="A467" s="69"/>
      <c r="B467" s="70"/>
      <c r="C467" s="70"/>
      <c r="D467" s="71"/>
      <c r="E467" s="71"/>
      <c r="F467" s="71"/>
    </row>
    <row r="468" ht="15.75" customHeight="1">
      <c r="A468" s="69"/>
      <c r="B468" s="70"/>
      <c r="C468" s="70"/>
      <c r="D468" s="71"/>
      <c r="E468" s="71"/>
      <c r="F468" s="71"/>
    </row>
    <row r="469" ht="15.75" customHeight="1">
      <c r="A469" s="69"/>
      <c r="B469" s="70"/>
      <c r="C469" s="70"/>
      <c r="D469" s="71"/>
      <c r="E469" s="71"/>
      <c r="F469" s="71"/>
    </row>
    <row r="470" ht="15.75" customHeight="1">
      <c r="A470" s="69"/>
      <c r="B470" s="70"/>
      <c r="C470" s="70"/>
      <c r="D470" s="71"/>
      <c r="E470" s="71"/>
      <c r="F470" s="71"/>
    </row>
    <row r="471" ht="15.75" customHeight="1">
      <c r="A471" s="69"/>
      <c r="B471" s="70"/>
      <c r="C471" s="70"/>
      <c r="D471" s="71"/>
      <c r="E471" s="71"/>
      <c r="F471" s="71"/>
    </row>
    <row r="472" ht="15.75" customHeight="1">
      <c r="A472" s="69"/>
      <c r="B472" s="70"/>
      <c r="C472" s="70"/>
      <c r="D472" s="71"/>
      <c r="E472" s="71"/>
      <c r="F472" s="71"/>
    </row>
    <row r="473" ht="15.75" customHeight="1">
      <c r="A473" s="69"/>
      <c r="B473" s="70"/>
      <c r="C473" s="70"/>
      <c r="D473" s="71"/>
      <c r="E473" s="71"/>
      <c r="F473" s="71"/>
    </row>
    <row r="474" ht="15.75" customHeight="1">
      <c r="A474" s="69"/>
      <c r="B474" s="70"/>
      <c r="C474" s="70"/>
      <c r="D474" s="71"/>
      <c r="E474" s="71"/>
      <c r="F474" s="71"/>
    </row>
    <row r="475" ht="15.75" customHeight="1">
      <c r="A475" s="69"/>
      <c r="B475" s="70"/>
      <c r="C475" s="70"/>
      <c r="D475" s="71"/>
      <c r="E475" s="71"/>
      <c r="F475" s="71"/>
    </row>
    <row r="476" ht="15.75" customHeight="1">
      <c r="A476" s="69"/>
      <c r="B476" s="70"/>
      <c r="C476" s="70"/>
      <c r="D476" s="71"/>
      <c r="E476" s="71"/>
      <c r="F476" s="71"/>
    </row>
    <row r="477" ht="15.75" customHeight="1">
      <c r="A477" s="69"/>
      <c r="B477" s="70"/>
      <c r="C477" s="70"/>
      <c r="D477" s="71"/>
      <c r="E477" s="71"/>
      <c r="F477" s="71"/>
    </row>
    <row r="478" ht="15.75" customHeight="1">
      <c r="A478" s="69"/>
      <c r="B478" s="70"/>
      <c r="C478" s="70"/>
      <c r="D478" s="71"/>
      <c r="E478" s="71"/>
      <c r="F478" s="71"/>
    </row>
    <row r="479" ht="15.75" customHeight="1">
      <c r="A479" s="69"/>
      <c r="B479" s="70"/>
      <c r="C479" s="70"/>
      <c r="D479" s="71"/>
      <c r="E479" s="71"/>
      <c r="F479" s="71"/>
    </row>
    <row r="480" ht="15.75" customHeight="1">
      <c r="A480" s="69"/>
      <c r="B480" s="70"/>
      <c r="C480" s="70"/>
      <c r="D480" s="71"/>
      <c r="E480" s="71"/>
      <c r="F480" s="71"/>
    </row>
    <row r="481" ht="15.75" customHeight="1">
      <c r="A481" s="69"/>
      <c r="B481" s="70"/>
      <c r="C481" s="70"/>
      <c r="D481" s="71"/>
      <c r="E481" s="71"/>
      <c r="F481" s="71"/>
    </row>
    <row r="482" ht="15.75" customHeight="1">
      <c r="A482" s="69"/>
      <c r="B482" s="70"/>
      <c r="C482" s="70"/>
      <c r="D482" s="71"/>
      <c r="E482" s="71"/>
      <c r="F482" s="71"/>
    </row>
    <row r="483" ht="15.75" customHeight="1">
      <c r="A483" s="69"/>
      <c r="B483" s="70"/>
      <c r="C483" s="70"/>
      <c r="D483" s="71"/>
      <c r="E483" s="71"/>
      <c r="F483" s="71"/>
    </row>
    <row r="484" ht="15.75" customHeight="1">
      <c r="A484" s="69"/>
      <c r="B484" s="70"/>
      <c r="C484" s="70"/>
      <c r="D484" s="71"/>
      <c r="E484" s="71"/>
      <c r="F484" s="71"/>
    </row>
    <row r="485" ht="15.75" customHeight="1">
      <c r="A485" s="69"/>
      <c r="B485" s="70"/>
      <c r="C485" s="70"/>
      <c r="D485" s="71"/>
      <c r="E485" s="71"/>
      <c r="F485" s="71"/>
    </row>
    <row r="486" ht="15.75" customHeight="1">
      <c r="A486" s="69"/>
      <c r="B486" s="70"/>
      <c r="C486" s="70"/>
      <c r="D486" s="71"/>
      <c r="E486" s="71"/>
      <c r="F486" s="71"/>
    </row>
    <row r="487" ht="15.75" customHeight="1">
      <c r="A487" s="69"/>
      <c r="B487" s="70"/>
      <c r="C487" s="70"/>
      <c r="D487" s="71"/>
      <c r="E487" s="71"/>
      <c r="F487" s="71"/>
    </row>
    <row r="488" ht="15.75" customHeight="1">
      <c r="A488" s="69"/>
      <c r="B488" s="70"/>
      <c r="C488" s="70"/>
      <c r="D488" s="71"/>
      <c r="E488" s="71"/>
      <c r="F488" s="71"/>
    </row>
    <row r="489" ht="15.75" customHeight="1">
      <c r="A489" s="69"/>
      <c r="B489" s="70"/>
      <c r="C489" s="70"/>
      <c r="D489" s="71"/>
      <c r="E489" s="71"/>
      <c r="F489" s="71"/>
    </row>
    <row r="490" ht="15.75" customHeight="1">
      <c r="A490" s="69"/>
      <c r="B490" s="70"/>
      <c r="C490" s="70"/>
      <c r="D490" s="71"/>
      <c r="E490" s="71"/>
      <c r="F490" s="71"/>
    </row>
    <row r="491" ht="15.75" customHeight="1">
      <c r="A491" s="69"/>
      <c r="B491" s="70"/>
      <c r="C491" s="70"/>
      <c r="D491" s="71"/>
      <c r="E491" s="71"/>
      <c r="F491" s="71"/>
    </row>
    <row r="492" ht="15.75" customHeight="1">
      <c r="A492" s="69"/>
      <c r="B492" s="70"/>
      <c r="C492" s="70"/>
      <c r="D492" s="71"/>
      <c r="E492" s="71"/>
      <c r="F492" s="71"/>
    </row>
    <row r="493" ht="15.75" customHeight="1">
      <c r="A493" s="69"/>
      <c r="B493" s="70"/>
      <c r="C493" s="70"/>
      <c r="D493" s="71"/>
      <c r="E493" s="71"/>
      <c r="F493" s="71"/>
    </row>
    <row r="494" ht="15.75" customHeight="1">
      <c r="A494" s="69"/>
      <c r="B494" s="70"/>
      <c r="C494" s="70"/>
      <c r="D494" s="71"/>
      <c r="E494" s="71"/>
      <c r="F494" s="71"/>
    </row>
    <row r="495" ht="15.75" customHeight="1">
      <c r="A495" s="69"/>
      <c r="B495" s="70"/>
      <c r="C495" s="70"/>
      <c r="D495" s="71"/>
      <c r="E495" s="71"/>
      <c r="F495" s="71"/>
    </row>
    <row r="496" ht="15.75" customHeight="1">
      <c r="A496" s="69"/>
      <c r="B496" s="70"/>
      <c r="C496" s="70"/>
      <c r="D496" s="71"/>
      <c r="E496" s="71"/>
      <c r="F496" s="71"/>
    </row>
    <row r="497" ht="15.75" customHeight="1">
      <c r="A497" s="69"/>
      <c r="B497" s="70"/>
      <c r="C497" s="70"/>
      <c r="D497" s="71"/>
      <c r="E497" s="71"/>
      <c r="F497" s="71"/>
    </row>
    <row r="498" ht="15.75" customHeight="1">
      <c r="A498" s="69"/>
      <c r="B498" s="70"/>
      <c r="C498" s="70"/>
      <c r="D498" s="71"/>
      <c r="E498" s="71"/>
      <c r="F498" s="71"/>
    </row>
    <row r="499" ht="15.75" customHeight="1">
      <c r="A499" s="69"/>
      <c r="B499" s="70"/>
      <c r="C499" s="70"/>
      <c r="D499" s="71"/>
      <c r="E499" s="71"/>
      <c r="F499" s="71"/>
    </row>
    <row r="500" ht="15.75" customHeight="1">
      <c r="A500" s="69"/>
      <c r="B500" s="70"/>
      <c r="C500" s="70"/>
      <c r="D500" s="71"/>
      <c r="E500" s="71"/>
      <c r="F500" s="71"/>
    </row>
    <row r="501" ht="15.75" customHeight="1">
      <c r="A501" s="69"/>
      <c r="B501" s="70"/>
      <c r="C501" s="70"/>
      <c r="D501" s="71"/>
      <c r="E501" s="71"/>
      <c r="F501" s="71"/>
    </row>
    <row r="502" ht="15.75" customHeight="1">
      <c r="A502" s="69"/>
      <c r="B502" s="70"/>
      <c r="C502" s="70"/>
      <c r="D502" s="71"/>
      <c r="E502" s="71"/>
      <c r="F502" s="71"/>
    </row>
    <row r="503" ht="15.75" customHeight="1">
      <c r="A503" s="69"/>
      <c r="B503" s="70"/>
      <c r="C503" s="70"/>
      <c r="D503" s="71"/>
      <c r="E503" s="71"/>
      <c r="F503" s="71"/>
    </row>
    <row r="504" ht="15.75" customHeight="1">
      <c r="A504" s="69"/>
      <c r="B504" s="70"/>
      <c r="C504" s="70"/>
      <c r="D504" s="71"/>
      <c r="E504" s="71"/>
      <c r="F504" s="71"/>
    </row>
    <row r="505" ht="15.75" customHeight="1">
      <c r="A505" s="69"/>
      <c r="B505" s="70"/>
      <c r="C505" s="70"/>
      <c r="D505" s="71"/>
      <c r="E505" s="71"/>
      <c r="F505" s="71"/>
    </row>
    <row r="506" ht="15.75" customHeight="1">
      <c r="A506" s="69"/>
      <c r="B506" s="70"/>
      <c r="C506" s="70"/>
      <c r="D506" s="71"/>
      <c r="E506" s="71"/>
      <c r="F506" s="71"/>
    </row>
    <row r="507" ht="15.75" customHeight="1">
      <c r="A507" s="69"/>
      <c r="B507" s="70"/>
      <c r="C507" s="70"/>
      <c r="D507" s="71"/>
      <c r="E507" s="71"/>
      <c r="F507" s="71"/>
    </row>
    <row r="508" ht="15.75" customHeight="1">
      <c r="A508" s="69"/>
      <c r="B508" s="70"/>
      <c r="C508" s="70"/>
      <c r="D508" s="71"/>
      <c r="E508" s="71"/>
      <c r="F508" s="71"/>
    </row>
    <row r="509" ht="15.75" customHeight="1">
      <c r="A509" s="69"/>
      <c r="B509" s="70"/>
      <c r="C509" s="70"/>
      <c r="D509" s="71"/>
      <c r="E509" s="71"/>
      <c r="F509" s="71"/>
    </row>
    <row r="510" ht="15.75" customHeight="1">
      <c r="A510" s="69"/>
      <c r="B510" s="70"/>
      <c r="C510" s="70"/>
      <c r="D510" s="71"/>
      <c r="E510" s="71"/>
      <c r="F510" s="71"/>
    </row>
    <row r="511" ht="15.75" customHeight="1">
      <c r="A511" s="69"/>
      <c r="B511" s="70"/>
      <c r="C511" s="70"/>
      <c r="D511" s="71"/>
      <c r="E511" s="71"/>
      <c r="F511" s="71"/>
    </row>
    <row r="512" ht="15.75" customHeight="1">
      <c r="A512" s="69"/>
      <c r="B512" s="70"/>
      <c r="C512" s="70"/>
      <c r="D512" s="71"/>
      <c r="E512" s="71"/>
      <c r="F512" s="71"/>
    </row>
    <row r="513" ht="15.75" customHeight="1">
      <c r="A513" s="69"/>
      <c r="B513" s="70"/>
      <c r="C513" s="70"/>
      <c r="D513" s="71"/>
      <c r="E513" s="71"/>
      <c r="F513" s="71"/>
    </row>
    <row r="514" ht="15.75" customHeight="1">
      <c r="A514" s="69"/>
      <c r="B514" s="70"/>
      <c r="C514" s="70"/>
      <c r="D514" s="71"/>
      <c r="E514" s="71"/>
      <c r="F514" s="71"/>
    </row>
    <row r="515" ht="15.75" customHeight="1">
      <c r="A515" s="69"/>
      <c r="B515" s="70"/>
      <c r="C515" s="70"/>
      <c r="D515" s="71"/>
      <c r="E515" s="71"/>
      <c r="F515" s="71"/>
    </row>
    <row r="516" ht="15.75" customHeight="1">
      <c r="A516" s="69"/>
      <c r="B516" s="70"/>
      <c r="C516" s="70"/>
      <c r="D516" s="71"/>
      <c r="E516" s="71"/>
      <c r="F516" s="71"/>
    </row>
    <row r="517" ht="15.75" customHeight="1">
      <c r="A517" s="69"/>
      <c r="B517" s="70"/>
      <c r="C517" s="70"/>
      <c r="D517" s="71"/>
      <c r="E517" s="71"/>
      <c r="F517" s="71"/>
    </row>
    <row r="518" ht="15.75" customHeight="1">
      <c r="A518" s="69"/>
      <c r="B518" s="70"/>
      <c r="C518" s="70"/>
      <c r="D518" s="71"/>
      <c r="E518" s="71"/>
      <c r="F518" s="71"/>
    </row>
    <row r="519" ht="15.75" customHeight="1">
      <c r="A519" s="69"/>
      <c r="B519" s="70"/>
      <c r="C519" s="70"/>
      <c r="D519" s="71"/>
      <c r="E519" s="71"/>
      <c r="F519" s="71"/>
    </row>
    <row r="520" ht="15.75" customHeight="1">
      <c r="A520" s="69"/>
      <c r="B520" s="70"/>
      <c r="C520" s="70"/>
      <c r="D520" s="71"/>
      <c r="E520" s="71"/>
      <c r="F520" s="71"/>
    </row>
    <row r="521" ht="15.75" customHeight="1">
      <c r="A521" s="69"/>
      <c r="B521" s="70"/>
      <c r="C521" s="70"/>
      <c r="D521" s="71"/>
      <c r="E521" s="71"/>
      <c r="F521" s="71"/>
    </row>
    <row r="522" ht="15.75" customHeight="1">
      <c r="A522" s="69"/>
      <c r="B522" s="70"/>
      <c r="C522" s="70"/>
      <c r="D522" s="71"/>
      <c r="E522" s="71"/>
      <c r="F522" s="71"/>
    </row>
    <row r="523" ht="15.75" customHeight="1">
      <c r="A523" s="69"/>
      <c r="B523" s="70"/>
      <c r="C523" s="70"/>
      <c r="D523" s="71"/>
      <c r="E523" s="71"/>
      <c r="F523" s="71"/>
    </row>
    <row r="524" ht="15.75" customHeight="1">
      <c r="A524" s="69"/>
      <c r="B524" s="70"/>
      <c r="C524" s="70"/>
      <c r="D524" s="71"/>
      <c r="E524" s="71"/>
      <c r="F524" s="71"/>
    </row>
    <row r="525" ht="15.75" customHeight="1">
      <c r="A525" s="69"/>
      <c r="B525" s="70"/>
      <c r="C525" s="70"/>
      <c r="D525" s="71"/>
      <c r="E525" s="71"/>
      <c r="F525" s="71"/>
    </row>
    <row r="526" ht="15.75" customHeight="1">
      <c r="A526" s="69"/>
      <c r="B526" s="70"/>
      <c r="C526" s="70"/>
      <c r="D526" s="71"/>
      <c r="E526" s="71"/>
      <c r="F526" s="71"/>
    </row>
    <row r="527" ht="15.75" customHeight="1">
      <c r="A527" s="69"/>
      <c r="B527" s="70"/>
      <c r="C527" s="70"/>
      <c r="D527" s="71"/>
      <c r="E527" s="71"/>
      <c r="F527" s="71"/>
    </row>
    <row r="528" ht="15.75" customHeight="1">
      <c r="A528" s="69"/>
      <c r="B528" s="70"/>
      <c r="C528" s="70"/>
      <c r="D528" s="71"/>
      <c r="E528" s="71"/>
      <c r="F528" s="71"/>
    </row>
    <row r="529" ht="15.75" customHeight="1">
      <c r="A529" s="69"/>
      <c r="B529" s="70"/>
      <c r="C529" s="70"/>
      <c r="D529" s="71"/>
      <c r="E529" s="71"/>
      <c r="F529" s="71"/>
    </row>
    <row r="530" ht="15.75" customHeight="1">
      <c r="A530" s="69"/>
      <c r="B530" s="70"/>
      <c r="C530" s="70"/>
      <c r="D530" s="71"/>
      <c r="E530" s="71"/>
      <c r="F530" s="71"/>
    </row>
    <row r="531" ht="15.75" customHeight="1">
      <c r="A531" s="69"/>
      <c r="B531" s="70"/>
      <c r="C531" s="70"/>
      <c r="D531" s="71"/>
      <c r="E531" s="71"/>
      <c r="F531" s="71"/>
    </row>
    <row r="532" ht="15.75" customHeight="1">
      <c r="A532" s="69"/>
      <c r="B532" s="70"/>
      <c r="C532" s="70"/>
      <c r="D532" s="71"/>
      <c r="E532" s="71"/>
      <c r="F532" s="71"/>
    </row>
    <row r="533" ht="15.75" customHeight="1">
      <c r="A533" s="69"/>
      <c r="B533" s="70"/>
      <c r="C533" s="70"/>
      <c r="D533" s="71"/>
      <c r="E533" s="71"/>
      <c r="F533" s="71"/>
    </row>
    <row r="534" ht="15.75" customHeight="1">
      <c r="A534" s="69"/>
      <c r="B534" s="70"/>
      <c r="C534" s="70"/>
      <c r="D534" s="71"/>
      <c r="E534" s="71"/>
      <c r="F534" s="71"/>
    </row>
    <row r="535" ht="15.75" customHeight="1">
      <c r="A535" s="69"/>
      <c r="B535" s="70"/>
      <c r="C535" s="70"/>
      <c r="D535" s="71"/>
      <c r="E535" s="71"/>
      <c r="F535" s="71"/>
    </row>
    <row r="536" ht="15.75" customHeight="1">
      <c r="A536" s="69"/>
      <c r="B536" s="70"/>
      <c r="C536" s="70"/>
      <c r="D536" s="71"/>
      <c r="E536" s="71"/>
      <c r="F536" s="71"/>
    </row>
    <row r="537" ht="15.75" customHeight="1">
      <c r="A537" s="69"/>
      <c r="B537" s="70"/>
      <c r="C537" s="70"/>
      <c r="D537" s="71"/>
      <c r="E537" s="71"/>
      <c r="F537" s="71"/>
    </row>
    <row r="538" ht="15.75" customHeight="1">
      <c r="A538" s="69"/>
      <c r="B538" s="70"/>
      <c r="C538" s="70"/>
      <c r="D538" s="71"/>
      <c r="E538" s="71"/>
      <c r="F538" s="71"/>
    </row>
    <row r="539" ht="15.75" customHeight="1">
      <c r="A539" s="69"/>
      <c r="B539" s="70"/>
      <c r="C539" s="70"/>
      <c r="D539" s="71"/>
      <c r="E539" s="71"/>
      <c r="F539" s="71"/>
    </row>
    <row r="540" ht="15.75" customHeight="1">
      <c r="A540" s="69"/>
      <c r="B540" s="70"/>
      <c r="C540" s="70"/>
      <c r="D540" s="71"/>
      <c r="E540" s="71"/>
      <c r="F540" s="71"/>
    </row>
    <row r="541" ht="15.75" customHeight="1">
      <c r="A541" s="69"/>
      <c r="B541" s="70"/>
      <c r="C541" s="70"/>
      <c r="D541" s="71"/>
      <c r="E541" s="71"/>
      <c r="F541" s="71"/>
    </row>
    <row r="542" ht="15.75" customHeight="1">
      <c r="A542" s="69"/>
      <c r="B542" s="70"/>
      <c r="C542" s="70"/>
      <c r="D542" s="71"/>
      <c r="E542" s="71"/>
      <c r="F542" s="71"/>
    </row>
    <row r="543" ht="15.75" customHeight="1">
      <c r="A543" s="69"/>
      <c r="B543" s="70"/>
      <c r="C543" s="70"/>
      <c r="D543" s="71"/>
      <c r="E543" s="71"/>
      <c r="F543" s="71"/>
    </row>
    <row r="544" ht="15.75" customHeight="1">
      <c r="A544" s="69"/>
      <c r="B544" s="70"/>
      <c r="C544" s="70"/>
      <c r="D544" s="71"/>
      <c r="E544" s="71"/>
      <c r="F544" s="71"/>
    </row>
    <row r="545" ht="15.75" customHeight="1">
      <c r="A545" s="69"/>
      <c r="B545" s="70"/>
      <c r="C545" s="70"/>
      <c r="D545" s="71"/>
      <c r="E545" s="71"/>
      <c r="F545" s="71"/>
    </row>
    <row r="546" ht="15.75" customHeight="1">
      <c r="A546" s="69"/>
      <c r="B546" s="70"/>
      <c r="C546" s="70"/>
      <c r="D546" s="71"/>
      <c r="E546" s="71"/>
      <c r="F546" s="71"/>
    </row>
    <row r="547" ht="15.75" customHeight="1">
      <c r="A547" s="69"/>
      <c r="B547" s="70"/>
      <c r="C547" s="70"/>
      <c r="D547" s="71"/>
      <c r="E547" s="71"/>
      <c r="F547" s="71"/>
    </row>
    <row r="548" ht="15.75" customHeight="1">
      <c r="A548" s="69"/>
      <c r="B548" s="70"/>
      <c r="C548" s="70"/>
      <c r="D548" s="71"/>
      <c r="E548" s="71"/>
      <c r="F548" s="71"/>
    </row>
    <row r="549" ht="15.75" customHeight="1">
      <c r="A549" s="69"/>
      <c r="B549" s="70"/>
      <c r="C549" s="70"/>
      <c r="D549" s="71"/>
      <c r="E549" s="71"/>
      <c r="F549" s="71"/>
    </row>
    <row r="550" ht="15.75" customHeight="1">
      <c r="A550" s="69"/>
      <c r="B550" s="70"/>
      <c r="C550" s="70"/>
      <c r="D550" s="71"/>
      <c r="E550" s="71"/>
      <c r="F550" s="71"/>
    </row>
    <row r="551" ht="15.75" customHeight="1">
      <c r="A551" s="69"/>
      <c r="B551" s="70"/>
      <c r="C551" s="70"/>
      <c r="D551" s="71"/>
      <c r="E551" s="71"/>
      <c r="F551" s="71"/>
    </row>
    <row r="552" ht="15.75" customHeight="1">
      <c r="A552" s="69"/>
      <c r="B552" s="70"/>
      <c r="C552" s="70"/>
      <c r="D552" s="71"/>
      <c r="E552" s="71"/>
      <c r="F552" s="71"/>
    </row>
    <row r="553" ht="15.75" customHeight="1">
      <c r="A553" s="69"/>
      <c r="B553" s="70"/>
      <c r="C553" s="70"/>
      <c r="D553" s="71"/>
      <c r="E553" s="71"/>
      <c r="F553" s="71"/>
    </row>
    <row r="554" ht="15.75" customHeight="1">
      <c r="A554" s="69"/>
      <c r="B554" s="70"/>
      <c r="C554" s="70"/>
      <c r="D554" s="71"/>
      <c r="E554" s="71"/>
      <c r="F554" s="71"/>
    </row>
    <row r="555" ht="15.75" customHeight="1">
      <c r="A555" s="69"/>
      <c r="B555" s="70"/>
      <c r="C555" s="70"/>
      <c r="D555" s="71"/>
      <c r="E555" s="71"/>
      <c r="F555" s="71"/>
    </row>
    <row r="556" ht="15.75" customHeight="1">
      <c r="A556" s="69"/>
      <c r="B556" s="70"/>
      <c r="C556" s="70"/>
      <c r="D556" s="71"/>
      <c r="E556" s="71"/>
      <c r="F556" s="71"/>
    </row>
    <row r="557" ht="15.75" customHeight="1">
      <c r="A557" s="69"/>
      <c r="B557" s="70"/>
      <c r="C557" s="70"/>
      <c r="D557" s="71"/>
      <c r="E557" s="71"/>
      <c r="F557" s="71"/>
    </row>
    <row r="558" ht="15.75" customHeight="1">
      <c r="A558" s="69"/>
      <c r="B558" s="70"/>
      <c r="C558" s="70"/>
      <c r="D558" s="71"/>
      <c r="E558" s="71"/>
      <c r="F558" s="71"/>
    </row>
    <row r="559" ht="15.75" customHeight="1">
      <c r="A559" s="69"/>
      <c r="B559" s="70"/>
      <c r="C559" s="70"/>
      <c r="D559" s="71"/>
      <c r="E559" s="71"/>
      <c r="F559" s="71"/>
    </row>
    <row r="560" ht="15.75" customHeight="1">
      <c r="A560" s="69"/>
      <c r="B560" s="70"/>
      <c r="C560" s="70"/>
      <c r="D560" s="71"/>
      <c r="E560" s="71"/>
      <c r="F560" s="71"/>
    </row>
    <row r="561" ht="15.75" customHeight="1">
      <c r="A561" s="69"/>
      <c r="B561" s="70"/>
      <c r="C561" s="70"/>
      <c r="D561" s="71"/>
      <c r="E561" s="71"/>
      <c r="F561" s="71"/>
    </row>
    <row r="562" ht="15.75" customHeight="1">
      <c r="A562" s="69"/>
      <c r="B562" s="70"/>
      <c r="C562" s="70"/>
      <c r="D562" s="71"/>
      <c r="E562" s="71"/>
      <c r="F562" s="71"/>
    </row>
    <row r="563" ht="15.75" customHeight="1">
      <c r="A563" s="69"/>
      <c r="B563" s="70"/>
      <c r="C563" s="70"/>
      <c r="D563" s="71"/>
      <c r="E563" s="71"/>
      <c r="F563" s="71"/>
    </row>
    <row r="564" ht="15.75" customHeight="1">
      <c r="A564" s="69"/>
      <c r="B564" s="70"/>
      <c r="C564" s="70"/>
      <c r="D564" s="71"/>
      <c r="E564" s="71"/>
      <c r="F564" s="71"/>
    </row>
    <row r="565" ht="15.75" customHeight="1">
      <c r="A565" s="69"/>
      <c r="B565" s="70"/>
      <c r="C565" s="70"/>
      <c r="D565" s="71"/>
      <c r="E565" s="71"/>
      <c r="F565" s="71"/>
    </row>
    <row r="566" ht="15.75" customHeight="1">
      <c r="A566" s="69"/>
      <c r="B566" s="70"/>
      <c r="C566" s="70"/>
      <c r="D566" s="71"/>
      <c r="E566" s="71"/>
      <c r="F566" s="71"/>
    </row>
    <row r="567" ht="15.75" customHeight="1">
      <c r="A567" s="69"/>
      <c r="B567" s="70"/>
      <c r="C567" s="70"/>
      <c r="D567" s="71"/>
      <c r="E567" s="71"/>
      <c r="F567" s="71"/>
    </row>
    <row r="568" ht="15.75" customHeight="1">
      <c r="A568" s="69"/>
      <c r="B568" s="70"/>
      <c r="C568" s="70"/>
      <c r="D568" s="71"/>
      <c r="E568" s="71"/>
      <c r="F568" s="71"/>
    </row>
    <row r="569" ht="15.75" customHeight="1">
      <c r="A569" s="69"/>
      <c r="B569" s="70"/>
      <c r="C569" s="70"/>
      <c r="D569" s="71"/>
      <c r="E569" s="71"/>
      <c r="F569" s="71"/>
    </row>
    <row r="570" ht="15.75" customHeight="1">
      <c r="A570" s="69"/>
      <c r="B570" s="70"/>
      <c r="C570" s="70"/>
      <c r="D570" s="71"/>
      <c r="E570" s="71"/>
      <c r="F570" s="71"/>
    </row>
    <row r="571" ht="15.75" customHeight="1">
      <c r="A571" s="69"/>
      <c r="B571" s="70"/>
      <c r="C571" s="70"/>
      <c r="D571" s="71"/>
      <c r="E571" s="71"/>
      <c r="F571" s="71"/>
    </row>
    <row r="572" ht="15.75" customHeight="1">
      <c r="A572" s="69"/>
      <c r="B572" s="70"/>
      <c r="C572" s="70"/>
      <c r="D572" s="71"/>
      <c r="E572" s="71"/>
      <c r="F572" s="71"/>
    </row>
    <row r="573" ht="15.75" customHeight="1">
      <c r="A573" s="69"/>
      <c r="B573" s="70"/>
      <c r="C573" s="70"/>
      <c r="D573" s="71"/>
      <c r="E573" s="71"/>
      <c r="F573" s="71"/>
    </row>
    <row r="574" ht="15.75" customHeight="1">
      <c r="A574" s="69"/>
      <c r="B574" s="70"/>
      <c r="C574" s="70"/>
      <c r="D574" s="71"/>
      <c r="E574" s="71"/>
      <c r="F574" s="71"/>
    </row>
    <row r="575" ht="15.75" customHeight="1">
      <c r="A575" s="69"/>
      <c r="B575" s="70"/>
      <c r="C575" s="70"/>
      <c r="D575" s="71"/>
      <c r="E575" s="71"/>
      <c r="F575" s="71"/>
    </row>
    <row r="576" ht="15.75" customHeight="1">
      <c r="A576" s="69"/>
      <c r="B576" s="70"/>
      <c r="C576" s="70"/>
      <c r="D576" s="71"/>
      <c r="E576" s="71"/>
      <c r="F576" s="71"/>
    </row>
    <row r="577" ht="15.75" customHeight="1">
      <c r="A577" s="69"/>
      <c r="B577" s="70"/>
      <c r="C577" s="70"/>
      <c r="D577" s="71"/>
      <c r="E577" s="71"/>
      <c r="F577" s="71"/>
    </row>
    <row r="578" ht="15.75" customHeight="1">
      <c r="A578" s="69"/>
      <c r="B578" s="70"/>
      <c r="C578" s="70"/>
      <c r="D578" s="71"/>
      <c r="E578" s="71"/>
      <c r="F578" s="71"/>
    </row>
    <row r="579" ht="15.75" customHeight="1">
      <c r="A579" s="69"/>
      <c r="B579" s="70"/>
      <c r="C579" s="70"/>
      <c r="D579" s="71"/>
      <c r="E579" s="71"/>
      <c r="F579" s="71"/>
    </row>
    <row r="580" ht="15.75" customHeight="1">
      <c r="A580" s="69"/>
      <c r="B580" s="70"/>
      <c r="C580" s="70"/>
      <c r="D580" s="71"/>
      <c r="E580" s="71"/>
      <c r="F580" s="71"/>
    </row>
    <row r="581" ht="15.75" customHeight="1">
      <c r="A581" s="69"/>
      <c r="B581" s="70"/>
      <c r="C581" s="70"/>
      <c r="D581" s="71"/>
      <c r="E581" s="71"/>
      <c r="F581" s="71"/>
    </row>
    <row r="582" ht="15.75" customHeight="1">
      <c r="A582" s="69"/>
      <c r="B582" s="70"/>
      <c r="C582" s="70"/>
      <c r="D582" s="71"/>
      <c r="E582" s="71"/>
      <c r="F582" s="71"/>
    </row>
    <row r="583" ht="15.75" customHeight="1">
      <c r="A583" s="69"/>
      <c r="B583" s="70"/>
      <c r="C583" s="70"/>
      <c r="D583" s="71"/>
      <c r="E583" s="71"/>
      <c r="F583" s="71"/>
    </row>
    <row r="584" ht="15.75" customHeight="1">
      <c r="A584" s="69"/>
      <c r="B584" s="70"/>
      <c r="C584" s="70"/>
      <c r="D584" s="71"/>
      <c r="E584" s="71"/>
      <c r="F584" s="71"/>
    </row>
    <row r="585" ht="15.75" customHeight="1">
      <c r="A585" s="69"/>
      <c r="B585" s="70"/>
      <c r="C585" s="70"/>
      <c r="D585" s="71"/>
      <c r="E585" s="71"/>
      <c r="F585" s="71"/>
    </row>
    <row r="586" ht="15.75" customHeight="1">
      <c r="A586" s="69"/>
      <c r="B586" s="70"/>
      <c r="C586" s="70"/>
      <c r="D586" s="71"/>
      <c r="E586" s="71"/>
      <c r="F586" s="71"/>
    </row>
    <row r="587" ht="15.75" customHeight="1">
      <c r="A587" s="69"/>
      <c r="B587" s="70"/>
      <c r="C587" s="70"/>
      <c r="D587" s="71"/>
      <c r="E587" s="71"/>
      <c r="F587" s="71"/>
    </row>
    <row r="588" ht="15.75" customHeight="1">
      <c r="A588" s="69"/>
      <c r="B588" s="70"/>
      <c r="C588" s="70"/>
      <c r="D588" s="71"/>
      <c r="E588" s="71"/>
      <c r="F588" s="71"/>
    </row>
    <row r="589" ht="15.75" customHeight="1">
      <c r="A589" s="69"/>
      <c r="B589" s="70"/>
      <c r="C589" s="70"/>
      <c r="D589" s="71"/>
      <c r="E589" s="71"/>
      <c r="F589" s="71"/>
    </row>
    <row r="590" ht="15.75" customHeight="1">
      <c r="A590" s="69"/>
      <c r="B590" s="70"/>
      <c r="C590" s="70"/>
      <c r="D590" s="71"/>
      <c r="E590" s="71"/>
      <c r="F590" s="71"/>
    </row>
    <row r="591" ht="15.75" customHeight="1">
      <c r="A591" s="69"/>
      <c r="B591" s="70"/>
      <c r="C591" s="70"/>
      <c r="D591" s="71"/>
      <c r="E591" s="71"/>
      <c r="F591" s="71"/>
    </row>
    <row r="592" ht="15.75" customHeight="1">
      <c r="A592" s="69"/>
      <c r="B592" s="70"/>
      <c r="C592" s="70"/>
      <c r="D592" s="71"/>
      <c r="E592" s="71"/>
      <c r="F592" s="71"/>
    </row>
    <row r="593" ht="15.75" customHeight="1">
      <c r="A593" s="69"/>
      <c r="B593" s="70"/>
      <c r="C593" s="70"/>
      <c r="D593" s="71"/>
      <c r="E593" s="71"/>
      <c r="F593" s="71"/>
    </row>
    <row r="594" ht="15.75" customHeight="1">
      <c r="A594" s="69"/>
      <c r="B594" s="70"/>
      <c r="C594" s="70"/>
      <c r="D594" s="71"/>
      <c r="E594" s="71"/>
      <c r="F594" s="71"/>
    </row>
    <row r="595" ht="15.75" customHeight="1">
      <c r="A595" s="69"/>
      <c r="B595" s="70"/>
      <c r="C595" s="70"/>
      <c r="D595" s="71"/>
      <c r="E595" s="71"/>
      <c r="F595" s="71"/>
    </row>
    <row r="596" ht="15.75" customHeight="1">
      <c r="A596" s="69"/>
      <c r="B596" s="70"/>
      <c r="C596" s="70"/>
      <c r="D596" s="71"/>
      <c r="E596" s="71"/>
      <c r="F596" s="71"/>
    </row>
    <row r="597" ht="15.75" customHeight="1">
      <c r="A597" s="69"/>
      <c r="B597" s="70"/>
      <c r="C597" s="70"/>
      <c r="D597" s="71"/>
      <c r="E597" s="71"/>
      <c r="F597" s="71"/>
    </row>
    <row r="598" ht="15.75" customHeight="1">
      <c r="A598" s="69"/>
      <c r="B598" s="70"/>
      <c r="C598" s="70"/>
      <c r="D598" s="71"/>
      <c r="E598" s="71"/>
      <c r="F598" s="71"/>
    </row>
    <row r="599" ht="15.75" customHeight="1">
      <c r="A599" s="69"/>
      <c r="B599" s="70"/>
      <c r="C599" s="70"/>
      <c r="D599" s="71"/>
      <c r="E599" s="71"/>
      <c r="F599" s="71"/>
    </row>
    <row r="600" ht="15.75" customHeight="1">
      <c r="A600" s="69"/>
      <c r="B600" s="70"/>
      <c r="C600" s="70"/>
      <c r="D600" s="71"/>
      <c r="E600" s="71"/>
      <c r="F600" s="71"/>
    </row>
    <row r="601" ht="15.75" customHeight="1">
      <c r="A601" s="69"/>
      <c r="B601" s="70"/>
      <c r="C601" s="70"/>
      <c r="D601" s="71"/>
      <c r="E601" s="71"/>
      <c r="F601" s="71"/>
    </row>
    <row r="602" ht="15.75" customHeight="1">
      <c r="A602" s="69"/>
      <c r="B602" s="70"/>
      <c r="C602" s="70"/>
      <c r="D602" s="71"/>
      <c r="E602" s="71"/>
      <c r="F602" s="71"/>
    </row>
    <row r="603" ht="15.75" customHeight="1">
      <c r="A603" s="69"/>
      <c r="B603" s="70"/>
      <c r="C603" s="70"/>
      <c r="D603" s="71"/>
      <c r="E603" s="71"/>
      <c r="F603" s="71"/>
    </row>
    <row r="604" ht="15.75" customHeight="1">
      <c r="A604" s="69"/>
      <c r="B604" s="70"/>
      <c r="C604" s="70"/>
      <c r="D604" s="71"/>
      <c r="E604" s="71"/>
      <c r="F604" s="71"/>
    </row>
    <row r="605" ht="15.75" customHeight="1">
      <c r="A605" s="69"/>
      <c r="B605" s="70"/>
      <c r="C605" s="70"/>
      <c r="D605" s="71"/>
      <c r="E605" s="71"/>
      <c r="F605" s="71"/>
    </row>
    <row r="606" ht="15.75" customHeight="1">
      <c r="A606" s="69"/>
      <c r="B606" s="70"/>
      <c r="C606" s="70"/>
      <c r="D606" s="71"/>
      <c r="E606" s="71"/>
      <c r="F606" s="71"/>
    </row>
    <row r="607" ht="15.75" customHeight="1">
      <c r="A607" s="69"/>
      <c r="B607" s="70"/>
      <c r="C607" s="70"/>
      <c r="D607" s="71"/>
      <c r="E607" s="71"/>
      <c r="F607" s="71"/>
    </row>
    <row r="608" ht="15.75" customHeight="1">
      <c r="A608" s="69"/>
      <c r="B608" s="70"/>
      <c r="C608" s="70"/>
      <c r="D608" s="71"/>
      <c r="E608" s="71"/>
      <c r="F608" s="71"/>
    </row>
    <row r="609" ht="15.75" customHeight="1">
      <c r="A609" s="69"/>
      <c r="B609" s="70"/>
      <c r="C609" s="70"/>
      <c r="D609" s="71"/>
      <c r="E609" s="71"/>
      <c r="F609" s="71"/>
    </row>
    <row r="610" ht="15.75" customHeight="1">
      <c r="A610" s="69"/>
      <c r="B610" s="70"/>
      <c r="C610" s="70"/>
      <c r="D610" s="71"/>
      <c r="E610" s="71"/>
      <c r="F610" s="71"/>
    </row>
    <row r="611" ht="15.75" customHeight="1">
      <c r="A611" s="69"/>
      <c r="B611" s="70"/>
      <c r="C611" s="70"/>
      <c r="D611" s="71"/>
      <c r="E611" s="71"/>
      <c r="F611" s="71"/>
    </row>
    <row r="612" ht="15.75" customHeight="1">
      <c r="A612" s="69"/>
      <c r="B612" s="70"/>
      <c r="C612" s="70"/>
      <c r="D612" s="71"/>
      <c r="E612" s="71"/>
      <c r="F612" s="71"/>
    </row>
    <row r="613" ht="15.75" customHeight="1">
      <c r="A613" s="69"/>
      <c r="B613" s="70"/>
      <c r="C613" s="70"/>
      <c r="D613" s="71"/>
      <c r="E613" s="71"/>
      <c r="F613" s="71"/>
    </row>
    <row r="614" ht="15.75" customHeight="1">
      <c r="A614" s="69"/>
      <c r="B614" s="70"/>
      <c r="C614" s="70"/>
      <c r="D614" s="71"/>
      <c r="E614" s="71"/>
      <c r="F614" s="71"/>
    </row>
    <row r="615" ht="15.75" customHeight="1">
      <c r="A615" s="69"/>
      <c r="B615" s="70"/>
      <c r="C615" s="70"/>
      <c r="D615" s="71"/>
      <c r="E615" s="71"/>
      <c r="F615" s="71"/>
    </row>
    <row r="616" ht="15.75" customHeight="1">
      <c r="A616" s="69"/>
      <c r="B616" s="70"/>
      <c r="C616" s="70"/>
      <c r="D616" s="71"/>
      <c r="E616" s="71"/>
      <c r="F616" s="71"/>
    </row>
    <row r="617" ht="15.75" customHeight="1">
      <c r="A617" s="69"/>
      <c r="B617" s="70"/>
      <c r="C617" s="70"/>
      <c r="D617" s="71"/>
      <c r="E617" s="71"/>
      <c r="F617" s="71"/>
    </row>
    <row r="618" ht="15.75" customHeight="1">
      <c r="A618" s="69"/>
      <c r="B618" s="70"/>
      <c r="C618" s="70"/>
      <c r="D618" s="71"/>
      <c r="E618" s="71"/>
      <c r="F618" s="71"/>
    </row>
    <row r="619" ht="15.75" customHeight="1">
      <c r="A619" s="69"/>
      <c r="B619" s="70"/>
      <c r="C619" s="70"/>
      <c r="D619" s="71"/>
      <c r="E619" s="71"/>
      <c r="F619" s="71"/>
    </row>
    <row r="620" ht="15.75" customHeight="1">
      <c r="A620" s="69"/>
      <c r="B620" s="70"/>
      <c r="C620" s="70"/>
      <c r="D620" s="71"/>
      <c r="E620" s="71"/>
      <c r="F620" s="71"/>
    </row>
    <row r="621" ht="15.75" customHeight="1">
      <c r="A621" s="69"/>
      <c r="B621" s="70"/>
      <c r="C621" s="70"/>
      <c r="D621" s="71"/>
      <c r="E621" s="71"/>
      <c r="F621" s="71"/>
    </row>
    <row r="622" ht="15.75" customHeight="1">
      <c r="A622" s="69"/>
      <c r="B622" s="70"/>
      <c r="C622" s="70"/>
      <c r="D622" s="71"/>
      <c r="E622" s="71"/>
      <c r="F622" s="71"/>
    </row>
    <row r="623" ht="15.75" customHeight="1">
      <c r="A623" s="69"/>
      <c r="B623" s="70"/>
      <c r="C623" s="70"/>
      <c r="D623" s="71"/>
      <c r="E623" s="71"/>
      <c r="F623" s="71"/>
    </row>
    <row r="624" ht="15.75" customHeight="1">
      <c r="A624" s="69"/>
      <c r="B624" s="70"/>
      <c r="C624" s="70"/>
      <c r="D624" s="71"/>
      <c r="E624" s="71"/>
      <c r="F624" s="71"/>
    </row>
    <row r="625" ht="15.75" customHeight="1">
      <c r="A625" s="69"/>
      <c r="B625" s="70"/>
      <c r="C625" s="70"/>
      <c r="D625" s="71"/>
      <c r="E625" s="71"/>
      <c r="F625" s="71"/>
    </row>
    <row r="626" ht="15.75" customHeight="1">
      <c r="A626" s="69"/>
      <c r="B626" s="70"/>
      <c r="C626" s="70"/>
      <c r="D626" s="71"/>
      <c r="E626" s="71"/>
      <c r="F626" s="71"/>
    </row>
    <row r="627" ht="15.75" customHeight="1">
      <c r="A627" s="69"/>
      <c r="B627" s="70"/>
      <c r="C627" s="70"/>
      <c r="D627" s="71"/>
      <c r="E627" s="71"/>
      <c r="F627" s="71"/>
    </row>
    <row r="628" ht="15.75" customHeight="1">
      <c r="A628" s="69"/>
      <c r="B628" s="70"/>
      <c r="C628" s="70"/>
      <c r="D628" s="71"/>
      <c r="E628" s="71"/>
      <c r="F628" s="71"/>
    </row>
    <row r="629" ht="15.75" customHeight="1">
      <c r="A629" s="69"/>
      <c r="B629" s="70"/>
      <c r="C629" s="70"/>
      <c r="D629" s="71"/>
      <c r="E629" s="71"/>
      <c r="F629" s="71"/>
    </row>
    <row r="630" ht="15.75" customHeight="1">
      <c r="A630" s="69"/>
      <c r="B630" s="70"/>
      <c r="C630" s="70"/>
      <c r="D630" s="71"/>
      <c r="E630" s="71"/>
      <c r="F630" s="71"/>
    </row>
    <row r="631" ht="15.75" customHeight="1">
      <c r="A631" s="69"/>
      <c r="B631" s="70"/>
      <c r="C631" s="70"/>
      <c r="D631" s="71"/>
      <c r="E631" s="71"/>
      <c r="F631" s="71"/>
    </row>
    <row r="632" ht="15.75" customHeight="1">
      <c r="A632" s="69"/>
      <c r="B632" s="70"/>
      <c r="C632" s="70"/>
      <c r="D632" s="71"/>
      <c r="E632" s="71"/>
      <c r="F632" s="71"/>
    </row>
    <row r="633" ht="15.75" customHeight="1">
      <c r="A633" s="69"/>
      <c r="B633" s="70"/>
      <c r="C633" s="70"/>
      <c r="D633" s="71"/>
      <c r="E633" s="71"/>
      <c r="F633" s="71"/>
    </row>
    <row r="634" ht="15.75" customHeight="1">
      <c r="A634" s="69"/>
      <c r="B634" s="70"/>
      <c r="C634" s="70"/>
      <c r="D634" s="71"/>
      <c r="E634" s="71"/>
      <c r="F634" s="71"/>
    </row>
    <row r="635" ht="15.75" customHeight="1">
      <c r="A635" s="69"/>
      <c r="B635" s="70"/>
      <c r="C635" s="70"/>
      <c r="D635" s="71"/>
      <c r="E635" s="71"/>
      <c r="F635" s="71"/>
    </row>
    <row r="636" ht="15.75" customHeight="1">
      <c r="A636" s="69"/>
      <c r="B636" s="70"/>
      <c r="C636" s="70"/>
      <c r="D636" s="71"/>
      <c r="E636" s="71"/>
      <c r="F636" s="71"/>
    </row>
    <row r="637" ht="15.75" customHeight="1">
      <c r="A637" s="69"/>
      <c r="B637" s="70"/>
      <c r="C637" s="70"/>
      <c r="D637" s="71"/>
      <c r="E637" s="71"/>
      <c r="F637" s="71"/>
    </row>
    <row r="638" ht="15.75" customHeight="1">
      <c r="A638" s="69"/>
      <c r="B638" s="70"/>
      <c r="C638" s="70"/>
      <c r="D638" s="71"/>
      <c r="E638" s="71"/>
      <c r="F638" s="71"/>
    </row>
    <row r="639" ht="15.75" customHeight="1">
      <c r="A639" s="69"/>
      <c r="B639" s="70"/>
      <c r="C639" s="70"/>
      <c r="D639" s="71"/>
      <c r="E639" s="71"/>
      <c r="F639" s="71"/>
    </row>
    <row r="640" ht="15.75" customHeight="1">
      <c r="A640" s="69"/>
      <c r="B640" s="70"/>
      <c r="C640" s="70"/>
      <c r="D640" s="71"/>
      <c r="E640" s="71"/>
      <c r="F640" s="71"/>
    </row>
    <row r="641" ht="15.75" customHeight="1">
      <c r="A641" s="69"/>
      <c r="B641" s="70"/>
      <c r="C641" s="70"/>
      <c r="D641" s="71"/>
      <c r="E641" s="71"/>
      <c r="F641" s="71"/>
    </row>
    <row r="642" ht="15.75" customHeight="1">
      <c r="A642" s="69"/>
      <c r="B642" s="70"/>
      <c r="C642" s="70"/>
      <c r="D642" s="71"/>
      <c r="E642" s="71"/>
      <c r="F642" s="71"/>
    </row>
    <row r="643" ht="15.75" customHeight="1">
      <c r="A643" s="69"/>
      <c r="B643" s="70"/>
      <c r="C643" s="70"/>
      <c r="D643" s="71"/>
      <c r="E643" s="71"/>
      <c r="F643" s="71"/>
    </row>
    <row r="644" ht="15.75" customHeight="1">
      <c r="A644" s="69"/>
      <c r="B644" s="70"/>
      <c r="C644" s="70"/>
      <c r="D644" s="71"/>
      <c r="E644" s="71"/>
      <c r="F644" s="71"/>
    </row>
    <row r="645" ht="15.75" customHeight="1">
      <c r="A645" s="69"/>
      <c r="B645" s="70"/>
      <c r="C645" s="70"/>
      <c r="D645" s="71"/>
      <c r="E645" s="71"/>
      <c r="F645" s="71"/>
    </row>
    <row r="646" ht="15.75" customHeight="1">
      <c r="A646" s="69"/>
      <c r="B646" s="70"/>
      <c r="C646" s="70"/>
      <c r="D646" s="71"/>
      <c r="E646" s="71"/>
      <c r="F646" s="71"/>
    </row>
    <row r="647" ht="15.75" customHeight="1">
      <c r="A647" s="69"/>
      <c r="B647" s="70"/>
      <c r="C647" s="70"/>
      <c r="D647" s="71"/>
      <c r="E647" s="71"/>
      <c r="F647" s="71"/>
    </row>
    <row r="648" ht="15.75" customHeight="1">
      <c r="A648" s="69"/>
      <c r="B648" s="70"/>
      <c r="C648" s="70"/>
      <c r="D648" s="71"/>
      <c r="E648" s="71"/>
      <c r="F648" s="71"/>
    </row>
    <row r="649" ht="15.75" customHeight="1">
      <c r="A649" s="69"/>
      <c r="B649" s="70"/>
      <c r="C649" s="70"/>
      <c r="D649" s="71"/>
      <c r="E649" s="71"/>
      <c r="F649" s="71"/>
    </row>
    <row r="650" ht="15.75" customHeight="1">
      <c r="A650" s="69"/>
      <c r="B650" s="70"/>
      <c r="C650" s="70"/>
      <c r="D650" s="71"/>
      <c r="E650" s="71"/>
      <c r="F650" s="71"/>
    </row>
    <row r="651" ht="15.75" customHeight="1">
      <c r="A651" s="69"/>
      <c r="B651" s="70"/>
      <c r="C651" s="70"/>
      <c r="D651" s="71"/>
      <c r="E651" s="71"/>
      <c r="F651" s="71"/>
    </row>
    <row r="652" ht="15.75" customHeight="1">
      <c r="A652" s="69"/>
      <c r="B652" s="70"/>
      <c r="C652" s="70"/>
      <c r="D652" s="71"/>
      <c r="E652" s="71"/>
      <c r="F652" s="71"/>
    </row>
    <row r="653" ht="15.75" customHeight="1">
      <c r="A653" s="69"/>
      <c r="B653" s="70"/>
      <c r="C653" s="70"/>
      <c r="D653" s="71"/>
      <c r="E653" s="71"/>
      <c r="F653" s="71"/>
    </row>
    <row r="654" ht="15.75" customHeight="1">
      <c r="A654" s="69"/>
      <c r="B654" s="70"/>
      <c r="C654" s="70"/>
      <c r="D654" s="71"/>
      <c r="E654" s="71"/>
      <c r="F654" s="71"/>
    </row>
    <row r="655" ht="15.75" customHeight="1">
      <c r="A655" s="69"/>
      <c r="B655" s="70"/>
      <c r="C655" s="70"/>
      <c r="D655" s="71"/>
      <c r="E655" s="71"/>
      <c r="F655" s="71"/>
    </row>
    <row r="656" ht="15.75" customHeight="1">
      <c r="A656" s="69"/>
      <c r="B656" s="70"/>
      <c r="C656" s="70"/>
      <c r="D656" s="71"/>
      <c r="E656" s="71"/>
      <c r="F656" s="71"/>
    </row>
    <row r="657" ht="15.75" customHeight="1">
      <c r="A657" s="69"/>
      <c r="B657" s="70"/>
      <c r="C657" s="70"/>
      <c r="D657" s="71"/>
      <c r="E657" s="71"/>
      <c r="F657" s="71"/>
    </row>
    <row r="658" ht="15.75" customHeight="1">
      <c r="A658" s="69"/>
      <c r="B658" s="70"/>
      <c r="C658" s="70"/>
      <c r="D658" s="71"/>
      <c r="E658" s="71"/>
      <c r="F658" s="71"/>
    </row>
    <row r="659" ht="15.75" customHeight="1">
      <c r="A659" s="69"/>
      <c r="B659" s="70"/>
      <c r="C659" s="70"/>
      <c r="D659" s="71"/>
      <c r="E659" s="71"/>
      <c r="F659" s="71"/>
    </row>
    <row r="660" ht="15.75" customHeight="1">
      <c r="A660" s="69"/>
      <c r="B660" s="70"/>
      <c r="C660" s="70"/>
      <c r="D660" s="71"/>
      <c r="E660" s="71"/>
      <c r="F660" s="71"/>
    </row>
    <row r="661" ht="15.75" customHeight="1">
      <c r="A661" s="69"/>
      <c r="B661" s="70"/>
      <c r="C661" s="70"/>
      <c r="D661" s="71"/>
      <c r="E661" s="71"/>
      <c r="F661" s="71"/>
    </row>
    <row r="662" ht="15.75" customHeight="1">
      <c r="A662" s="69"/>
      <c r="B662" s="70"/>
      <c r="C662" s="70"/>
      <c r="D662" s="71"/>
      <c r="E662" s="71"/>
      <c r="F662" s="71"/>
    </row>
    <row r="663" ht="15.75" customHeight="1">
      <c r="A663" s="69"/>
      <c r="B663" s="70"/>
      <c r="C663" s="70"/>
      <c r="D663" s="71"/>
      <c r="E663" s="71"/>
      <c r="F663" s="71"/>
    </row>
    <row r="664" ht="15.75" customHeight="1">
      <c r="A664" s="69"/>
      <c r="B664" s="70"/>
      <c r="C664" s="70"/>
      <c r="D664" s="71"/>
      <c r="E664" s="71"/>
      <c r="F664" s="71"/>
    </row>
    <row r="665" ht="15.75" customHeight="1">
      <c r="A665" s="69"/>
      <c r="B665" s="70"/>
      <c r="C665" s="70"/>
      <c r="D665" s="71"/>
      <c r="E665" s="71"/>
      <c r="F665" s="71"/>
    </row>
    <row r="666" ht="15.75" customHeight="1">
      <c r="A666" s="69"/>
      <c r="B666" s="70"/>
      <c r="C666" s="70"/>
      <c r="D666" s="71"/>
      <c r="E666" s="71"/>
      <c r="F666" s="71"/>
    </row>
    <row r="667" ht="15.75" customHeight="1">
      <c r="A667" s="69"/>
      <c r="B667" s="70"/>
      <c r="C667" s="70"/>
      <c r="D667" s="71"/>
      <c r="E667" s="71"/>
      <c r="F667" s="71"/>
    </row>
    <row r="668" ht="15.75" customHeight="1">
      <c r="A668" s="69"/>
      <c r="B668" s="70"/>
      <c r="C668" s="70"/>
      <c r="D668" s="71"/>
      <c r="E668" s="71"/>
      <c r="F668" s="71"/>
    </row>
    <row r="669" ht="15.75" customHeight="1">
      <c r="A669" s="69"/>
      <c r="B669" s="70"/>
      <c r="C669" s="70"/>
      <c r="D669" s="71"/>
      <c r="E669" s="71"/>
      <c r="F669" s="71"/>
    </row>
    <row r="670" ht="15.75" customHeight="1">
      <c r="A670" s="69"/>
      <c r="B670" s="70"/>
      <c r="C670" s="70"/>
      <c r="D670" s="71"/>
      <c r="E670" s="71"/>
      <c r="F670" s="71"/>
    </row>
    <row r="671" ht="15.75" customHeight="1">
      <c r="A671" s="69"/>
      <c r="B671" s="70"/>
      <c r="C671" s="70"/>
      <c r="D671" s="71"/>
      <c r="E671" s="71"/>
      <c r="F671" s="71"/>
    </row>
    <row r="672" ht="15.75" customHeight="1">
      <c r="A672" s="69"/>
      <c r="B672" s="70"/>
      <c r="C672" s="70"/>
      <c r="D672" s="71"/>
      <c r="E672" s="71"/>
      <c r="F672" s="71"/>
    </row>
    <row r="673" ht="15.75" customHeight="1">
      <c r="A673" s="69"/>
      <c r="B673" s="70"/>
      <c r="C673" s="70"/>
      <c r="D673" s="71"/>
      <c r="E673" s="71"/>
      <c r="F673" s="71"/>
    </row>
    <row r="674" ht="15.75" customHeight="1">
      <c r="A674" s="69"/>
      <c r="B674" s="70"/>
      <c r="C674" s="70"/>
      <c r="D674" s="71"/>
      <c r="E674" s="71"/>
      <c r="F674" s="71"/>
    </row>
    <row r="675" ht="15.75" customHeight="1">
      <c r="A675" s="69"/>
      <c r="B675" s="70"/>
      <c r="C675" s="70"/>
      <c r="D675" s="71"/>
      <c r="E675" s="71"/>
      <c r="F675" s="71"/>
    </row>
    <row r="676" ht="15.75" customHeight="1">
      <c r="A676" s="69"/>
      <c r="B676" s="70"/>
      <c r="C676" s="70"/>
      <c r="D676" s="71"/>
      <c r="E676" s="71"/>
      <c r="F676" s="71"/>
    </row>
    <row r="677" ht="15.75" customHeight="1">
      <c r="A677" s="69"/>
      <c r="B677" s="70"/>
      <c r="C677" s="70"/>
      <c r="D677" s="71"/>
      <c r="E677" s="71"/>
      <c r="F677" s="71"/>
    </row>
    <row r="678" ht="15.75" customHeight="1">
      <c r="A678" s="69"/>
      <c r="B678" s="70"/>
      <c r="C678" s="70"/>
      <c r="D678" s="71"/>
      <c r="E678" s="71"/>
      <c r="F678" s="71"/>
    </row>
    <row r="679" ht="15.75" customHeight="1">
      <c r="A679" s="69"/>
      <c r="B679" s="70"/>
      <c r="C679" s="70"/>
      <c r="D679" s="71"/>
      <c r="E679" s="71"/>
      <c r="F679" s="71"/>
    </row>
    <row r="680" ht="15.75" customHeight="1">
      <c r="A680" s="69"/>
      <c r="B680" s="70"/>
      <c r="C680" s="70"/>
      <c r="D680" s="71"/>
      <c r="E680" s="71"/>
      <c r="F680" s="71"/>
    </row>
    <row r="681" ht="15.75" customHeight="1">
      <c r="A681" s="69"/>
      <c r="B681" s="70"/>
      <c r="C681" s="70"/>
      <c r="D681" s="71"/>
      <c r="E681" s="71"/>
      <c r="F681" s="71"/>
    </row>
    <row r="682" ht="15.75" customHeight="1">
      <c r="A682" s="69"/>
      <c r="B682" s="70"/>
      <c r="C682" s="70"/>
      <c r="D682" s="71"/>
      <c r="E682" s="71"/>
      <c r="F682" s="71"/>
    </row>
    <row r="683" ht="15.75" customHeight="1">
      <c r="A683" s="69"/>
      <c r="B683" s="70"/>
      <c r="C683" s="70"/>
      <c r="D683" s="71"/>
      <c r="E683" s="71"/>
      <c r="F683" s="71"/>
    </row>
    <row r="684" ht="15.75" customHeight="1">
      <c r="A684" s="69"/>
      <c r="B684" s="70"/>
      <c r="C684" s="70"/>
      <c r="D684" s="71"/>
      <c r="E684" s="71"/>
      <c r="F684" s="71"/>
    </row>
    <row r="685" ht="15.75" customHeight="1">
      <c r="A685" s="69"/>
      <c r="B685" s="70"/>
      <c r="C685" s="70"/>
      <c r="D685" s="71"/>
      <c r="E685" s="71"/>
      <c r="F685" s="71"/>
    </row>
    <row r="686" ht="15.75" customHeight="1">
      <c r="A686" s="69"/>
      <c r="B686" s="70"/>
      <c r="C686" s="70"/>
      <c r="D686" s="71"/>
      <c r="E686" s="71"/>
      <c r="F686" s="71"/>
    </row>
    <row r="687" ht="15.75" customHeight="1">
      <c r="A687" s="69"/>
      <c r="B687" s="70"/>
      <c r="C687" s="70"/>
      <c r="D687" s="71"/>
      <c r="E687" s="71"/>
      <c r="F687" s="71"/>
    </row>
    <row r="688" ht="15.75" customHeight="1">
      <c r="A688" s="69"/>
      <c r="B688" s="70"/>
      <c r="C688" s="70"/>
      <c r="D688" s="71"/>
      <c r="E688" s="71"/>
      <c r="F688" s="71"/>
    </row>
    <row r="689" ht="15.75" customHeight="1">
      <c r="A689" s="69"/>
      <c r="B689" s="70"/>
      <c r="C689" s="70"/>
      <c r="D689" s="71"/>
      <c r="E689" s="71"/>
      <c r="F689" s="71"/>
    </row>
    <row r="690" ht="15.75" customHeight="1">
      <c r="A690" s="69"/>
      <c r="B690" s="70"/>
      <c r="C690" s="70"/>
      <c r="D690" s="71"/>
      <c r="E690" s="71"/>
      <c r="F690" s="71"/>
    </row>
    <row r="691" ht="15.75" customHeight="1">
      <c r="A691" s="69"/>
      <c r="B691" s="70"/>
      <c r="C691" s="70"/>
      <c r="D691" s="71"/>
      <c r="E691" s="71"/>
      <c r="F691" s="71"/>
    </row>
    <row r="692" ht="15.75" customHeight="1">
      <c r="A692" s="69"/>
      <c r="B692" s="70"/>
      <c r="C692" s="70"/>
      <c r="D692" s="71"/>
      <c r="E692" s="71"/>
      <c r="F692" s="71"/>
    </row>
    <row r="693" ht="15.75" customHeight="1">
      <c r="A693" s="69"/>
      <c r="B693" s="70"/>
      <c r="C693" s="70"/>
      <c r="D693" s="71"/>
      <c r="E693" s="71"/>
      <c r="F693" s="71"/>
    </row>
    <row r="694" ht="15.75" customHeight="1">
      <c r="A694" s="69"/>
      <c r="B694" s="70"/>
      <c r="C694" s="70"/>
      <c r="D694" s="71"/>
      <c r="E694" s="71"/>
      <c r="F694" s="71"/>
    </row>
    <row r="695" ht="15.75" customHeight="1">
      <c r="A695" s="69"/>
      <c r="B695" s="70"/>
      <c r="C695" s="70"/>
      <c r="D695" s="71"/>
      <c r="E695" s="71"/>
      <c r="F695" s="71"/>
    </row>
    <row r="696" ht="15.75" customHeight="1">
      <c r="A696" s="69"/>
      <c r="B696" s="70"/>
      <c r="C696" s="70"/>
      <c r="D696" s="71"/>
      <c r="E696" s="71"/>
      <c r="F696" s="71"/>
    </row>
    <row r="697" ht="15.75" customHeight="1">
      <c r="A697" s="69"/>
      <c r="B697" s="70"/>
      <c r="C697" s="70"/>
      <c r="D697" s="71"/>
      <c r="E697" s="71"/>
      <c r="F697" s="71"/>
    </row>
    <row r="698" ht="15.75" customHeight="1">
      <c r="A698" s="69"/>
      <c r="B698" s="70"/>
      <c r="C698" s="70"/>
      <c r="D698" s="71"/>
      <c r="E698" s="71"/>
      <c r="F698" s="71"/>
    </row>
    <row r="699" ht="15.75" customHeight="1">
      <c r="A699" s="69"/>
      <c r="B699" s="70"/>
      <c r="C699" s="70"/>
      <c r="D699" s="71"/>
      <c r="E699" s="71"/>
      <c r="F699" s="71"/>
    </row>
    <row r="700" ht="15.75" customHeight="1">
      <c r="A700" s="69"/>
      <c r="B700" s="70"/>
      <c r="C700" s="70"/>
      <c r="D700" s="71"/>
      <c r="E700" s="71"/>
      <c r="F700" s="71"/>
    </row>
    <row r="701" ht="15.75" customHeight="1">
      <c r="A701" s="69"/>
      <c r="B701" s="70"/>
      <c r="C701" s="70"/>
      <c r="D701" s="71"/>
      <c r="E701" s="71"/>
      <c r="F701" s="71"/>
    </row>
    <row r="702" ht="15.75" customHeight="1">
      <c r="A702" s="69"/>
      <c r="B702" s="70"/>
      <c r="C702" s="70"/>
      <c r="D702" s="71"/>
      <c r="E702" s="71"/>
      <c r="F702" s="71"/>
    </row>
    <row r="703" ht="15.75" customHeight="1">
      <c r="A703" s="69"/>
      <c r="B703" s="70"/>
      <c r="C703" s="70"/>
      <c r="D703" s="71"/>
      <c r="E703" s="71"/>
      <c r="F703" s="71"/>
    </row>
    <row r="704" ht="15.75" customHeight="1">
      <c r="A704" s="69"/>
      <c r="B704" s="70"/>
      <c r="C704" s="70"/>
      <c r="D704" s="71"/>
      <c r="E704" s="71"/>
      <c r="F704" s="71"/>
    </row>
    <row r="705" ht="15.75" customHeight="1">
      <c r="A705" s="69"/>
      <c r="B705" s="70"/>
      <c r="C705" s="70"/>
      <c r="D705" s="71"/>
      <c r="E705" s="71"/>
      <c r="F705" s="71"/>
    </row>
    <row r="706" ht="15.75" customHeight="1">
      <c r="A706" s="69"/>
      <c r="B706" s="70"/>
      <c r="C706" s="70"/>
      <c r="D706" s="71"/>
      <c r="E706" s="71"/>
      <c r="F706" s="71"/>
    </row>
    <row r="707" ht="15.75" customHeight="1">
      <c r="A707" s="69"/>
      <c r="B707" s="70"/>
      <c r="C707" s="70"/>
      <c r="D707" s="71"/>
      <c r="E707" s="71"/>
      <c r="F707" s="71"/>
    </row>
    <row r="708" ht="15.75" customHeight="1">
      <c r="A708" s="69"/>
      <c r="B708" s="70"/>
      <c r="C708" s="70"/>
      <c r="D708" s="71"/>
      <c r="E708" s="71"/>
      <c r="F708" s="71"/>
    </row>
    <row r="709" ht="15.75" customHeight="1">
      <c r="A709" s="69"/>
      <c r="B709" s="70"/>
      <c r="C709" s="70"/>
      <c r="D709" s="71"/>
      <c r="E709" s="71"/>
      <c r="F709" s="71"/>
    </row>
    <row r="710" ht="15.75" customHeight="1">
      <c r="A710" s="69"/>
      <c r="B710" s="70"/>
      <c r="C710" s="70"/>
      <c r="D710" s="71"/>
      <c r="E710" s="71"/>
      <c r="F710" s="71"/>
    </row>
    <row r="711" ht="15.75" customHeight="1">
      <c r="A711" s="69"/>
      <c r="B711" s="70"/>
      <c r="C711" s="70"/>
      <c r="D711" s="71"/>
      <c r="E711" s="71"/>
      <c r="F711" s="71"/>
    </row>
    <row r="712" ht="15.75" customHeight="1">
      <c r="A712" s="69"/>
      <c r="B712" s="70"/>
      <c r="C712" s="70"/>
      <c r="D712" s="71"/>
      <c r="E712" s="71"/>
      <c r="F712" s="71"/>
    </row>
    <row r="713" ht="15.75" customHeight="1">
      <c r="A713" s="69"/>
      <c r="B713" s="70"/>
      <c r="C713" s="70"/>
      <c r="D713" s="71"/>
      <c r="E713" s="71"/>
      <c r="F713" s="71"/>
    </row>
    <row r="714" ht="15.75" customHeight="1">
      <c r="A714" s="69"/>
      <c r="B714" s="70"/>
      <c r="C714" s="70"/>
      <c r="D714" s="71"/>
      <c r="E714" s="71"/>
      <c r="F714" s="71"/>
    </row>
    <row r="715" ht="15.75" customHeight="1">
      <c r="A715" s="69"/>
      <c r="B715" s="70"/>
      <c r="C715" s="70"/>
      <c r="D715" s="71"/>
      <c r="E715" s="71"/>
      <c r="F715" s="71"/>
    </row>
    <row r="716" ht="15.75" customHeight="1">
      <c r="A716" s="69"/>
      <c r="B716" s="70"/>
      <c r="C716" s="70"/>
      <c r="D716" s="71"/>
      <c r="E716" s="71"/>
      <c r="F716" s="71"/>
    </row>
    <row r="717" ht="15.75" customHeight="1">
      <c r="A717" s="69"/>
      <c r="B717" s="70"/>
      <c r="C717" s="70"/>
      <c r="D717" s="71"/>
      <c r="E717" s="71"/>
      <c r="F717" s="71"/>
    </row>
    <row r="718" ht="15.75" customHeight="1">
      <c r="A718" s="69"/>
      <c r="B718" s="70"/>
      <c r="C718" s="70"/>
      <c r="D718" s="71"/>
      <c r="E718" s="71"/>
      <c r="F718" s="71"/>
    </row>
    <row r="719" ht="15.75" customHeight="1">
      <c r="A719" s="69"/>
      <c r="B719" s="70"/>
      <c r="C719" s="70"/>
      <c r="D719" s="71"/>
      <c r="E719" s="71"/>
      <c r="F719" s="71"/>
    </row>
    <row r="720" ht="15.75" customHeight="1">
      <c r="A720" s="69"/>
      <c r="B720" s="70"/>
      <c r="C720" s="70"/>
      <c r="D720" s="71"/>
      <c r="E720" s="71"/>
      <c r="F720" s="71"/>
    </row>
    <row r="721" ht="15.75" customHeight="1">
      <c r="A721" s="69"/>
      <c r="B721" s="70"/>
      <c r="C721" s="70"/>
      <c r="D721" s="71"/>
      <c r="E721" s="71"/>
      <c r="F721" s="71"/>
    </row>
    <row r="722" ht="15.75" customHeight="1">
      <c r="A722" s="69"/>
      <c r="B722" s="70"/>
      <c r="C722" s="70"/>
      <c r="D722" s="71"/>
      <c r="E722" s="71"/>
      <c r="F722" s="71"/>
    </row>
    <row r="723" ht="15.75" customHeight="1">
      <c r="A723" s="69"/>
      <c r="B723" s="70"/>
      <c r="C723" s="70"/>
      <c r="D723" s="71"/>
      <c r="E723" s="71"/>
      <c r="F723" s="71"/>
    </row>
    <row r="724" ht="15.75" customHeight="1">
      <c r="A724" s="69"/>
      <c r="B724" s="70"/>
      <c r="C724" s="70"/>
      <c r="D724" s="71"/>
      <c r="E724" s="71"/>
      <c r="F724" s="71"/>
    </row>
    <row r="725" ht="15.75" customHeight="1">
      <c r="A725" s="69"/>
      <c r="B725" s="70"/>
      <c r="C725" s="70"/>
      <c r="D725" s="71"/>
      <c r="E725" s="71"/>
      <c r="F725" s="71"/>
    </row>
    <row r="726" ht="15.75" customHeight="1">
      <c r="A726" s="69"/>
      <c r="B726" s="70"/>
      <c r="C726" s="70"/>
      <c r="D726" s="71"/>
      <c r="E726" s="71"/>
      <c r="F726" s="71"/>
    </row>
    <row r="727" ht="15.75" customHeight="1">
      <c r="A727" s="69"/>
      <c r="B727" s="70"/>
      <c r="C727" s="70"/>
      <c r="D727" s="71"/>
      <c r="E727" s="71"/>
      <c r="F727" s="71"/>
    </row>
    <row r="728" ht="15.75" customHeight="1">
      <c r="A728" s="69"/>
      <c r="B728" s="70"/>
      <c r="C728" s="70"/>
      <c r="D728" s="71"/>
      <c r="E728" s="71"/>
      <c r="F728" s="71"/>
    </row>
    <row r="729" ht="15.75" customHeight="1">
      <c r="A729" s="69"/>
      <c r="B729" s="70"/>
      <c r="C729" s="70"/>
      <c r="D729" s="71"/>
      <c r="E729" s="71"/>
      <c r="F729" s="71"/>
    </row>
    <row r="730" ht="15.75" customHeight="1">
      <c r="A730" s="69"/>
      <c r="B730" s="70"/>
      <c r="C730" s="70"/>
      <c r="D730" s="71"/>
      <c r="E730" s="71"/>
      <c r="F730" s="71"/>
    </row>
    <row r="731" ht="15.75" customHeight="1">
      <c r="A731" s="69"/>
      <c r="B731" s="70"/>
      <c r="C731" s="70"/>
      <c r="D731" s="71"/>
      <c r="E731" s="71"/>
      <c r="F731" s="71"/>
    </row>
    <row r="732" ht="15.75" customHeight="1">
      <c r="A732" s="69"/>
      <c r="B732" s="70"/>
      <c r="C732" s="70"/>
      <c r="D732" s="71"/>
      <c r="E732" s="71"/>
      <c r="F732" s="71"/>
    </row>
    <row r="733" ht="15.75" customHeight="1">
      <c r="A733" s="69"/>
      <c r="B733" s="70"/>
      <c r="C733" s="70"/>
      <c r="D733" s="71"/>
      <c r="E733" s="71"/>
      <c r="F733" s="71"/>
    </row>
    <row r="734" ht="15.75" customHeight="1">
      <c r="A734" s="69"/>
      <c r="B734" s="70"/>
      <c r="C734" s="70"/>
      <c r="D734" s="71"/>
      <c r="E734" s="71"/>
      <c r="F734" s="71"/>
    </row>
    <row r="735" ht="15.75" customHeight="1">
      <c r="A735" s="69"/>
      <c r="B735" s="70"/>
      <c r="C735" s="70"/>
      <c r="D735" s="71"/>
      <c r="E735" s="71"/>
      <c r="F735" s="71"/>
    </row>
    <row r="736" ht="15.75" customHeight="1">
      <c r="A736" s="69"/>
      <c r="B736" s="70"/>
      <c r="C736" s="70"/>
      <c r="D736" s="71"/>
      <c r="E736" s="71"/>
      <c r="F736" s="71"/>
    </row>
    <row r="737" ht="15.75" customHeight="1">
      <c r="A737" s="69"/>
      <c r="B737" s="70"/>
      <c r="C737" s="70"/>
      <c r="D737" s="71"/>
      <c r="E737" s="71"/>
      <c r="F737" s="71"/>
    </row>
    <row r="738" ht="15.75" customHeight="1">
      <c r="A738" s="69"/>
      <c r="B738" s="70"/>
      <c r="C738" s="70"/>
      <c r="D738" s="71"/>
      <c r="E738" s="71"/>
      <c r="F738" s="71"/>
    </row>
    <row r="739" ht="15.75" customHeight="1">
      <c r="A739" s="69"/>
      <c r="B739" s="70"/>
      <c r="C739" s="70"/>
      <c r="D739" s="71"/>
      <c r="E739" s="71"/>
      <c r="F739" s="71"/>
    </row>
    <row r="740" ht="15.75" customHeight="1">
      <c r="A740" s="69"/>
      <c r="B740" s="70"/>
      <c r="C740" s="70"/>
      <c r="D740" s="71"/>
      <c r="E740" s="71"/>
      <c r="F740" s="71"/>
    </row>
    <row r="741" ht="15.75" customHeight="1">
      <c r="A741" s="69"/>
      <c r="B741" s="70"/>
      <c r="C741" s="70"/>
      <c r="D741" s="71"/>
      <c r="E741" s="71"/>
      <c r="F741" s="71"/>
    </row>
    <row r="742" ht="15.75" customHeight="1">
      <c r="A742" s="69"/>
      <c r="B742" s="70"/>
      <c r="C742" s="70"/>
      <c r="D742" s="71"/>
      <c r="E742" s="71"/>
      <c r="F742" s="71"/>
    </row>
    <row r="743" ht="15.75" customHeight="1">
      <c r="A743" s="69"/>
      <c r="B743" s="70"/>
      <c r="C743" s="70"/>
      <c r="D743" s="71"/>
      <c r="E743" s="71"/>
      <c r="F743" s="71"/>
    </row>
    <row r="744" ht="15.75" customHeight="1">
      <c r="A744" s="69"/>
      <c r="B744" s="70"/>
      <c r="C744" s="70"/>
      <c r="D744" s="71"/>
      <c r="E744" s="71"/>
      <c r="F744" s="71"/>
    </row>
    <row r="745" ht="15.75" customHeight="1">
      <c r="A745" s="69"/>
      <c r="B745" s="70"/>
      <c r="C745" s="70"/>
      <c r="D745" s="71"/>
      <c r="E745" s="71"/>
      <c r="F745" s="71"/>
    </row>
    <row r="746" ht="15.75" customHeight="1">
      <c r="A746" s="69"/>
      <c r="B746" s="70"/>
      <c r="C746" s="70"/>
      <c r="D746" s="71"/>
      <c r="E746" s="71"/>
      <c r="F746" s="71"/>
    </row>
    <row r="747" ht="15.75" customHeight="1">
      <c r="A747" s="69"/>
      <c r="B747" s="70"/>
      <c r="C747" s="70"/>
      <c r="D747" s="71"/>
      <c r="E747" s="71"/>
      <c r="F747" s="71"/>
    </row>
    <row r="748" ht="15.75" customHeight="1">
      <c r="A748" s="69"/>
      <c r="B748" s="70"/>
      <c r="C748" s="70"/>
      <c r="D748" s="71"/>
      <c r="E748" s="71"/>
      <c r="F748" s="71"/>
    </row>
    <row r="749" ht="15.75" customHeight="1">
      <c r="A749" s="69"/>
      <c r="B749" s="70"/>
      <c r="C749" s="70"/>
      <c r="D749" s="71"/>
      <c r="E749" s="71"/>
      <c r="F749" s="71"/>
    </row>
    <row r="750" ht="15.75" customHeight="1">
      <c r="A750" s="69"/>
      <c r="B750" s="70"/>
      <c r="C750" s="70"/>
      <c r="D750" s="71"/>
      <c r="E750" s="71"/>
      <c r="F750" s="71"/>
    </row>
    <row r="751" ht="15.75" customHeight="1">
      <c r="A751" s="69"/>
      <c r="B751" s="70"/>
      <c r="C751" s="70"/>
      <c r="D751" s="71"/>
      <c r="E751" s="71"/>
      <c r="F751" s="71"/>
    </row>
    <row r="752" ht="15.75" customHeight="1">
      <c r="A752" s="69"/>
      <c r="B752" s="70"/>
      <c r="C752" s="70"/>
      <c r="D752" s="71"/>
      <c r="E752" s="71"/>
      <c r="F752" s="71"/>
    </row>
    <row r="753" ht="15.75" customHeight="1">
      <c r="A753" s="69"/>
      <c r="B753" s="70"/>
      <c r="C753" s="70"/>
      <c r="D753" s="71"/>
      <c r="E753" s="71"/>
      <c r="F753" s="71"/>
    </row>
    <row r="754" ht="15.75" customHeight="1">
      <c r="A754" s="69"/>
      <c r="B754" s="70"/>
      <c r="C754" s="70"/>
      <c r="D754" s="71"/>
      <c r="E754" s="71"/>
      <c r="F754" s="71"/>
    </row>
    <row r="755" ht="15.75" customHeight="1">
      <c r="A755" s="69"/>
      <c r="B755" s="70"/>
      <c r="C755" s="70"/>
      <c r="D755" s="71"/>
      <c r="E755" s="71"/>
      <c r="F755" s="71"/>
    </row>
    <row r="756" ht="15.75" customHeight="1">
      <c r="A756" s="69"/>
      <c r="B756" s="70"/>
      <c r="C756" s="70"/>
      <c r="D756" s="71"/>
      <c r="E756" s="71"/>
      <c r="F756" s="71"/>
    </row>
    <row r="757" ht="15.75" customHeight="1">
      <c r="A757" s="69"/>
      <c r="B757" s="70"/>
      <c r="C757" s="70"/>
      <c r="D757" s="71"/>
      <c r="E757" s="71"/>
      <c r="F757" s="71"/>
    </row>
    <row r="758" ht="15.75" customHeight="1">
      <c r="A758" s="69"/>
      <c r="B758" s="70"/>
      <c r="C758" s="70"/>
      <c r="D758" s="71"/>
      <c r="E758" s="71"/>
      <c r="F758" s="71"/>
    </row>
    <row r="759" ht="15.75" customHeight="1">
      <c r="A759" s="69"/>
      <c r="B759" s="70"/>
      <c r="C759" s="70"/>
      <c r="D759" s="71"/>
      <c r="E759" s="71"/>
      <c r="F759" s="71"/>
    </row>
    <row r="760" ht="15.75" customHeight="1">
      <c r="A760" s="69"/>
      <c r="B760" s="70"/>
      <c r="C760" s="70"/>
      <c r="D760" s="71"/>
      <c r="E760" s="71"/>
      <c r="F760" s="71"/>
    </row>
    <row r="761" ht="15.75" customHeight="1">
      <c r="A761" s="69"/>
      <c r="B761" s="70"/>
      <c r="C761" s="70"/>
      <c r="D761" s="71"/>
      <c r="E761" s="71"/>
      <c r="F761" s="71"/>
    </row>
    <row r="762" ht="15.75" customHeight="1">
      <c r="A762" s="69"/>
      <c r="B762" s="70"/>
      <c r="C762" s="70"/>
      <c r="D762" s="71"/>
      <c r="E762" s="71"/>
      <c r="F762" s="71"/>
    </row>
    <row r="763" ht="15.75" customHeight="1">
      <c r="A763" s="69"/>
      <c r="B763" s="70"/>
      <c r="C763" s="70"/>
      <c r="D763" s="71"/>
      <c r="E763" s="71"/>
      <c r="F763" s="71"/>
    </row>
    <row r="764" ht="15.75" customHeight="1">
      <c r="A764" s="69"/>
      <c r="B764" s="70"/>
      <c r="C764" s="70"/>
      <c r="D764" s="71"/>
      <c r="E764" s="71"/>
      <c r="F764" s="71"/>
    </row>
    <row r="765" ht="15.75" customHeight="1">
      <c r="A765" s="69"/>
      <c r="B765" s="70"/>
      <c r="C765" s="70"/>
      <c r="D765" s="71"/>
      <c r="E765" s="71"/>
      <c r="F765" s="71"/>
    </row>
    <row r="766" ht="15.75" customHeight="1">
      <c r="A766" s="69"/>
      <c r="B766" s="70"/>
      <c r="C766" s="70"/>
      <c r="D766" s="71"/>
      <c r="E766" s="71"/>
      <c r="F766" s="71"/>
    </row>
    <row r="767" ht="15.75" customHeight="1">
      <c r="A767" s="69"/>
      <c r="B767" s="70"/>
      <c r="C767" s="70"/>
      <c r="D767" s="71"/>
      <c r="E767" s="71"/>
      <c r="F767" s="71"/>
    </row>
    <row r="768" ht="15.75" customHeight="1">
      <c r="A768" s="69"/>
      <c r="B768" s="70"/>
      <c r="C768" s="70"/>
      <c r="D768" s="71"/>
      <c r="E768" s="71"/>
      <c r="F768" s="71"/>
    </row>
    <row r="769" ht="15.75" customHeight="1">
      <c r="A769" s="69"/>
      <c r="B769" s="70"/>
      <c r="C769" s="70"/>
      <c r="D769" s="71"/>
      <c r="E769" s="71"/>
      <c r="F769" s="71"/>
    </row>
    <row r="770" ht="15.75" customHeight="1">
      <c r="A770" s="69"/>
      <c r="B770" s="70"/>
      <c r="C770" s="70"/>
      <c r="D770" s="71"/>
      <c r="E770" s="71"/>
      <c r="F770" s="71"/>
    </row>
    <row r="771" ht="15.75" customHeight="1">
      <c r="A771" s="69"/>
      <c r="B771" s="70"/>
      <c r="C771" s="70"/>
      <c r="D771" s="71"/>
      <c r="E771" s="71"/>
      <c r="F771" s="71"/>
    </row>
    <row r="772" ht="15.75" customHeight="1">
      <c r="A772" s="69"/>
      <c r="B772" s="70"/>
      <c r="C772" s="70"/>
      <c r="D772" s="71"/>
      <c r="E772" s="71"/>
      <c r="F772" s="71"/>
    </row>
    <row r="773" ht="15.75" customHeight="1">
      <c r="A773" s="69"/>
      <c r="B773" s="70"/>
      <c r="C773" s="70"/>
      <c r="D773" s="71"/>
      <c r="E773" s="71"/>
      <c r="F773" s="71"/>
    </row>
    <row r="774" ht="15.75" customHeight="1">
      <c r="A774" s="69"/>
      <c r="B774" s="70"/>
      <c r="C774" s="70"/>
      <c r="D774" s="71"/>
      <c r="E774" s="71"/>
      <c r="F774" s="71"/>
    </row>
    <row r="775" ht="15.75" customHeight="1">
      <c r="A775" s="69"/>
      <c r="B775" s="70"/>
      <c r="C775" s="70"/>
      <c r="D775" s="71"/>
      <c r="E775" s="71"/>
      <c r="F775" s="71"/>
    </row>
    <row r="776" ht="15.75" customHeight="1">
      <c r="A776" s="69"/>
      <c r="B776" s="70"/>
      <c r="C776" s="70"/>
      <c r="D776" s="71"/>
      <c r="E776" s="71"/>
      <c r="F776" s="71"/>
    </row>
    <row r="777" ht="15.75" customHeight="1">
      <c r="A777" s="69"/>
      <c r="B777" s="70"/>
      <c r="C777" s="70"/>
      <c r="D777" s="71"/>
      <c r="E777" s="71"/>
      <c r="F777" s="71"/>
    </row>
    <row r="778" ht="15.75" customHeight="1">
      <c r="A778" s="69"/>
      <c r="B778" s="70"/>
      <c r="C778" s="70"/>
      <c r="D778" s="71"/>
      <c r="E778" s="71"/>
      <c r="F778" s="71"/>
    </row>
    <row r="779" ht="15.75" customHeight="1">
      <c r="A779" s="69"/>
      <c r="B779" s="70"/>
      <c r="C779" s="70"/>
      <c r="D779" s="71"/>
      <c r="E779" s="71"/>
      <c r="F779" s="71"/>
    </row>
    <row r="780" ht="15.75" customHeight="1">
      <c r="A780" s="69"/>
      <c r="B780" s="70"/>
      <c r="C780" s="70"/>
      <c r="D780" s="71"/>
      <c r="E780" s="71"/>
      <c r="F780" s="71"/>
    </row>
    <row r="781" ht="15.75" customHeight="1">
      <c r="A781" s="69"/>
      <c r="B781" s="70"/>
      <c r="C781" s="70"/>
      <c r="D781" s="71"/>
      <c r="E781" s="71"/>
      <c r="F781" s="71"/>
    </row>
    <row r="782" ht="15.75" customHeight="1">
      <c r="A782" s="69"/>
      <c r="B782" s="70"/>
      <c r="C782" s="70"/>
      <c r="D782" s="71"/>
      <c r="E782" s="71"/>
      <c r="F782" s="71"/>
    </row>
    <row r="783" ht="15.75" customHeight="1">
      <c r="A783" s="69"/>
      <c r="B783" s="70"/>
      <c r="C783" s="70"/>
      <c r="D783" s="71"/>
      <c r="E783" s="71"/>
      <c r="F783" s="71"/>
    </row>
    <row r="784" ht="15.75" customHeight="1">
      <c r="A784" s="69"/>
      <c r="B784" s="70"/>
      <c r="C784" s="70"/>
      <c r="D784" s="71"/>
      <c r="E784" s="71"/>
      <c r="F784" s="71"/>
    </row>
    <row r="785" ht="15.75" customHeight="1">
      <c r="A785" s="69"/>
      <c r="B785" s="70"/>
      <c r="C785" s="70"/>
      <c r="D785" s="71"/>
      <c r="E785" s="71"/>
      <c r="F785" s="71"/>
    </row>
    <row r="786" ht="15.75" customHeight="1">
      <c r="A786" s="69"/>
      <c r="B786" s="70"/>
      <c r="C786" s="70"/>
      <c r="D786" s="71"/>
      <c r="E786" s="71"/>
      <c r="F786" s="71"/>
    </row>
    <row r="787" ht="15.75" customHeight="1">
      <c r="A787" s="69"/>
      <c r="B787" s="70"/>
      <c r="C787" s="70"/>
      <c r="D787" s="71"/>
      <c r="E787" s="71"/>
      <c r="F787" s="71"/>
    </row>
    <row r="788" ht="15.75" customHeight="1">
      <c r="A788" s="69"/>
      <c r="B788" s="70"/>
      <c r="C788" s="70"/>
      <c r="D788" s="71"/>
      <c r="E788" s="71"/>
      <c r="F788" s="71"/>
    </row>
    <row r="789" ht="15.75" customHeight="1">
      <c r="A789" s="69"/>
      <c r="B789" s="70"/>
      <c r="C789" s="70"/>
      <c r="D789" s="71"/>
      <c r="E789" s="71"/>
      <c r="F789" s="71"/>
    </row>
    <row r="790" ht="15.75" customHeight="1">
      <c r="A790" s="69"/>
      <c r="B790" s="70"/>
      <c r="C790" s="70"/>
      <c r="D790" s="71"/>
      <c r="E790" s="71"/>
      <c r="F790" s="71"/>
    </row>
    <row r="791" ht="15.75" customHeight="1">
      <c r="A791" s="69"/>
      <c r="B791" s="70"/>
      <c r="C791" s="70"/>
      <c r="D791" s="71"/>
      <c r="E791" s="71"/>
      <c r="F791" s="71"/>
    </row>
    <row r="792" ht="15.75" customHeight="1">
      <c r="A792" s="69"/>
      <c r="B792" s="70"/>
      <c r="C792" s="70"/>
      <c r="D792" s="71"/>
      <c r="E792" s="71"/>
      <c r="F792" s="71"/>
    </row>
    <row r="793" ht="15.75" customHeight="1">
      <c r="A793" s="69"/>
      <c r="B793" s="70"/>
      <c r="C793" s="70"/>
      <c r="D793" s="71"/>
      <c r="E793" s="71"/>
      <c r="F793" s="71"/>
    </row>
    <row r="794" ht="15.75" customHeight="1">
      <c r="A794" s="69"/>
      <c r="B794" s="70"/>
      <c r="C794" s="70"/>
      <c r="D794" s="71"/>
      <c r="E794" s="71"/>
      <c r="F794" s="71"/>
    </row>
    <row r="795" ht="15.75" customHeight="1">
      <c r="A795" s="69"/>
      <c r="B795" s="70"/>
      <c r="C795" s="70"/>
      <c r="D795" s="71"/>
      <c r="E795" s="71"/>
      <c r="F795" s="71"/>
    </row>
    <row r="796" ht="15.75" customHeight="1">
      <c r="A796" s="69"/>
      <c r="B796" s="70"/>
      <c r="C796" s="70"/>
      <c r="D796" s="71"/>
      <c r="E796" s="71"/>
      <c r="F796" s="71"/>
    </row>
    <row r="797" ht="15.75" customHeight="1">
      <c r="A797" s="69"/>
      <c r="B797" s="70"/>
      <c r="C797" s="70"/>
      <c r="D797" s="71"/>
      <c r="E797" s="71"/>
      <c r="F797" s="71"/>
    </row>
    <row r="798" ht="15.75" customHeight="1">
      <c r="A798" s="69"/>
      <c r="B798" s="70"/>
      <c r="C798" s="70"/>
      <c r="D798" s="71"/>
      <c r="E798" s="71"/>
      <c r="F798" s="71"/>
    </row>
    <row r="799" ht="15.75" customHeight="1">
      <c r="A799" s="69"/>
      <c r="B799" s="70"/>
      <c r="C799" s="70"/>
      <c r="D799" s="71"/>
      <c r="E799" s="71"/>
      <c r="F799" s="71"/>
    </row>
    <row r="800" ht="15.75" customHeight="1">
      <c r="A800" s="69"/>
      <c r="B800" s="70"/>
      <c r="C800" s="70"/>
      <c r="D800" s="71"/>
      <c r="E800" s="71"/>
      <c r="F800" s="71"/>
    </row>
    <row r="801" ht="15.75" customHeight="1">
      <c r="A801" s="69"/>
      <c r="B801" s="70"/>
      <c r="C801" s="70"/>
      <c r="D801" s="71"/>
      <c r="E801" s="71"/>
      <c r="F801" s="71"/>
    </row>
    <row r="802" ht="15.75" customHeight="1">
      <c r="A802" s="69"/>
      <c r="B802" s="70"/>
      <c r="C802" s="70"/>
      <c r="D802" s="71"/>
      <c r="E802" s="71"/>
      <c r="F802" s="71"/>
    </row>
    <row r="803" ht="15.75" customHeight="1">
      <c r="A803" s="69"/>
      <c r="B803" s="70"/>
      <c r="C803" s="70"/>
      <c r="D803" s="71"/>
      <c r="E803" s="71"/>
      <c r="F803" s="71"/>
    </row>
    <row r="804" ht="15.75" customHeight="1">
      <c r="A804" s="69"/>
      <c r="B804" s="70"/>
      <c r="C804" s="70"/>
      <c r="D804" s="71"/>
      <c r="E804" s="71"/>
      <c r="F804" s="71"/>
    </row>
    <row r="805" ht="15.75" customHeight="1">
      <c r="A805" s="69"/>
      <c r="B805" s="70"/>
      <c r="C805" s="70"/>
      <c r="D805" s="71"/>
      <c r="E805" s="71"/>
      <c r="F805" s="71"/>
    </row>
    <row r="806" ht="15.75" customHeight="1">
      <c r="A806" s="69"/>
      <c r="B806" s="70"/>
      <c r="C806" s="70"/>
      <c r="D806" s="71"/>
      <c r="E806" s="71"/>
      <c r="F806" s="71"/>
    </row>
    <row r="807" ht="15.75" customHeight="1">
      <c r="A807" s="69"/>
      <c r="B807" s="70"/>
      <c r="C807" s="70"/>
      <c r="D807" s="71"/>
      <c r="E807" s="71"/>
      <c r="F807" s="71"/>
    </row>
    <row r="808" ht="15.75" customHeight="1">
      <c r="A808" s="69"/>
      <c r="B808" s="70"/>
      <c r="C808" s="70"/>
      <c r="D808" s="71"/>
      <c r="E808" s="71"/>
      <c r="F808" s="71"/>
    </row>
    <row r="809" ht="15.75" customHeight="1">
      <c r="A809" s="69"/>
      <c r="B809" s="70"/>
      <c r="C809" s="70"/>
      <c r="D809" s="71"/>
      <c r="E809" s="71"/>
      <c r="F809" s="71"/>
    </row>
    <row r="810" ht="15.75" customHeight="1">
      <c r="A810" s="69"/>
      <c r="B810" s="70"/>
      <c r="C810" s="70"/>
      <c r="D810" s="71"/>
      <c r="E810" s="71"/>
      <c r="F810" s="71"/>
    </row>
    <row r="811" ht="15.75" customHeight="1">
      <c r="A811" s="69"/>
      <c r="B811" s="70"/>
      <c r="C811" s="70"/>
      <c r="D811" s="71"/>
      <c r="E811" s="71"/>
      <c r="F811" s="71"/>
    </row>
    <row r="812" ht="15.75" customHeight="1">
      <c r="A812" s="69"/>
      <c r="B812" s="70"/>
      <c r="C812" s="70"/>
      <c r="D812" s="71"/>
      <c r="E812" s="71"/>
      <c r="F812" s="71"/>
    </row>
    <row r="813" ht="15.75" customHeight="1">
      <c r="A813" s="69"/>
      <c r="B813" s="70"/>
      <c r="C813" s="70"/>
      <c r="D813" s="71"/>
      <c r="E813" s="71"/>
      <c r="F813" s="71"/>
    </row>
    <row r="814" ht="15.75" customHeight="1">
      <c r="A814" s="69"/>
      <c r="B814" s="70"/>
      <c r="C814" s="70"/>
      <c r="D814" s="71"/>
      <c r="E814" s="71"/>
      <c r="F814" s="71"/>
    </row>
    <row r="815" ht="15.75" customHeight="1">
      <c r="A815" s="69"/>
      <c r="B815" s="70"/>
      <c r="C815" s="70"/>
      <c r="D815" s="71"/>
      <c r="E815" s="71"/>
      <c r="F815" s="71"/>
    </row>
    <row r="816" ht="15.75" customHeight="1">
      <c r="A816" s="69"/>
      <c r="B816" s="70"/>
      <c r="C816" s="70"/>
      <c r="D816" s="71"/>
      <c r="E816" s="71"/>
      <c r="F816" s="71"/>
    </row>
    <row r="817" ht="15.75" customHeight="1">
      <c r="A817" s="69"/>
      <c r="B817" s="70"/>
      <c r="C817" s="70"/>
      <c r="D817" s="71"/>
      <c r="E817" s="71"/>
      <c r="F817" s="71"/>
    </row>
    <row r="818" ht="15.75" customHeight="1">
      <c r="A818" s="69"/>
      <c r="B818" s="70"/>
      <c r="C818" s="70"/>
      <c r="D818" s="71"/>
      <c r="E818" s="71"/>
      <c r="F818" s="71"/>
    </row>
    <row r="819" ht="15.75" customHeight="1">
      <c r="A819" s="69"/>
      <c r="B819" s="70"/>
      <c r="C819" s="70"/>
      <c r="D819" s="71"/>
      <c r="E819" s="71"/>
      <c r="F819" s="71"/>
    </row>
    <row r="820" ht="15.75" customHeight="1">
      <c r="A820" s="69"/>
      <c r="B820" s="70"/>
      <c r="C820" s="70"/>
      <c r="D820" s="71"/>
      <c r="E820" s="71"/>
      <c r="F820" s="71"/>
    </row>
    <row r="821" ht="15.75" customHeight="1">
      <c r="A821" s="69"/>
      <c r="B821" s="70"/>
      <c r="C821" s="70"/>
      <c r="D821" s="71"/>
      <c r="E821" s="71"/>
      <c r="F821" s="71"/>
    </row>
    <row r="822" ht="15.75" customHeight="1">
      <c r="A822" s="69"/>
      <c r="B822" s="70"/>
      <c r="C822" s="70"/>
      <c r="D822" s="71"/>
      <c r="E822" s="71"/>
      <c r="F822" s="71"/>
    </row>
    <row r="823" ht="15.75" customHeight="1">
      <c r="A823" s="69"/>
      <c r="B823" s="70"/>
      <c r="C823" s="70"/>
      <c r="D823" s="71"/>
      <c r="E823" s="71"/>
      <c r="F823" s="71"/>
    </row>
    <row r="824" ht="15.75" customHeight="1">
      <c r="A824" s="69"/>
      <c r="B824" s="70"/>
      <c r="C824" s="70"/>
      <c r="D824" s="71"/>
      <c r="E824" s="71"/>
      <c r="F824" s="71"/>
    </row>
    <row r="825" ht="15.75" customHeight="1">
      <c r="A825" s="69"/>
      <c r="B825" s="70"/>
      <c r="C825" s="70"/>
      <c r="D825" s="71"/>
      <c r="E825" s="71"/>
      <c r="F825" s="71"/>
    </row>
    <row r="826" ht="15.75" customHeight="1">
      <c r="A826" s="69"/>
      <c r="B826" s="70"/>
      <c r="C826" s="70"/>
      <c r="D826" s="71"/>
      <c r="E826" s="71"/>
      <c r="F826" s="71"/>
    </row>
    <row r="827" ht="15.75" customHeight="1">
      <c r="A827" s="69"/>
      <c r="B827" s="70"/>
      <c r="C827" s="70"/>
      <c r="D827" s="71"/>
      <c r="E827" s="71"/>
      <c r="F827" s="71"/>
    </row>
    <row r="828" ht="15.75" customHeight="1">
      <c r="A828" s="69"/>
      <c r="B828" s="70"/>
      <c r="C828" s="70"/>
      <c r="D828" s="71"/>
      <c r="E828" s="71"/>
      <c r="F828" s="71"/>
    </row>
    <row r="829" ht="15.75" customHeight="1">
      <c r="A829" s="69"/>
      <c r="B829" s="70"/>
      <c r="C829" s="70"/>
      <c r="D829" s="71"/>
      <c r="E829" s="71"/>
      <c r="F829" s="71"/>
    </row>
    <row r="830" ht="15.75" customHeight="1">
      <c r="A830" s="69"/>
      <c r="B830" s="70"/>
      <c r="C830" s="70"/>
      <c r="D830" s="71"/>
      <c r="E830" s="71"/>
      <c r="F830" s="71"/>
    </row>
    <row r="831" ht="15.75" customHeight="1">
      <c r="A831" s="69"/>
      <c r="B831" s="70"/>
      <c r="C831" s="70"/>
      <c r="D831" s="71"/>
      <c r="E831" s="71"/>
      <c r="F831" s="71"/>
    </row>
    <row r="832" ht="15.75" customHeight="1">
      <c r="A832" s="69"/>
      <c r="B832" s="70"/>
      <c r="C832" s="70"/>
      <c r="D832" s="71"/>
      <c r="E832" s="71"/>
      <c r="F832" s="71"/>
    </row>
    <row r="833" ht="15.75" customHeight="1">
      <c r="A833" s="69"/>
      <c r="B833" s="70"/>
      <c r="C833" s="70"/>
      <c r="D833" s="71"/>
      <c r="E833" s="71"/>
      <c r="F833" s="71"/>
    </row>
    <row r="834" ht="15.75" customHeight="1">
      <c r="A834" s="69"/>
      <c r="B834" s="70"/>
      <c r="C834" s="70"/>
      <c r="D834" s="71"/>
      <c r="E834" s="71"/>
      <c r="F834" s="71"/>
    </row>
    <row r="835" ht="15.75" customHeight="1">
      <c r="A835" s="69"/>
      <c r="B835" s="70"/>
      <c r="C835" s="70"/>
      <c r="D835" s="71"/>
      <c r="E835" s="71"/>
      <c r="F835" s="71"/>
    </row>
    <row r="836" ht="15.75" customHeight="1">
      <c r="A836" s="69"/>
      <c r="B836" s="70"/>
      <c r="C836" s="70"/>
      <c r="D836" s="71"/>
      <c r="E836" s="71"/>
      <c r="F836" s="71"/>
    </row>
    <row r="837" ht="15.75" customHeight="1">
      <c r="A837" s="69"/>
      <c r="B837" s="70"/>
      <c r="C837" s="70"/>
      <c r="D837" s="71"/>
      <c r="E837" s="71"/>
      <c r="F837" s="71"/>
    </row>
    <row r="838" ht="15.75" customHeight="1">
      <c r="A838" s="69"/>
      <c r="B838" s="70"/>
      <c r="C838" s="70"/>
      <c r="D838" s="71"/>
      <c r="E838" s="71"/>
      <c r="F838" s="71"/>
    </row>
    <row r="839" ht="15.75" customHeight="1">
      <c r="A839" s="69"/>
      <c r="B839" s="70"/>
      <c r="C839" s="70"/>
      <c r="D839" s="71"/>
      <c r="E839" s="71"/>
      <c r="F839" s="71"/>
    </row>
    <row r="840" ht="15.75" customHeight="1">
      <c r="A840" s="69"/>
      <c r="B840" s="70"/>
      <c r="C840" s="70"/>
      <c r="D840" s="71"/>
      <c r="E840" s="71"/>
      <c r="F840" s="71"/>
    </row>
    <row r="841" ht="15.75" customHeight="1">
      <c r="A841" s="69"/>
      <c r="B841" s="70"/>
      <c r="C841" s="70"/>
      <c r="D841" s="71"/>
      <c r="E841" s="71"/>
      <c r="F841" s="71"/>
    </row>
    <row r="842" ht="15.75" customHeight="1">
      <c r="A842" s="69"/>
      <c r="B842" s="70"/>
      <c r="C842" s="70"/>
      <c r="D842" s="71"/>
      <c r="E842" s="71"/>
      <c r="F842" s="71"/>
    </row>
    <row r="843" ht="15.75" customHeight="1">
      <c r="A843" s="69"/>
      <c r="B843" s="70"/>
      <c r="C843" s="70"/>
      <c r="D843" s="71"/>
      <c r="E843" s="71"/>
      <c r="F843" s="71"/>
    </row>
    <row r="844" ht="15.75" customHeight="1">
      <c r="A844" s="69"/>
      <c r="B844" s="70"/>
      <c r="C844" s="70"/>
      <c r="D844" s="71"/>
      <c r="E844" s="71"/>
      <c r="F844" s="71"/>
    </row>
    <row r="845" ht="15.75" customHeight="1">
      <c r="A845" s="69"/>
      <c r="B845" s="70"/>
      <c r="C845" s="70"/>
      <c r="D845" s="71"/>
      <c r="E845" s="71"/>
      <c r="F845" s="71"/>
    </row>
    <row r="846" ht="15.75" customHeight="1">
      <c r="A846" s="69"/>
      <c r="B846" s="70"/>
      <c r="C846" s="70"/>
      <c r="D846" s="71"/>
      <c r="E846" s="71"/>
      <c r="F846" s="71"/>
    </row>
    <row r="847" ht="15.75" customHeight="1">
      <c r="A847" s="69"/>
      <c r="B847" s="70"/>
      <c r="C847" s="70"/>
      <c r="D847" s="71"/>
      <c r="E847" s="71"/>
      <c r="F847" s="71"/>
    </row>
    <row r="848" ht="15.75" customHeight="1">
      <c r="A848" s="69"/>
      <c r="B848" s="70"/>
      <c r="C848" s="70"/>
      <c r="D848" s="71"/>
      <c r="E848" s="71"/>
      <c r="F848" s="71"/>
    </row>
    <row r="849" ht="15.75" customHeight="1">
      <c r="A849" s="69"/>
      <c r="B849" s="70"/>
      <c r="C849" s="70"/>
      <c r="D849" s="71"/>
      <c r="E849" s="71"/>
      <c r="F849" s="71"/>
    </row>
    <row r="850" ht="15.75" customHeight="1">
      <c r="A850" s="69"/>
      <c r="B850" s="70"/>
      <c r="C850" s="70"/>
      <c r="D850" s="71"/>
      <c r="E850" s="71"/>
      <c r="F850" s="71"/>
    </row>
    <row r="851" ht="15.75" customHeight="1">
      <c r="A851" s="69"/>
      <c r="B851" s="70"/>
      <c r="C851" s="70"/>
      <c r="D851" s="71"/>
      <c r="E851" s="71"/>
      <c r="F851" s="71"/>
    </row>
    <row r="852" ht="15.75" customHeight="1">
      <c r="A852" s="69"/>
      <c r="B852" s="70"/>
      <c r="C852" s="70"/>
      <c r="D852" s="71"/>
      <c r="E852" s="71"/>
      <c r="F852" s="71"/>
    </row>
    <row r="853" ht="15.75" customHeight="1">
      <c r="A853" s="69"/>
      <c r="B853" s="70"/>
      <c r="C853" s="70"/>
      <c r="D853" s="71"/>
      <c r="E853" s="71"/>
      <c r="F853" s="71"/>
    </row>
    <row r="854" ht="15.75" customHeight="1">
      <c r="A854" s="69"/>
      <c r="B854" s="70"/>
      <c r="C854" s="70"/>
      <c r="D854" s="71"/>
      <c r="E854" s="71"/>
      <c r="F854" s="71"/>
    </row>
    <row r="855" ht="15.75" customHeight="1">
      <c r="A855" s="69"/>
      <c r="B855" s="70"/>
      <c r="C855" s="70"/>
      <c r="D855" s="71"/>
      <c r="E855" s="71"/>
      <c r="F855" s="71"/>
    </row>
    <row r="856" ht="15.75" customHeight="1">
      <c r="A856" s="69"/>
      <c r="B856" s="70"/>
      <c r="C856" s="70"/>
      <c r="D856" s="71"/>
      <c r="E856" s="71"/>
      <c r="F856" s="71"/>
    </row>
    <row r="857" ht="15.75" customHeight="1">
      <c r="A857" s="69"/>
      <c r="B857" s="70"/>
      <c r="C857" s="70"/>
      <c r="D857" s="71"/>
      <c r="E857" s="71"/>
      <c r="F857" s="71"/>
    </row>
    <row r="858" ht="15.75" customHeight="1">
      <c r="A858" s="69"/>
      <c r="B858" s="70"/>
      <c r="C858" s="70"/>
      <c r="D858" s="71"/>
      <c r="E858" s="71"/>
      <c r="F858" s="71"/>
    </row>
    <row r="859" ht="15.75" customHeight="1">
      <c r="A859" s="69"/>
      <c r="B859" s="70"/>
      <c r="C859" s="70"/>
      <c r="D859" s="71"/>
      <c r="E859" s="71"/>
      <c r="F859" s="71"/>
    </row>
    <row r="860" ht="15.75" customHeight="1">
      <c r="A860" s="69"/>
      <c r="B860" s="70"/>
      <c r="C860" s="70"/>
      <c r="D860" s="71"/>
      <c r="E860" s="71"/>
      <c r="F860" s="71"/>
    </row>
    <row r="861" ht="15.75" customHeight="1">
      <c r="A861" s="69"/>
      <c r="B861" s="70"/>
      <c r="C861" s="70"/>
      <c r="D861" s="71"/>
      <c r="E861" s="71"/>
      <c r="F861" s="71"/>
    </row>
    <row r="862" ht="15.75" customHeight="1">
      <c r="A862" s="69"/>
      <c r="B862" s="70"/>
      <c r="C862" s="70"/>
      <c r="D862" s="71"/>
      <c r="E862" s="71"/>
      <c r="F862" s="71"/>
    </row>
    <row r="863" ht="15.75" customHeight="1">
      <c r="A863" s="69"/>
      <c r="B863" s="70"/>
      <c r="C863" s="70"/>
      <c r="D863" s="71"/>
      <c r="E863" s="71"/>
      <c r="F863" s="71"/>
    </row>
    <row r="864" ht="15.75" customHeight="1">
      <c r="A864" s="69"/>
      <c r="B864" s="70"/>
      <c r="C864" s="70"/>
      <c r="D864" s="71"/>
      <c r="E864" s="71"/>
      <c r="F864" s="71"/>
    </row>
    <row r="865" ht="15.75" customHeight="1">
      <c r="A865" s="69"/>
      <c r="B865" s="70"/>
      <c r="C865" s="70"/>
      <c r="D865" s="71"/>
      <c r="E865" s="71"/>
      <c r="F865" s="71"/>
    </row>
    <row r="866" ht="15.75" customHeight="1">
      <c r="A866" s="69"/>
      <c r="B866" s="70"/>
      <c r="C866" s="70"/>
      <c r="D866" s="71"/>
      <c r="E866" s="71"/>
      <c r="F866" s="71"/>
    </row>
    <row r="867" ht="15.75" customHeight="1">
      <c r="A867" s="69"/>
      <c r="B867" s="70"/>
      <c r="C867" s="70"/>
      <c r="D867" s="71"/>
      <c r="E867" s="71"/>
      <c r="F867" s="71"/>
    </row>
    <row r="868" ht="15.75" customHeight="1">
      <c r="A868" s="69"/>
      <c r="B868" s="70"/>
      <c r="C868" s="70"/>
      <c r="D868" s="71"/>
      <c r="E868" s="71"/>
      <c r="F868" s="71"/>
    </row>
    <row r="869" ht="15.75" customHeight="1">
      <c r="A869" s="69"/>
      <c r="B869" s="70"/>
      <c r="C869" s="70"/>
      <c r="D869" s="71"/>
      <c r="E869" s="71"/>
      <c r="F869" s="71"/>
    </row>
    <row r="870" ht="15.75" customHeight="1">
      <c r="A870" s="69"/>
      <c r="B870" s="70"/>
      <c r="C870" s="70"/>
      <c r="D870" s="71"/>
      <c r="E870" s="71"/>
      <c r="F870" s="71"/>
    </row>
    <row r="871" ht="15.75" customHeight="1">
      <c r="A871" s="69"/>
      <c r="B871" s="70"/>
      <c r="C871" s="70"/>
      <c r="D871" s="71"/>
      <c r="E871" s="71"/>
      <c r="F871" s="71"/>
    </row>
    <row r="872" ht="15.75" customHeight="1">
      <c r="A872" s="69"/>
      <c r="B872" s="70"/>
      <c r="C872" s="70"/>
      <c r="D872" s="71"/>
      <c r="E872" s="71"/>
      <c r="F872" s="71"/>
    </row>
    <row r="873" ht="15.75" customHeight="1">
      <c r="A873" s="69"/>
      <c r="B873" s="70"/>
      <c r="C873" s="70"/>
      <c r="D873" s="71"/>
      <c r="E873" s="71"/>
      <c r="F873" s="71"/>
    </row>
    <row r="874" ht="15.75" customHeight="1">
      <c r="A874" s="69"/>
      <c r="B874" s="70"/>
      <c r="C874" s="70"/>
      <c r="D874" s="71"/>
      <c r="E874" s="71"/>
      <c r="F874" s="71"/>
    </row>
    <row r="875" ht="15.75" customHeight="1">
      <c r="A875" s="69"/>
      <c r="B875" s="70"/>
      <c r="C875" s="70"/>
      <c r="D875" s="71"/>
      <c r="E875" s="71"/>
      <c r="F875" s="71"/>
    </row>
    <row r="876" ht="15.75" customHeight="1">
      <c r="A876" s="69"/>
      <c r="B876" s="70"/>
      <c r="C876" s="70"/>
      <c r="D876" s="71"/>
      <c r="E876" s="71"/>
      <c r="F876" s="71"/>
    </row>
    <row r="877" ht="15.75" customHeight="1">
      <c r="A877" s="69"/>
      <c r="B877" s="70"/>
      <c r="C877" s="70"/>
      <c r="D877" s="71"/>
      <c r="E877" s="71"/>
      <c r="F877" s="71"/>
    </row>
    <row r="878" ht="15.75" customHeight="1">
      <c r="A878" s="69"/>
      <c r="B878" s="70"/>
      <c r="C878" s="70"/>
      <c r="D878" s="71"/>
      <c r="E878" s="71"/>
      <c r="F878" s="71"/>
    </row>
    <row r="879" ht="15.75" customHeight="1">
      <c r="A879" s="69"/>
      <c r="B879" s="70"/>
      <c r="C879" s="70"/>
      <c r="D879" s="71"/>
      <c r="E879" s="71"/>
      <c r="F879" s="71"/>
    </row>
    <row r="880" ht="15.75" customHeight="1">
      <c r="A880" s="69"/>
      <c r="B880" s="70"/>
      <c r="C880" s="70"/>
      <c r="D880" s="71"/>
      <c r="E880" s="71"/>
      <c r="F880" s="71"/>
    </row>
    <row r="881" ht="15.75" customHeight="1">
      <c r="A881" s="69"/>
      <c r="B881" s="70"/>
      <c r="C881" s="70"/>
      <c r="D881" s="71"/>
      <c r="E881" s="71"/>
      <c r="F881" s="71"/>
    </row>
    <row r="882" ht="15.75" customHeight="1">
      <c r="A882" s="69"/>
      <c r="B882" s="70"/>
      <c r="C882" s="70"/>
      <c r="D882" s="71"/>
      <c r="E882" s="71"/>
      <c r="F882" s="71"/>
    </row>
    <row r="883" ht="15.75" customHeight="1">
      <c r="A883" s="69"/>
      <c r="B883" s="70"/>
      <c r="C883" s="70"/>
      <c r="D883" s="71"/>
      <c r="E883" s="71"/>
      <c r="F883" s="71"/>
    </row>
    <row r="884" ht="15.75" customHeight="1">
      <c r="A884" s="69"/>
      <c r="B884" s="70"/>
      <c r="C884" s="70"/>
      <c r="D884" s="71"/>
      <c r="E884" s="71"/>
      <c r="F884" s="71"/>
    </row>
    <row r="885" ht="15.75" customHeight="1">
      <c r="A885" s="69"/>
      <c r="B885" s="70"/>
      <c r="C885" s="70"/>
      <c r="D885" s="71"/>
      <c r="E885" s="71"/>
      <c r="F885" s="71"/>
    </row>
    <row r="886" ht="15.75" customHeight="1">
      <c r="A886" s="69"/>
      <c r="B886" s="70"/>
      <c r="C886" s="70"/>
      <c r="D886" s="71"/>
      <c r="E886" s="71"/>
      <c r="F886" s="71"/>
    </row>
    <row r="887" ht="15.75" customHeight="1">
      <c r="A887" s="69"/>
      <c r="B887" s="70"/>
      <c r="C887" s="70"/>
      <c r="D887" s="71"/>
      <c r="E887" s="71"/>
      <c r="F887" s="71"/>
    </row>
    <row r="888" ht="15.75" customHeight="1">
      <c r="A888" s="69"/>
      <c r="B888" s="70"/>
      <c r="C888" s="70"/>
      <c r="D888" s="71"/>
      <c r="E888" s="71"/>
      <c r="F888" s="71"/>
    </row>
    <row r="889" ht="15.75" customHeight="1">
      <c r="A889" s="69"/>
      <c r="B889" s="70"/>
      <c r="C889" s="70"/>
      <c r="D889" s="71"/>
      <c r="E889" s="71"/>
      <c r="F889" s="71"/>
    </row>
    <row r="890" ht="15.75" customHeight="1">
      <c r="A890" s="69"/>
      <c r="B890" s="70"/>
      <c r="C890" s="70"/>
      <c r="D890" s="71"/>
      <c r="E890" s="71"/>
      <c r="F890" s="71"/>
    </row>
    <row r="891" ht="15.75" customHeight="1">
      <c r="A891" s="69"/>
      <c r="B891" s="70"/>
      <c r="C891" s="70"/>
      <c r="D891" s="71"/>
      <c r="E891" s="71"/>
      <c r="F891" s="71"/>
    </row>
    <row r="892" ht="15.75" customHeight="1">
      <c r="A892" s="69"/>
      <c r="B892" s="70"/>
      <c r="C892" s="70"/>
      <c r="D892" s="71"/>
      <c r="E892" s="71"/>
      <c r="F892" s="71"/>
    </row>
    <row r="893" ht="15.75" customHeight="1">
      <c r="A893" s="69"/>
      <c r="B893" s="70"/>
      <c r="C893" s="70"/>
      <c r="D893" s="71"/>
      <c r="E893" s="71"/>
      <c r="F893" s="71"/>
    </row>
    <row r="894" ht="15.75" customHeight="1">
      <c r="A894" s="69"/>
      <c r="B894" s="70"/>
      <c r="C894" s="70"/>
      <c r="D894" s="71"/>
      <c r="E894" s="71"/>
      <c r="F894" s="71"/>
    </row>
    <row r="895" ht="15.75" customHeight="1">
      <c r="A895" s="69"/>
      <c r="B895" s="70"/>
      <c r="C895" s="70"/>
      <c r="D895" s="71"/>
      <c r="E895" s="71"/>
      <c r="F895" s="71"/>
    </row>
    <row r="896" ht="15.75" customHeight="1">
      <c r="A896" s="69"/>
      <c r="B896" s="70"/>
      <c r="C896" s="70"/>
      <c r="D896" s="71"/>
      <c r="E896" s="71"/>
      <c r="F896" s="71"/>
    </row>
    <row r="897" ht="15.75" customHeight="1">
      <c r="A897" s="69"/>
      <c r="B897" s="70"/>
      <c r="C897" s="70"/>
      <c r="D897" s="71"/>
      <c r="E897" s="71"/>
      <c r="F897" s="71"/>
    </row>
    <row r="898" ht="15.75" customHeight="1">
      <c r="A898" s="69"/>
      <c r="B898" s="70"/>
      <c r="C898" s="70"/>
      <c r="D898" s="71"/>
      <c r="E898" s="71"/>
      <c r="F898" s="71"/>
    </row>
    <row r="899" ht="15.75" customHeight="1">
      <c r="A899" s="69"/>
      <c r="B899" s="70"/>
      <c r="C899" s="70"/>
      <c r="D899" s="71"/>
      <c r="E899" s="71"/>
      <c r="F899" s="71"/>
    </row>
    <row r="900" ht="15.75" customHeight="1">
      <c r="A900" s="69"/>
      <c r="B900" s="70"/>
      <c r="C900" s="70"/>
      <c r="D900" s="71"/>
      <c r="E900" s="71"/>
      <c r="F900" s="71"/>
    </row>
    <row r="901" ht="15.75" customHeight="1">
      <c r="A901" s="69"/>
      <c r="B901" s="70"/>
      <c r="C901" s="70"/>
      <c r="D901" s="71"/>
      <c r="E901" s="71"/>
      <c r="F901" s="71"/>
    </row>
    <row r="902" ht="15.75" customHeight="1">
      <c r="A902" s="69"/>
      <c r="B902" s="70"/>
      <c r="C902" s="70"/>
      <c r="D902" s="71"/>
      <c r="E902" s="71"/>
      <c r="F902" s="71"/>
    </row>
    <row r="903" ht="15.75" customHeight="1">
      <c r="A903" s="69"/>
      <c r="B903" s="70"/>
      <c r="C903" s="70"/>
      <c r="D903" s="71"/>
      <c r="E903" s="71"/>
      <c r="F903" s="71"/>
    </row>
    <row r="904" ht="15.75" customHeight="1">
      <c r="A904" s="69"/>
      <c r="B904" s="70"/>
      <c r="C904" s="70"/>
      <c r="D904" s="71"/>
      <c r="E904" s="71"/>
      <c r="F904" s="71"/>
    </row>
    <row r="905" ht="15.75" customHeight="1">
      <c r="A905" s="69"/>
      <c r="B905" s="70"/>
      <c r="C905" s="70"/>
      <c r="D905" s="71"/>
      <c r="E905" s="71"/>
      <c r="F905" s="71"/>
    </row>
    <row r="906" ht="15.75" customHeight="1">
      <c r="A906" s="69"/>
      <c r="B906" s="70"/>
      <c r="C906" s="70"/>
      <c r="D906" s="71"/>
      <c r="E906" s="71"/>
      <c r="F906" s="71"/>
    </row>
    <row r="907" ht="15.75" customHeight="1">
      <c r="A907" s="69"/>
      <c r="B907" s="70"/>
      <c r="C907" s="70"/>
      <c r="D907" s="71"/>
      <c r="E907" s="71"/>
      <c r="F907" s="71"/>
    </row>
    <row r="908" ht="15.75" customHeight="1">
      <c r="A908" s="69"/>
      <c r="B908" s="70"/>
      <c r="C908" s="70"/>
      <c r="D908" s="71"/>
      <c r="E908" s="71"/>
      <c r="F908" s="71"/>
    </row>
    <row r="909" ht="15.75" customHeight="1">
      <c r="A909" s="69"/>
      <c r="B909" s="70"/>
      <c r="C909" s="70"/>
      <c r="D909" s="71"/>
      <c r="E909" s="71"/>
      <c r="F909" s="71"/>
    </row>
    <row r="910" ht="15.75" customHeight="1">
      <c r="A910" s="69"/>
      <c r="B910" s="70"/>
      <c r="C910" s="70"/>
      <c r="D910" s="71"/>
      <c r="E910" s="71"/>
      <c r="F910" s="71"/>
    </row>
    <row r="911" ht="15.75" customHeight="1">
      <c r="A911" s="69"/>
      <c r="B911" s="70"/>
      <c r="C911" s="70"/>
      <c r="D911" s="71"/>
      <c r="E911" s="71"/>
      <c r="F911" s="71"/>
    </row>
    <row r="912" ht="15.75" customHeight="1">
      <c r="A912" s="69"/>
      <c r="B912" s="70"/>
      <c r="C912" s="70"/>
      <c r="D912" s="71"/>
      <c r="E912" s="71"/>
      <c r="F912" s="71"/>
    </row>
    <row r="913" ht="15.75" customHeight="1">
      <c r="A913" s="69"/>
      <c r="B913" s="70"/>
      <c r="C913" s="70"/>
      <c r="D913" s="71"/>
      <c r="E913" s="71"/>
      <c r="F913" s="71"/>
    </row>
    <row r="914" ht="15.75" customHeight="1">
      <c r="A914" s="69"/>
      <c r="B914" s="70"/>
      <c r="C914" s="70"/>
      <c r="D914" s="71"/>
      <c r="E914" s="71"/>
      <c r="F914" s="71"/>
    </row>
    <row r="915" ht="15.75" customHeight="1">
      <c r="A915" s="69"/>
      <c r="B915" s="70"/>
      <c r="C915" s="70"/>
      <c r="D915" s="71"/>
      <c r="E915" s="71"/>
      <c r="F915" s="71"/>
    </row>
    <row r="916" ht="15.75" customHeight="1">
      <c r="A916" s="69"/>
      <c r="B916" s="70"/>
      <c r="C916" s="70"/>
      <c r="D916" s="71"/>
      <c r="E916" s="71"/>
      <c r="F916" s="71"/>
    </row>
    <row r="917" ht="15.75" customHeight="1">
      <c r="A917" s="69"/>
      <c r="B917" s="70"/>
      <c r="C917" s="70"/>
      <c r="D917" s="71"/>
      <c r="E917" s="71"/>
      <c r="F917" s="71"/>
    </row>
    <row r="918" ht="15.75" customHeight="1">
      <c r="A918" s="69"/>
      <c r="B918" s="70"/>
      <c r="C918" s="70"/>
      <c r="D918" s="71"/>
      <c r="E918" s="71"/>
      <c r="F918" s="71"/>
    </row>
    <row r="919" ht="15.75" customHeight="1">
      <c r="A919" s="69"/>
      <c r="B919" s="70"/>
      <c r="C919" s="70"/>
      <c r="D919" s="71"/>
      <c r="E919" s="71"/>
      <c r="F919" s="71"/>
    </row>
    <row r="920" ht="15.75" customHeight="1">
      <c r="A920" s="69"/>
      <c r="B920" s="70"/>
      <c r="C920" s="70"/>
      <c r="D920" s="71"/>
      <c r="E920" s="71"/>
      <c r="F920" s="71"/>
    </row>
    <row r="921" ht="15.75" customHeight="1">
      <c r="A921" s="69"/>
      <c r="B921" s="70"/>
      <c r="C921" s="70"/>
      <c r="D921" s="71"/>
      <c r="E921" s="71"/>
      <c r="F921" s="71"/>
    </row>
    <row r="922" ht="15.75" customHeight="1">
      <c r="A922" s="69"/>
      <c r="B922" s="70"/>
      <c r="C922" s="70"/>
      <c r="D922" s="71"/>
      <c r="E922" s="71"/>
      <c r="F922" s="71"/>
    </row>
    <row r="923" ht="15.75" customHeight="1">
      <c r="A923" s="69"/>
      <c r="B923" s="70"/>
      <c r="C923" s="70"/>
      <c r="D923" s="71"/>
      <c r="E923" s="71"/>
      <c r="F923" s="71"/>
    </row>
    <row r="924" ht="15.75" customHeight="1">
      <c r="A924" s="69"/>
      <c r="B924" s="70"/>
      <c r="C924" s="70"/>
      <c r="D924" s="71"/>
      <c r="E924" s="71"/>
      <c r="F924" s="71"/>
    </row>
    <row r="925" ht="15.75" customHeight="1">
      <c r="A925" s="69"/>
      <c r="B925" s="70"/>
      <c r="C925" s="70"/>
      <c r="D925" s="71"/>
      <c r="E925" s="71"/>
      <c r="F925" s="71"/>
    </row>
    <row r="926" ht="15.75" customHeight="1">
      <c r="A926" s="69"/>
      <c r="B926" s="70"/>
      <c r="C926" s="70"/>
      <c r="D926" s="71"/>
      <c r="E926" s="71"/>
      <c r="F926" s="71"/>
    </row>
    <row r="927" ht="15.75" customHeight="1">
      <c r="A927" s="69"/>
      <c r="B927" s="70"/>
      <c r="C927" s="70"/>
      <c r="D927" s="71"/>
      <c r="E927" s="71"/>
      <c r="F927" s="71"/>
    </row>
    <row r="928" ht="15.75" customHeight="1">
      <c r="A928" s="69"/>
      <c r="B928" s="70"/>
      <c r="C928" s="70"/>
      <c r="D928" s="71"/>
      <c r="E928" s="71"/>
      <c r="F928" s="71"/>
    </row>
    <row r="929" ht="15.75" customHeight="1">
      <c r="A929" s="69"/>
      <c r="B929" s="70"/>
      <c r="C929" s="70"/>
      <c r="D929" s="71"/>
      <c r="E929" s="71"/>
      <c r="F929" s="71"/>
    </row>
    <row r="930" ht="15.75" customHeight="1">
      <c r="A930" s="69"/>
      <c r="B930" s="70"/>
      <c r="C930" s="70"/>
      <c r="D930" s="71"/>
      <c r="E930" s="71"/>
      <c r="F930" s="71"/>
    </row>
    <row r="931" ht="15.75" customHeight="1">
      <c r="A931" s="69"/>
      <c r="B931" s="70"/>
      <c r="C931" s="70"/>
      <c r="D931" s="71"/>
      <c r="E931" s="71"/>
      <c r="F931" s="71"/>
    </row>
    <row r="932" ht="15.75" customHeight="1">
      <c r="A932" s="69"/>
      <c r="B932" s="70"/>
      <c r="C932" s="70"/>
      <c r="D932" s="71"/>
      <c r="E932" s="71"/>
      <c r="F932" s="71"/>
    </row>
    <row r="933" ht="15.75" customHeight="1">
      <c r="A933" s="69"/>
      <c r="B933" s="70"/>
      <c r="C933" s="70"/>
      <c r="D933" s="71"/>
      <c r="E933" s="71"/>
      <c r="F933" s="71"/>
    </row>
    <row r="934" ht="15.75" customHeight="1">
      <c r="A934" s="69"/>
      <c r="B934" s="70"/>
      <c r="C934" s="70"/>
      <c r="D934" s="71"/>
      <c r="E934" s="71"/>
      <c r="F934" s="71"/>
    </row>
    <row r="935" ht="15.75" customHeight="1">
      <c r="A935" s="69"/>
      <c r="B935" s="70"/>
      <c r="C935" s="70"/>
      <c r="D935" s="71"/>
      <c r="E935" s="71"/>
      <c r="F935" s="71"/>
    </row>
    <row r="936" ht="15.75" customHeight="1">
      <c r="A936" s="69"/>
      <c r="B936" s="70"/>
      <c r="C936" s="70"/>
      <c r="D936" s="71"/>
      <c r="E936" s="71"/>
      <c r="F936" s="71"/>
    </row>
    <row r="937" ht="15.75" customHeight="1">
      <c r="A937" s="69"/>
      <c r="B937" s="70"/>
      <c r="C937" s="70"/>
      <c r="D937" s="71"/>
      <c r="E937" s="71"/>
      <c r="F937" s="71"/>
    </row>
    <row r="938" ht="15.75" customHeight="1">
      <c r="A938" s="69"/>
      <c r="B938" s="70"/>
      <c r="C938" s="70"/>
      <c r="D938" s="71"/>
      <c r="E938" s="71"/>
      <c r="F938" s="71"/>
    </row>
    <row r="939" ht="15.75" customHeight="1">
      <c r="A939" s="69"/>
      <c r="B939" s="70"/>
      <c r="C939" s="70"/>
      <c r="D939" s="71"/>
      <c r="E939" s="71"/>
      <c r="F939" s="71"/>
    </row>
    <row r="940" ht="15.75" customHeight="1">
      <c r="A940" s="69"/>
      <c r="B940" s="70"/>
      <c r="C940" s="70"/>
      <c r="D940" s="71"/>
      <c r="E940" s="71"/>
      <c r="F940" s="71"/>
    </row>
    <row r="941" ht="15.75" customHeight="1">
      <c r="A941" s="69"/>
      <c r="B941" s="70"/>
      <c r="C941" s="70"/>
      <c r="D941" s="71"/>
      <c r="E941" s="71"/>
      <c r="F941" s="71"/>
    </row>
    <row r="942" ht="15.75" customHeight="1">
      <c r="A942" s="69"/>
      <c r="B942" s="70"/>
      <c r="C942" s="70"/>
      <c r="D942" s="71"/>
      <c r="E942" s="71"/>
      <c r="F942" s="71"/>
    </row>
    <row r="943" ht="15.75" customHeight="1">
      <c r="A943" s="69"/>
      <c r="B943" s="70"/>
      <c r="C943" s="70"/>
      <c r="D943" s="71"/>
      <c r="E943" s="71"/>
      <c r="F943" s="71"/>
    </row>
    <row r="944" ht="15.75" customHeight="1">
      <c r="A944" s="69"/>
      <c r="B944" s="70"/>
      <c r="C944" s="70"/>
      <c r="D944" s="71"/>
      <c r="E944" s="71"/>
      <c r="F944" s="71"/>
    </row>
    <row r="945" ht="15.75" customHeight="1">
      <c r="A945" s="69"/>
      <c r="B945" s="70"/>
      <c r="C945" s="70"/>
      <c r="D945" s="71"/>
      <c r="E945" s="71"/>
      <c r="F945" s="71"/>
    </row>
    <row r="946" ht="15.75" customHeight="1">
      <c r="A946" s="69"/>
      <c r="B946" s="70"/>
      <c r="C946" s="70"/>
      <c r="D946" s="71"/>
      <c r="E946" s="71"/>
      <c r="F946" s="71"/>
    </row>
    <row r="947" ht="15.75" customHeight="1">
      <c r="A947" s="69"/>
      <c r="B947" s="70"/>
      <c r="C947" s="70"/>
      <c r="D947" s="71"/>
      <c r="E947" s="71"/>
      <c r="F947" s="71"/>
    </row>
    <row r="948" ht="15.75" customHeight="1">
      <c r="A948" s="69"/>
      <c r="B948" s="70"/>
      <c r="C948" s="70"/>
      <c r="D948" s="71"/>
      <c r="E948" s="71"/>
      <c r="F948" s="71"/>
    </row>
    <row r="949" ht="15.75" customHeight="1">
      <c r="A949" s="69"/>
      <c r="B949" s="70"/>
      <c r="C949" s="70"/>
      <c r="D949" s="71"/>
      <c r="E949" s="71"/>
      <c r="F949" s="71"/>
    </row>
    <row r="950" ht="15.75" customHeight="1">
      <c r="A950" s="69"/>
      <c r="B950" s="70"/>
      <c r="C950" s="70"/>
      <c r="D950" s="71"/>
      <c r="E950" s="71"/>
      <c r="F950" s="71"/>
    </row>
    <row r="951" ht="15.75" customHeight="1">
      <c r="A951" s="69"/>
      <c r="B951" s="70"/>
      <c r="C951" s="70"/>
      <c r="D951" s="71"/>
      <c r="E951" s="71"/>
      <c r="F951" s="71"/>
    </row>
    <row r="952" ht="15.75" customHeight="1">
      <c r="A952" s="69"/>
      <c r="B952" s="70"/>
      <c r="C952" s="70"/>
      <c r="D952" s="71"/>
      <c r="E952" s="71"/>
      <c r="F952" s="71"/>
    </row>
    <row r="953" ht="15.75" customHeight="1">
      <c r="A953" s="69"/>
      <c r="B953" s="70"/>
      <c r="C953" s="70"/>
      <c r="D953" s="71"/>
      <c r="E953" s="71"/>
      <c r="F953" s="71"/>
    </row>
    <row r="954" ht="15.75" customHeight="1">
      <c r="A954" s="69"/>
      <c r="B954" s="70"/>
      <c r="C954" s="70"/>
      <c r="D954" s="71"/>
      <c r="E954" s="71"/>
      <c r="F954" s="71"/>
    </row>
    <row r="955" ht="15.75" customHeight="1">
      <c r="A955" s="69"/>
      <c r="B955" s="70"/>
      <c r="C955" s="70"/>
      <c r="D955" s="71"/>
      <c r="E955" s="71"/>
      <c r="F955" s="71"/>
    </row>
    <row r="956" ht="15.75" customHeight="1">
      <c r="A956" s="69"/>
      <c r="B956" s="70"/>
      <c r="C956" s="70"/>
      <c r="D956" s="71"/>
      <c r="E956" s="71"/>
      <c r="F956" s="71"/>
    </row>
    <row r="957" ht="15.75" customHeight="1">
      <c r="A957" s="69"/>
      <c r="B957" s="70"/>
      <c r="C957" s="70"/>
      <c r="D957" s="71"/>
      <c r="E957" s="71"/>
      <c r="F957" s="71"/>
    </row>
    <row r="958" ht="15.75" customHeight="1">
      <c r="A958" s="69"/>
      <c r="B958" s="70"/>
      <c r="C958" s="70"/>
      <c r="D958" s="71"/>
      <c r="E958" s="71"/>
      <c r="F958" s="71"/>
    </row>
    <row r="959" ht="15.75" customHeight="1">
      <c r="A959" s="69"/>
      <c r="B959" s="70"/>
      <c r="C959" s="70"/>
      <c r="D959" s="71"/>
      <c r="E959" s="71"/>
      <c r="F959" s="71"/>
    </row>
    <row r="960" ht="15.75" customHeight="1">
      <c r="A960" s="69"/>
      <c r="B960" s="70"/>
      <c r="C960" s="70"/>
      <c r="D960" s="71"/>
      <c r="E960" s="71"/>
      <c r="F960" s="71"/>
    </row>
    <row r="961" ht="15.75" customHeight="1">
      <c r="A961" s="69"/>
      <c r="B961" s="70"/>
      <c r="C961" s="70"/>
      <c r="D961" s="71"/>
      <c r="E961" s="71"/>
      <c r="F961" s="71"/>
    </row>
    <row r="962" ht="15.75" customHeight="1">
      <c r="A962" s="69"/>
      <c r="B962" s="70"/>
      <c r="C962" s="70"/>
      <c r="D962" s="71"/>
      <c r="E962" s="71"/>
      <c r="F962" s="71"/>
    </row>
    <row r="963" ht="15.75" customHeight="1">
      <c r="A963" s="69"/>
      <c r="B963" s="70"/>
      <c r="C963" s="70"/>
      <c r="D963" s="71"/>
      <c r="E963" s="71"/>
      <c r="F963" s="71"/>
    </row>
    <row r="964" ht="15.75" customHeight="1">
      <c r="A964" s="69"/>
      <c r="B964" s="70"/>
      <c r="C964" s="70"/>
      <c r="D964" s="71"/>
      <c r="E964" s="71"/>
      <c r="F964" s="71"/>
    </row>
    <row r="965" ht="15.75" customHeight="1">
      <c r="A965" s="69"/>
      <c r="B965" s="70"/>
      <c r="C965" s="70"/>
      <c r="D965" s="71"/>
      <c r="E965" s="71"/>
      <c r="F965" s="71"/>
    </row>
    <row r="966" ht="15.75" customHeight="1">
      <c r="A966" s="69"/>
      <c r="B966" s="70"/>
      <c r="C966" s="70"/>
      <c r="D966" s="71"/>
      <c r="E966" s="71"/>
      <c r="F966" s="71"/>
    </row>
    <row r="967" ht="15.75" customHeight="1">
      <c r="A967" s="69"/>
      <c r="B967" s="70"/>
      <c r="C967" s="70"/>
      <c r="D967" s="71"/>
      <c r="E967" s="71"/>
      <c r="F967" s="71"/>
    </row>
    <row r="968" ht="15.75" customHeight="1">
      <c r="A968" s="69"/>
      <c r="B968" s="70"/>
      <c r="C968" s="70"/>
      <c r="D968" s="71"/>
      <c r="E968" s="71"/>
      <c r="F968" s="71"/>
    </row>
    <row r="969" ht="15.75" customHeight="1">
      <c r="A969" s="69"/>
      <c r="B969" s="70"/>
      <c r="C969" s="70"/>
      <c r="D969" s="71"/>
      <c r="E969" s="71"/>
      <c r="F969" s="71"/>
    </row>
    <row r="970" ht="15.75" customHeight="1">
      <c r="A970" s="69"/>
      <c r="B970" s="70"/>
      <c r="C970" s="70"/>
      <c r="D970" s="71"/>
      <c r="E970" s="71"/>
      <c r="F970" s="71"/>
    </row>
    <row r="971" ht="15.75" customHeight="1">
      <c r="A971" s="69"/>
      <c r="B971" s="70"/>
      <c r="C971" s="70"/>
      <c r="D971" s="71"/>
      <c r="E971" s="71"/>
      <c r="F971" s="71"/>
    </row>
    <row r="972" ht="15.75" customHeight="1">
      <c r="A972" s="69"/>
      <c r="B972" s="70"/>
      <c r="C972" s="70"/>
      <c r="D972" s="71"/>
      <c r="E972" s="71"/>
      <c r="F972" s="71"/>
    </row>
    <row r="973" ht="15.75" customHeight="1">
      <c r="A973" s="69"/>
      <c r="B973" s="70"/>
      <c r="C973" s="70"/>
      <c r="D973" s="71"/>
      <c r="E973" s="71"/>
      <c r="F973" s="71"/>
    </row>
    <row r="974" ht="15.75" customHeight="1">
      <c r="A974" s="69"/>
      <c r="B974" s="70"/>
      <c r="C974" s="70"/>
      <c r="D974" s="71"/>
      <c r="E974" s="71"/>
      <c r="F974" s="71"/>
    </row>
    <row r="975" ht="15.75" customHeight="1">
      <c r="A975" s="69"/>
      <c r="B975" s="70"/>
      <c r="C975" s="70"/>
      <c r="D975" s="71"/>
      <c r="E975" s="71"/>
      <c r="F975" s="71"/>
    </row>
    <row r="976" ht="15.75" customHeight="1">
      <c r="A976" s="69"/>
      <c r="B976" s="70"/>
      <c r="C976" s="70"/>
      <c r="D976" s="71"/>
      <c r="E976" s="71"/>
      <c r="F976" s="71"/>
    </row>
    <row r="977" ht="15.75" customHeight="1">
      <c r="A977" s="69"/>
      <c r="B977" s="70"/>
      <c r="C977" s="70"/>
      <c r="D977" s="71"/>
      <c r="E977" s="71"/>
      <c r="F977" s="71"/>
    </row>
    <row r="978" ht="15.75" customHeight="1">
      <c r="A978" s="69"/>
      <c r="B978" s="70"/>
      <c r="C978" s="70"/>
      <c r="D978" s="71"/>
      <c r="E978" s="71"/>
      <c r="F978" s="71"/>
    </row>
    <row r="979" ht="15.75" customHeight="1">
      <c r="A979" s="69"/>
      <c r="B979" s="70"/>
      <c r="C979" s="70"/>
      <c r="D979" s="71"/>
      <c r="E979" s="71"/>
      <c r="F979" s="71"/>
    </row>
    <row r="980" ht="15.75" customHeight="1">
      <c r="A980" s="69"/>
      <c r="B980" s="70"/>
      <c r="C980" s="70"/>
      <c r="D980" s="71"/>
      <c r="E980" s="71"/>
      <c r="F980" s="71"/>
    </row>
    <row r="981" ht="15.75" customHeight="1">
      <c r="A981" s="69"/>
      <c r="B981" s="70"/>
      <c r="C981" s="70"/>
      <c r="D981" s="71"/>
      <c r="E981" s="71"/>
      <c r="F981" s="71"/>
    </row>
    <row r="982" ht="15.75" customHeight="1">
      <c r="A982" s="69"/>
      <c r="B982" s="70"/>
      <c r="C982" s="70"/>
      <c r="D982" s="71"/>
      <c r="E982" s="71"/>
      <c r="F982" s="71"/>
    </row>
    <row r="983" ht="15.75" customHeight="1">
      <c r="A983" s="69"/>
      <c r="B983" s="70"/>
      <c r="C983" s="70"/>
      <c r="D983" s="71"/>
      <c r="E983" s="71"/>
      <c r="F983" s="71"/>
    </row>
    <row r="984" ht="15.75" customHeight="1">
      <c r="A984" s="69"/>
      <c r="B984" s="70"/>
      <c r="C984" s="70"/>
      <c r="D984" s="71"/>
      <c r="E984" s="71"/>
      <c r="F984" s="71"/>
    </row>
    <row r="985" ht="15.75" customHeight="1">
      <c r="A985" s="69"/>
      <c r="B985" s="70"/>
      <c r="C985" s="70"/>
      <c r="D985" s="71"/>
      <c r="E985" s="71"/>
      <c r="F985" s="71"/>
    </row>
    <row r="986" ht="15.75" customHeight="1">
      <c r="A986" s="69"/>
      <c r="B986" s="70"/>
      <c r="C986" s="70"/>
      <c r="D986" s="71"/>
      <c r="E986" s="71"/>
      <c r="F986" s="71"/>
    </row>
    <row r="987" ht="15.75" customHeight="1">
      <c r="A987" s="69"/>
      <c r="B987" s="70"/>
      <c r="C987" s="70"/>
      <c r="D987" s="71"/>
      <c r="E987" s="71"/>
      <c r="F987" s="71"/>
    </row>
    <row r="988" ht="15.75" customHeight="1">
      <c r="A988" s="69"/>
      <c r="B988" s="70"/>
      <c r="C988" s="70"/>
      <c r="D988" s="71"/>
      <c r="E988" s="71"/>
      <c r="F988" s="71"/>
    </row>
    <row r="989" ht="15.75" customHeight="1">
      <c r="A989" s="69"/>
      <c r="B989" s="70"/>
      <c r="C989" s="70"/>
      <c r="D989" s="71"/>
      <c r="E989" s="71"/>
      <c r="F989" s="71"/>
    </row>
    <row r="990" ht="15.75" customHeight="1">
      <c r="A990" s="69"/>
      <c r="B990" s="70"/>
      <c r="C990" s="70"/>
      <c r="D990" s="71"/>
      <c r="E990" s="71"/>
      <c r="F990" s="71"/>
    </row>
    <row r="991" ht="15.75" customHeight="1">
      <c r="A991" s="69"/>
      <c r="B991" s="70"/>
      <c r="C991" s="70"/>
      <c r="D991" s="71"/>
      <c r="E991" s="71"/>
      <c r="F991" s="71"/>
    </row>
    <row r="992" ht="15.75" customHeight="1">
      <c r="A992" s="69"/>
      <c r="B992" s="70"/>
      <c r="C992" s="70"/>
      <c r="D992" s="71"/>
      <c r="E992" s="71"/>
      <c r="F992" s="71"/>
    </row>
    <row r="993" ht="15.75" customHeight="1">
      <c r="A993" s="69"/>
      <c r="B993" s="70"/>
      <c r="C993" s="70"/>
      <c r="D993" s="71"/>
      <c r="E993" s="71"/>
      <c r="F993" s="71"/>
    </row>
    <row r="994" ht="15.75" customHeight="1">
      <c r="A994" s="69"/>
      <c r="B994" s="70"/>
      <c r="C994" s="70"/>
      <c r="D994" s="71"/>
      <c r="E994" s="71"/>
      <c r="F994" s="71"/>
    </row>
    <row r="995" ht="15.75" customHeight="1">
      <c r="A995" s="69"/>
      <c r="B995" s="70"/>
      <c r="C995" s="70"/>
      <c r="D995" s="71"/>
      <c r="E995" s="71"/>
      <c r="F995" s="71"/>
    </row>
    <row r="996" ht="15.75" customHeight="1">
      <c r="A996" s="69"/>
      <c r="B996" s="70"/>
      <c r="C996" s="70"/>
      <c r="D996" s="71"/>
      <c r="E996" s="71"/>
      <c r="F996" s="71"/>
    </row>
    <row r="997" ht="15.75" customHeight="1">
      <c r="A997" s="69"/>
      <c r="B997" s="70"/>
      <c r="C997" s="70"/>
      <c r="D997" s="71"/>
      <c r="E997" s="71"/>
      <c r="F997" s="71"/>
    </row>
    <row r="998" ht="15.75" customHeight="1">
      <c r="A998" s="69"/>
      <c r="B998" s="70"/>
      <c r="C998" s="70"/>
      <c r="D998" s="71"/>
      <c r="E998" s="71"/>
      <c r="F998" s="71"/>
    </row>
    <row r="999" ht="15.75" customHeight="1">
      <c r="A999" s="69"/>
      <c r="B999" s="70"/>
      <c r="C999" s="70"/>
      <c r="D999" s="71"/>
      <c r="E999" s="71"/>
      <c r="F999" s="71"/>
    </row>
    <row r="1000" ht="15.75" customHeight="1">
      <c r="A1000" s="69"/>
      <c r="B1000" s="70"/>
      <c r="C1000" s="70"/>
      <c r="D1000" s="71"/>
      <c r="E1000" s="71"/>
      <c r="F1000" s="71"/>
    </row>
    <row r="1001" ht="15.75" customHeight="1">
      <c r="A1001" s="69"/>
      <c r="B1001" s="70"/>
      <c r="C1001" s="70"/>
      <c r="D1001" s="71"/>
      <c r="E1001" s="71"/>
      <c r="F1001" s="71"/>
    </row>
    <row r="1002" ht="15.75" customHeight="1">
      <c r="A1002" s="69"/>
      <c r="B1002" s="70"/>
      <c r="C1002" s="70"/>
      <c r="D1002" s="71"/>
      <c r="E1002" s="71"/>
      <c r="F1002" s="71"/>
    </row>
  </sheetData>
  <autoFilter ref="$A$3:$A$55"/>
  <customSheetViews>
    <customSheetView guid="{0093A623-C788-4030-90D0-0BBD024D1D40}" filter="1" showAutoFilter="1">
      <autoFilter ref="$A$3:$F$55">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1536876253"/>
        </ext>
      </extLst>
    </customSheetView>
  </customSheetViews>
  <mergeCells count="2">
    <mergeCell ref="A1:F1"/>
    <mergeCell ref="A2:F2"/>
  </mergeCells>
  <hyperlinks>
    <hyperlink r:id="rId1" ref="F5"/>
    <hyperlink r:id="rId2" ref="F6"/>
    <hyperlink r:id="rId3" ref="B7"/>
    <hyperlink r:id="rId4" ref="F8"/>
    <hyperlink r:id="rId5" ref="B9"/>
    <hyperlink r:id="rId6" ref="F9"/>
    <hyperlink r:id="rId7" ref="B10"/>
    <hyperlink r:id="rId8" ref="D10"/>
    <hyperlink r:id="rId9" ref="F10"/>
    <hyperlink r:id="rId10" ref="B11"/>
    <hyperlink r:id="rId11" ref="F11"/>
    <hyperlink r:id="rId12" ref="B12"/>
    <hyperlink r:id="rId13" ref="D12"/>
    <hyperlink r:id="rId14" ref="F12"/>
    <hyperlink r:id="rId15" ref="B13"/>
    <hyperlink r:id="rId16" ref="B14"/>
    <hyperlink r:id="rId17" ref="D15"/>
    <hyperlink r:id="rId18" ref="F15"/>
    <hyperlink r:id="rId19" ref="D16"/>
    <hyperlink r:id="rId20" ref="F16"/>
    <hyperlink r:id="rId21" ref="B17"/>
    <hyperlink r:id="rId22" ref="D17"/>
    <hyperlink r:id="rId23" ref="F17"/>
    <hyperlink r:id="rId24" ref="G17"/>
    <hyperlink r:id="rId25" ref="B18"/>
    <hyperlink r:id="rId26" ref="F18"/>
    <hyperlink r:id="rId27" ref="B19"/>
    <hyperlink r:id="rId28" ref="D19"/>
    <hyperlink r:id="rId29" ref="F19"/>
    <hyperlink r:id="rId30" ref="B20"/>
    <hyperlink r:id="rId31" ref="D20"/>
    <hyperlink r:id="rId32" ref="F20"/>
    <hyperlink r:id="rId33" ref="B21"/>
    <hyperlink r:id="rId34" ref="D21"/>
    <hyperlink r:id="rId35" ref="F21"/>
    <hyperlink r:id="rId36" ref="B22"/>
    <hyperlink r:id="rId37" ref="F22"/>
    <hyperlink r:id="rId38" ref="B23"/>
    <hyperlink r:id="rId39" ref="D23"/>
    <hyperlink r:id="rId40" ref="E23"/>
    <hyperlink r:id="rId41" location=":~:text=Mills%20strengthens%20Maine%20mask%20mandate,-by%20WGME&amp;text=During%20the%20summer%20months%2C%20the,It%20is%20now%20required%20statewide." ref="F23"/>
    <hyperlink r:id="rId42" ref="B24"/>
    <hyperlink r:id="rId43" ref="D25"/>
    <hyperlink r:id="rId44" location=":~:text=Requirement%20to%20Wear%20a%20Face,location%2C%20whether%20indoors%20and%20outdoors." ref="E25"/>
    <hyperlink r:id="rId45" ref="F25"/>
    <hyperlink r:id="rId46" ref="B26"/>
    <hyperlink r:id="rId47" ref="D26"/>
    <hyperlink r:id="rId48" ref="F26"/>
    <hyperlink r:id="rId49" ref="B27"/>
    <hyperlink r:id="rId50" ref="F27"/>
    <hyperlink r:id="rId51" ref="B28"/>
    <hyperlink r:id="rId52" ref="B31"/>
    <hyperlink r:id="rId53" ref="D31"/>
    <hyperlink r:id="rId54" ref="F31"/>
    <hyperlink r:id="rId55" ref="F32"/>
    <hyperlink r:id="rId56" ref="B33"/>
    <hyperlink r:id="rId57" ref="D33"/>
    <hyperlink r:id="rId58" ref="E33"/>
    <hyperlink r:id="rId59" ref="F33"/>
    <hyperlink r:id="rId60" ref="B34"/>
    <hyperlink r:id="rId61" ref="D34"/>
    <hyperlink r:id="rId62" location=":~:text=Contact%20Us-,Governor%20Murphy%20Signs%20Executive%20Order%20Requiring%20Individuals%20to%20Wear%20Masks,When%20They%20Cannot%20Social%20Distance&amp;text=TRENTON%20%E2%80%93%20Governor%20Phil%20Murphy%20today%20signed%20Executive%20Order%20No." ref="E34"/>
    <hyperlink r:id="rId63" ref="F34"/>
    <hyperlink r:id="rId64" ref="D35"/>
    <hyperlink r:id="rId65" ref="F35"/>
    <hyperlink r:id="rId66" ref="B36"/>
    <hyperlink r:id="rId67" ref="D36"/>
    <hyperlink r:id="rId68" ref="E36"/>
    <hyperlink r:id="rId69" ref="F36"/>
    <hyperlink r:id="rId70" ref="B37"/>
    <hyperlink r:id="rId71" ref="F37"/>
    <hyperlink r:id="rId72" ref="B38"/>
    <hyperlink r:id="rId73" ref="D38"/>
    <hyperlink r:id="rId74" ref="F38"/>
    <hyperlink r:id="rId75" ref="B39"/>
    <hyperlink r:id="rId76" ref="D39"/>
    <hyperlink r:id="rId77" ref="F39"/>
    <hyperlink r:id="rId78" ref="F41"/>
    <hyperlink r:id="rId79" ref="B42"/>
    <hyperlink r:id="rId80" ref="F42"/>
    <hyperlink r:id="rId81" ref="B43"/>
    <hyperlink r:id="rId82" ref="D43"/>
    <hyperlink r:id="rId83" ref="B44"/>
    <hyperlink r:id="rId84" ref="D44"/>
    <hyperlink r:id="rId85" location=":~:text=Masks%20are%20required%20any%20time,including%20at%20the%20gym." ref="E44"/>
    <hyperlink r:id="rId86" ref="F44"/>
    <hyperlink r:id="rId87" ref="F45"/>
    <hyperlink r:id="rId88" ref="B47"/>
    <hyperlink r:id="rId89" ref="F47"/>
    <hyperlink r:id="rId90" ref="B48"/>
    <hyperlink r:id="rId91" location="gsc.tab=0" ref="B50"/>
    <hyperlink r:id="rId92" ref="D50"/>
    <hyperlink r:id="rId93" location=":~:text=As%20of%20Saturday%2C%20August%201,and%20where%20it%20is%20not" ref="E50"/>
    <hyperlink r:id="rId94" ref="F50"/>
    <hyperlink r:id="rId95" ref="F51"/>
    <hyperlink r:id="rId96" ref="F52"/>
    <hyperlink r:id="rId97" ref="F53"/>
    <hyperlink r:id="rId98" ref="B54"/>
    <hyperlink r:id="rId99" ref="D54"/>
    <hyperlink r:id="rId100" ref="F54"/>
    <hyperlink r:id="rId101" ref="B55"/>
  </hyperlinks>
  <printOptions gridLines="1" horizontalCentered="1"/>
  <pageMargins bottom="0.75" footer="0.0" header="0.0" left="0.7" right="0.7" top="0.75"/>
  <pageSetup fitToHeight="0" cellComments="atEnd" orientation="landscape" pageOrder="overThenDown"/>
  <drawing r:id="rId10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4.5"/>
    <col customWidth="1" min="2" max="2" width="14.13"/>
    <col customWidth="1" min="3" max="3" width="13.63"/>
    <col customWidth="1" min="4" max="4" width="12.25"/>
    <col customWidth="1" min="5" max="5" width="14.25"/>
    <col customWidth="1" min="6" max="6" width="15.25"/>
    <col customWidth="1" min="7" max="7" width="10.63"/>
    <col customWidth="1" min="8" max="8" width="13.25"/>
    <col customWidth="1" min="9" max="9" width="14.0"/>
    <col customWidth="1" min="10" max="11" width="16.0"/>
    <col customWidth="1" min="12" max="27" width="12.63"/>
    <col customWidth="1" min="28" max="28" width="14.38"/>
  </cols>
  <sheetData>
    <row r="1">
      <c r="A1" s="72" t="s">
        <v>2</v>
      </c>
      <c r="B1" s="72" t="s">
        <v>3</v>
      </c>
      <c r="C1" s="72" t="s">
        <v>231</v>
      </c>
      <c r="D1" s="72" t="s">
        <v>4</v>
      </c>
      <c r="E1" s="73" t="s">
        <v>232</v>
      </c>
      <c r="F1" s="74" t="s">
        <v>5</v>
      </c>
      <c r="G1" s="74" t="s">
        <v>6</v>
      </c>
      <c r="H1" s="74" t="s">
        <v>7</v>
      </c>
      <c r="I1" s="75" t="s">
        <v>233</v>
      </c>
      <c r="J1" s="76" t="s">
        <v>234</v>
      </c>
      <c r="K1" s="76" t="s">
        <v>235</v>
      </c>
      <c r="L1" s="77"/>
      <c r="M1" s="77"/>
      <c r="N1" s="77"/>
      <c r="O1" s="77"/>
      <c r="P1" s="77"/>
      <c r="Q1" s="77"/>
      <c r="R1" s="77"/>
      <c r="S1" s="77"/>
      <c r="T1" s="77"/>
      <c r="U1" s="77"/>
      <c r="V1" s="77"/>
      <c r="W1" s="77"/>
      <c r="X1" s="78"/>
      <c r="Y1" s="78"/>
      <c r="Z1" s="78"/>
      <c r="AA1" s="78"/>
      <c r="AB1" s="79"/>
    </row>
    <row r="2">
      <c r="A2" s="80" t="s">
        <v>8</v>
      </c>
      <c r="B2" s="81" t="s">
        <v>236</v>
      </c>
      <c r="C2" s="81" t="s">
        <v>237</v>
      </c>
      <c r="D2" s="82" t="s">
        <v>10</v>
      </c>
      <c r="E2" s="83" t="s">
        <v>238</v>
      </c>
      <c r="F2" s="84" t="s">
        <v>11</v>
      </c>
      <c r="G2" s="85" t="s">
        <v>93</v>
      </c>
      <c r="H2" s="86" t="s">
        <v>239</v>
      </c>
      <c r="I2" s="87" t="s">
        <v>240</v>
      </c>
      <c r="J2" s="88" t="s">
        <v>241</v>
      </c>
      <c r="K2" s="89" t="s">
        <v>242</v>
      </c>
      <c r="L2" s="84"/>
      <c r="M2" s="84"/>
      <c r="N2" s="84"/>
      <c r="O2" s="84"/>
      <c r="P2" s="84"/>
      <c r="Q2" s="84"/>
      <c r="R2" s="84"/>
      <c r="S2" s="84"/>
      <c r="T2" s="84"/>
      <c r="U2" s="84"/>
      <c r="V2" s="84"/>
      <c r="W2" s="84"/>
      <c r="X2" s="78"/>
      <c r="Y2" s="78"/>
      <c r="Z2" s="78"/>
      <c r="AA2" s="78"/>
      <c r="AB2" s="79"/>
    </row>
    <row r="3">
      <c r="A3" s="80" t="s">
        <v>14</v>
      </c>
      <c r="B3" s="90" t="s">
        <v>243</v>
      </c>
      <c r="C3" s="91" t="s">
        <v>244</v>
      </c>
      <c r="D3" s="92" t="s">
        <v>16</v>
      </c>
      <c r="E3" s="93" t="s">
        <v>245</v>
      </c>
      <c r="F3" s="94" t="s">
        <v>246</v>
      </c>
      <c r="G3" s="84" t="s">
        <v>18</v>
      </c>
      <c r="H3" s="95" t="s">
        <v>19</v>
      </c>
      <c r="I3" s="87" t="s">
        <v>247</v>
      </c>
      <c r="J3" s="96" t="s">
        <v>248</v>
      </c>
      <c r="K3" s="96" t="s">
        <v>248</v>
      </c>
      <c r="L3" s="84"/>
      <c r="M3" s="84"/>
      <c r="N3" s="84"/>
      <c r="O3" s="84"/>
      <c r="P3" s="84"/>
      <c r="Q3" s="84"/>
      <c r="R3" s="84"/>
      <c r="S3" s="84"/>
      <c r="T3" s="84"/>
      <c r="U3" s="84"/>
      <c r="V3" s="84"/>
      <c r="W3" s="84"/>
      <c r="X3" s="78"/>
      <c r="Y3" s="78"/>
      <c r="Z3" s="78"/>
      <c r="AA3" s="78"/>
      <c r="AB3" s="79"/>
    </row>
    <row r="4">
      <c r="A4" s="80" t="s">
        <v>20</v>
      </c>
      <c r="B4" s="85"/>
      <c r="C4" s="91" t="s">
        <v>249</v>
      </c>
      <c r="D4" s="92" t="s">
        <v>10</v>
      </c>
      <c r="E4" s="83" t="s">
        <v>250</v>
      </c>
      <c r="F4" s="85" t="s">
        <v>22</v>
      </c>
      <c r="G4" s="85" t="s">
        <v>23</v>
      </c>
      <c r="H4" s="83" t="s">
        <v>24</v>
      </c>
      <c r="I4" s="88" t="s">
        <v>251</v>
      </c>
      <c r="J4" s="89" t="s">
        <v>252</v>
      </c>
      <c r="K4" s="96"/>
      <c r="L4" s="84"/>
      <c r="M4" s="84"/>
      <c r="N4" s="84"/>
      <c r="O4" s="84"/>
      <c r="P4" s="84"/>
      <c r="Q4" s="84"/>
      <c r="R4" s="84"/>
      <c r="S4" s="84"/>
      <c r="T4" s="84"/>
      <c r="U4" s="84"/>
      <c r="V4" s="84"/>
      <c r="W4" s="84"/>
      <c r="X4" s="78"/>
      <c r="Y4" s="78"/>
      <c r="Z4" s="78"/>
      <c r="AA4" s="78"/>
      <c r="AB4" s="79"/>
    </row>
    <row r="5">
      <c r="A5" s="80" t="s">
        <v>25</v>
      </c>
      <c r="B5" s="90" t="s">
        <v>253</v>
      </c>
      <c r="C5" s="91" t="s">
        <v>254</v>
      </c>
      <c r="D5" s="92" t="s">
        <v>10</v>
      </c>
      <c r="E5" s="83" t="s">
        <v>255</v>
      </c>
      <c r="F5" s="84" t="s">
        <v>256</v>
      </c>
      <c r="G5" s="85" t="s">
        <v>93</v>
      </c>
      <c r="H5" s="97" t="s">
        <v>257</v>
      </c>
      <c r="I5" s="88" t="s">
        <v>258</v>
      </c>
      <c r="J5" s="87" t="s">
        <v>259</v>
      </c>
      <c r="K5" s="87" t="s">
        <v>260</v>
      </c>
      <c r="L5" s="84"/>
      <c r="M5" s="84"/>
      <c r="N5" s="84"/>
      <c r="O5" s="84"/>
      <c r="P5" s="84"/>
      <c r="Q5" s="84"/>
      <c r="R5" s="84"/>
      <c r="S5" s="84"/>
      <c r="T5" s="84"/>
      <c r="U5" s="84"/>
      <c r="V5" s="84"/>
      <c r="W5" s="84"/>
      <c r="X5" s="78"/>
      <c r="Y5" s="78"/>
      <c r="Z5" s="78"/>
      <c r="AA5" s="78"/>
      <c r="AB5" s="79"/>
    </row>
    <row r="6">
      <c r="A6" s="80" t="s">
        <v>29</v>
      </c>
      <c r="B6" s="85" t="s">
        <v>261</v>
      </c>
      <c r="C6" s="91" t="s">
        <v>262</v>
      </c>
      <c r="D6" s="92" t="s">
        <v>31</v>
      </c>
      <c r="E6" s="83" t="s">
        <v>263</v>
      </c>
      <c r="F6" s="85" t="s">
        <v>18</v>
      </c>
      <c r="G6" s="84" t="s">
        <v>32</v>
      </c>
      <c r="H6" s="98" t="s">
        <v>33</v>
      </c>
      <c r="I6" s="96" t="s">
        <v>264</v>
      </c>
      <c r="J6" s="99" t="s">
        <v>265</v>
      </c>
      <c r="K6" s="100" t="s">
        <v>266</v>
      </c>
      <c r="L6" s="84"/>
      <c r="M6" s="84"/>
      <c r="N6" s="84"/>
      <c r="O6" s="84"/>
      <c r="P6" s="84"/>
      <c r="Q6" s="84"/>
      <c r="R6" s="84"/>
      <c r="S6" s="84"/>
      <c r="T6" s="84"/>
      <c r="U6" s="84"/>
      <c r="V6" s="84"/>
      <c r="W6" s="84"/>
      <c r="X6" s="78"/>
      <c r="Y6" s="78"/>
      <c r="Z6" s="78"/>
      <c r="AA6" s="78"/>
      <c r="AB6" s="79"/>
    </row>
    <row r="7">
      <c r="A7" s="80" t="s">
        <v>34</v>
      </c>
      <c r="B7" s="85" t="s">
        <v>267</v>
      </c>
      <c r="C7" s="91" t="s">
        <v>268</v>
      </c>
      <c r="D7" s="92" t="s">
        <v>36</v>
      </c>
      <c r="E7" s="83" t="s">
        <v>269</v>
      </c>
      <c r="F7" s="84"/>
      <c r="G7" s="84" t="s">
        <v>32</v>
      </c>
      <c r="H7" s="101" t="s">
        <v>38</v>
      </c>
      <c r="I7" s="96"/>
      <c r="J7" s="96"/>
      <c r="K7" s="89" t="s">
        <v>270</v>
      </c>
      <c r="L7" s="84"/>
      <c r="M7" s="84"/>
      <c r="N7" s="84"/>
      <c r="O7" s="84"/>
      <c r="P7" s="84"/>
      <c r="Q7" s="84"/>
      <c r="R7" s="84"/>
      <c r="S7" s="84"/>
      <c r="T7" s="84"/>
      <c r="U7" s="84"/>
      <c r="V7" s="84"/>
      <c r="W7" s="84"/>
      <c r="X7" s="78"/>
      <c r="Y7" s="78"/>
      <c r="Z7" s="78"/>
      <c r="AA7" s="78"/>
      <c r="AB7" s="79"/>
    </row>
    <row r="8" ht="75.75" customHeight="1">
      <c r="A8" s="80" t="s">
        <v>39</v>
      </c>
      <c r="B8" s="90" t="s">
        <v>271</v>
      </c>
      <c r="C8" s="90" t="s">
        <v>272</v>
      </c>
      <c r="D8" s="102" t="s">
        <v>36</v>
      </c>
      <c r="E8" s="98" t="s">
        <v>273</v>
      </c>
      <c r="F8" s="90" t="s">
        <v>41</v>
      </c>
      <c r="G8" s="84" t="s">
        <v>32</v>
      </c>
      <c r="H8" s="98" t="s">
        <v>42</v>
      </c>
      <c r="I8" s="96" t="s">
        <v>274</v>
      </c>
      <c r="J8" s="96" t="s">
        <v>274</v>
      </c>
      <c r="K8" s="99" t="s">
        <v>275</v>
      </c>
      <c r="L8" s="84"/>
      <c r="M8" s="84"/>
      <c r="N8" s="84"/>
      <c r="O8" s="84"/>
      <c r="P8" s="84"/>
      <c r="Q8" s="84"/>
      <c r="R8" s="84"/>
      <c r="S8" s="84"/>
      <c r="T8" s="84"/>
      <c r="U8" s="84"/>
      <c r="V8" s="84"/>
      <c r="W8" s="84"/>
      <c r="X8" s="78"/>
      <c r="Y8" s="78"/>
      <c r="Z8" s="78"/>
      <c r="AA8" s="78"/>
      <c r="AB8" s="79"/>
    </row>
    <row r="9">
      <c r="A9" s="80" t="s">
        <v>43</v>
      </c>
      <c r="B9" s="85" t="s">
        <v>276</v>
      </c>
      <c r="C9" s="90" t="s">
        <v>277</v>
      </c>
      <c r="D9" s="92" t="s">
        <v>36</v>
      </c>
      <c r="E9" s="83" t="s">
        <v>278</v>
      </c>
      <c r="F9" s="84" t="s">
        <v>45</v>
      </c>
      <c r="G9" s="84" t="s">
        <v>32</v>
      </c>
      <c r="H9" s="95" t="s">
        <v>279</v>
      </c>
      <c r="I9" s="96"/>
      <c r="J9" s="99" t="s">
        <v>280</v>
      </c>
      <c r="K9" s="89" t="s">
        <v>274</v>
      </c>
      <c r="L9" s="84"/>
      <c r="M9" s="84"/>
      <c r="N9" s="84"/>
      <c r="O9" s="84"/>
      <c r="P9" s="84"/>
      <c r="Q9" s="84"/>
      <c r="R9" s="84"/>
      <c r="S9" s="84"/>
      <c r="T9" s="84"/>
      <c r="U9" s="84"/>
      <c r="V9" s="84"/>
      <c r="W9" s="84"/>
      <c r="X9" s="78"/>
      <c r="Y9" s="78"/>
      <c r="Z9" s="78"/>
      <c r="AA9" s="78"/>
      <c r="AB9" s="79"/>
    </row>
    <row r="10">
      <c r="A10" s="80" t="s">
        <v>47</v>
      </c>
      <c r="B10" s="103" t="s">
        <v>281</v>
      </c>
      <c r="C10" s="90" t="s">
        <v>282</v>
      </c>
      <c r="D10" s="92" t="s">
        <v>49</v>
      </c>
      <c r="E10" s="98" t="s">
        <v>283</v>
      </c>
      <c r="F10" s="90" t="s">
        <v>284</v>
      </c>
      <c r="G10" s="84" t="s">
        <v>32</v>
      </c>
      <c r="H10" s="98" t="s">
        <v>51</v>
      </c>
      <c r="I10" s="96"/>
      <c r="J10" s="96"/>
      <c r="K10" s="96"/>
      <c r="L10" s="84"/>
      <c r="M10" s="84"/>
      <c r="N10" s="84"/>
      <c r="O10" s="84"/>
      <c r="P10" s="84"/>
      <c r="Q10" s="84"/>
      <c r="R10" s="84"/>
      <c r="S10" s="84"/>
      <c r="T10" s="84"/>
      <c r="U10" s="84"/>
      <c r="V10" s="84"/>
      <c r="W10" s="84"/>
      <c r="X10" s="78"/>
      <c r="Y10" s="78"/>
      <c r="Z10" s="78"/>
      <c r="AA10" s="78"/>
      <c r="AB10" s="79"/>
    </row>
    <row r="11">
      <c r="A11" s="80" t="s">
        <v>52</v>
      </c>
      <c r="B11" s="104" t="s">
        <v>285</v>
      </c>
      <c r="C11" s="81" t="s">
        <v>286</v>
      </c>
      <c r="D11" s="102" t="s">
        <v>54</v>
      </c>
      <c r="E11" s="83" t="s">
        <v>287</v>
      </c>
      <c r="F11" s="105" t="s">
        <v>288</v>
      </c>
      <c r="G11" s="85" t="s">
        <v>55</v>
      </c>
      <c r="H11" s="106" t="s">
        <v>56</v>
      </c>
      <c r="I11" s="87" t="s">
        <v>289</v>
      </c>
      <c r="J11" s="96"/>
      <c r="K11" s="88" t="s">
        <v>290</v>
      </c>
      <c r="L11" s="84"/>
      <c r="M11" s="84"/>
      <c r="N11" s="84"/>
      <c r="O11" s="84"/>
      <c r="P11" s="84"/>
      <c r="Q11" s="84"/>
      <c r="R11" s="84"/>
      <c r="S11" s="84"/>
      <c r="T11" s="84"/>
      <c r="U11" s="84"/>
      <c r="V11" s="84"/>
      <c r="W11" s="84"/>
      <c r="X11" s="78"/>
      <c r="Y11" s="78"/>
      <c r="Z11" s="78"/>
      <c r="AA11" s="78"/>
      <c r="AB11" s="79"/>
    </row>
    <row r="12">
      <c r="A12" s="80" t="s">
        <v>57</v>
      </c>
      <c r="B12" s="107" t="s">
        <v>291</v>
      </c>
      <c r="C12" s="90" t="s">
        <v>292</v>
      </c>
      <c r="D12" s="92" t="s">
        <v>59</v>
      </c>
      <c r="E12" s="83" t="s">
        <v>293</v>
      </c>
      <c r="F12" s="84" t="s">
        <v>11</v>
      </c>
      <c r="G12" s="81" t="s">
        <v>294</v>
      </c>
      <c r="H12" s="97" t="s">
        <v>295</v>
      </c>
      <c r="I12" s="88" t="s">
        <v>296</v>
      </c>
      <c r="J12" s="108" t="s">
        <v>297</v>
      </c>
      <c r="K12" s="96"/>
      <c r="L12" s="84"/>
      <c r="M12" s="84"/>
      <c r="N12" s="84"/>
      <c r="O12" s="84"/>
      <c r="P12" s="84"/>
      <c r="Q12" s="84"/>
      <c r="R12" s="84"/>
      <c r="S12" s="84"/>
      <c r="T12" s="84"/>
      <c r="U12" s="84"/>
      <c r="V12" s="84"/>
      <c r="W12" s="84"/>
      <c r="X12" s="78"/>
      <c r="Y12" s="78"/>
      <c r="Z12" s="78"/>
      <c r="AA12" s="78"/>
      <c r="AB12" s="79"/>
    </row>
    <row r="13">
      <c r="A13" s="80" t="s">
        <v>62</v>
      </c>
      <c r="B13" s="109" t="s">
        <v>63</v>
      </c>
      <c r="C13" s="91" t="s">
        <v>298</v>
      </c>
      <c r="D13" s="92" t="s">
        <v>31</v>
      </c>
      <c r="E13" s="93" t="s">
        <v>299</v>
      </c>
      <c r="F13" s="90" t="s">
        <v>300</v>
      </c>
      <c r="G13" s="84" t="s">
        <v>32</v>
      </c>
      <c r="H13" s="83" t="s">
        <v>65</v>
      </c>
      <c r="I13" s="88" t="s">
        <v>301</v>
      </c>
      <c r="J13" s="96"/>
      <c r="K13" s="96"/>
      <c r="L13" s="84"/>
      <c r="M13" s="84"/>
      <c r="N13" s="84"/>
      <c r="O13" s="84"/>
      <c r="P13" s="84"/>
      <c r="Q13" s="84"/>
      <c r="R13" s="84"/>
      <c r="S13" s="84"/>
      <c r="T13" s="84"/>
      <c r="U13" s="84"/>
      <c r="V13" s="84"/>
      <c r="W13" s="84"/>
      <c r="X13" s="78"/>
      <c r="Y13" s="78"/>
      <c r="Z13" s="78"/>
      <c r="AA13" s="78"/>
      <c r="AB13" s="79"/>
    </row>
    <row r="14">
      <c r="A14" s="80" t="s">
        <v>66</v>
      </c>
      <c r="B14" s="110" t="s">
        <v>302</v>
      </c>
      <c r="C14" s="91" t="s">
        <v>303</v>
      </c>
      <c r="D14" s="92" t="s">
        <v>10</v>
      </c>
      <c r="E14" s="83" t="s">
        <v>304</v>
      </c>
      <c r="F14" s="111" t="s">
        <v>68</v>
      </c>
      <c r="G14" s="85" t="s">
        <v>69</v>
      </c>
      <c r="H14" s="95" t="s">
        <v>70</v>
      </c>
      <c r="I14" s="112" t="s">
        <v>305</v>
      </c>
      <c r="J14" s="113" t="s">
        <v>306</v>
      </c>
      <c r="K14" s="96"/>
      <c r="L14" s="84"/>
      <c r="M14" s="84"/>
      <c r="N14" s="84"/>
      <c r="O14" s="84"/>
      <c r="P14" s="84"/>
      <c r="Q14" s="84"/>
      <c r="R14" s="84"/>
      <c r="S14" s="84"/>
      <c r="T14" s="84"/>
      <c r="U14" s="84"/>
      <c r="V14" s="84"/>
      <c r="W14" s="84"/>
      <c r="X14" s="78"/>
      <c r="Y14" s="78"/>
      <c r="Z14" s="78"/>
      <c r="AA14" s="78"/>
      <c r="AB14" s="79"/>
    </row>
    <row r="15">
      <c r="A15" s="80" t="s">
        <v>71</v>
      </c>
      <c r="B15" s="114" t="s">
        <v>307</v>
      </c>
      <c r="C15" s="90" t="s">
        <v>308</v>
      </c>
      <c r="D15" s="92" t="s">
        <v>31</v>
      </c>
      <c r="E15" s="83" t="s">
        <v>309</v>
      </c>
      <c r="F15" s="115" t="s">
        <v>310</v>
      </c>
      <c r="G15" s="84" t="s">
        <v>32</v>
      </c>
      <c r="H15" s="116" t="s">
        <v>311</v>
      </c>
      <c r="I15" s="87" t="s">
        <v>312</v>
      </c>
      <c r="J15" s="87" t="s">
        <v>313</v>
      </c>
      <c r="K15" s="88" t="s">
        <v>314</v>
      </c>
      <c r="L15" s="84"/>
      <c r="M15" s="84"/>
      <c r="N15" s="84"/>
      <c r="O15" s="84"/>
      <c r="P15" s="84"/>
      <c r="Q15" s="84"/>
      <c r="R15" s="84"/>
      <c r="S15" s="84"/>
      <c r="T15" s="84"/>
      <c r="U15" s="84"/>
      <c r="V15" s="84"/>
      <c r="W15" s="84"/>
      <c r="X15" s="78"/>
      <c r="Y15" s="78"/>
      <c r="Z15" s="78"/>
      <c r="AA15" s="78"/>
      <c r="AB15" s="79"/>
    </row>
    <row r="16">
      <c r="A16" s="80" t="s">
        <v>76</v>
      </c>
      <c r="B16" s="117" t="s">
        <v>315</v>
      </c>
      <c r="C16" s="90" t="s">
        <v>316</v>
      </c>
      <c r="D16" s="92" t="s">
        <v>10</v>
      </c>
      <c r="E16" s="83" t="s">
        <v>317</v>
      </c>
      <c r="F16" s="84" t="s">
        <v>78</v>
      </c>
      <c r="G16" s="118" t="s">
        <v>32</v>
      </c>
      <c r="H16" s="119" t="s">
        <v>318</v>
      </c>
      <c r="I16" s="99" t="s">
        <v>319</v>
      </c>
      <c r="J16" s="96"/>
      <c r="K16" s="88" t="s">
        <v>320</v>
      </c>
      <c r="L16" s="84"/>
      <c r="M16" s="84"/>
      <c r="N16" s="84"/>
      <c r="O16" s="84"/>
      <c r="P16" s="84"/>
      <c r="Q16" s="84"/>
      <c r="R16" s="84"/>
      <c r="S16" s="84"/>
      <c r="T16" s="84"/>
      <c r="U16" s="84"/>
      <c r="V16" s="84"/>
      <c r="W16" s="84"/>
      <c r="X16" s="78"/>
      <c r="Y16" s="78"/>
      <c r="Z16" s="78"/>
      <c r="AA16" s="78"/>
      <c r="AB16" s="79"/>
    </row>
    <row r="17" ht="64.5" customHeight="1">
      <c r="A17" s="80" t="s">
        <v>80</v>
      </c>
      <c r="B17" s="120" t="s">
        <v>321</v>
      </c>
      <c r="C17" s="121" t="s">
        <v>322</v>
      </c>
      <c r="D17" s="92" t="s">
        <v>36</v>
      </c>
      <c r="E17" s="83" t="s">
        <v>323</v>
      </c>
      <c r="F17" s="111" t="s">
        <v>82</v>
      </c>
      <c r="G17" s="85" t="s">
        <v>32</v>
      </c>
      <c r="H17" s="122" t="s">
        <v>324</v>
      </c>
      <c r="I17" s="87" t="s">
        <v>325</v>
      </c>
      <c r="J17" s="87" t="s">
        <v>326</v>
      </c>
      <c r="K17" s="96"/>
      <c r="L17" s="84"/>
      <c r="M17" s="84"/>
      <c r="N17" s="84"/>
      <c r="O17" s="84"/>
      <c r="P17" s="84"/>
      <c r="Q17" s="84"/>
      <c r="R17" s="84"/>
      <c r="S17" s="84"/>
      <c r="T17" s="84"/>
      <c r="U17" s="84"/>
      <c r="V17" s="84"/>
      <c r="W17" s="84"/>
      <c r="X17" s="78"/>
      <c r="Y17" s="78"/>
      <c r="Z17" s="78"/>
      <c r="AA17" s="78"/>
      <c r="AB17" s="79"/>
    </row>
    <row r="18">
      <c r="A18" s="80" t="s">
        <v>84</v>
      </c>
      <c r="B18" s="123" t="s">
        <v>327</v>
      </c>
      <c r="C18" s="90" t="s">
        <v>328</v>
      </c>
      <c r="D18" s="102" t="s">
        <v>86</v>
      </c>
      <c r="E18" s="83" t="s">
        <v>329</v>
      </c>
      <c r="F18" s="91" t="s">
        <v>330</v>
      </c>
      <c r="G18" s="118" t="s">
        <v>88</v>
      </c>
      <c r="H18" s="122" t="s">
        <v>331</v>
      </c>
      <c r="I18" s="99" t="s">
        <v>332</v>
      </c>
      <c r="J18" s="87" t="s">
        <v>333</v>
      </c>
      <c r="K18" s="108" t="s">
        <v>334</v>
      </c>
      <c r="L18" s="84"/>
      <c r="M18" s="84"/>
      <c r="N18" s="84"/>
      <c r="O18" s="84"/>
      <c r="P18" s="84"/>
      <c r="Q18" s="84"/>
      <c r="R18" s="84"/>
      <c r="S18" s="84"/>
      <c r="T18" s="84"/>
      <c r="U18" s="84"/>
      <c r="V18" s="84"/>
      <c r="W18" s="84"/>
      <c r="X18" s="78"/>
      <c r="Y18" s="78"/>
      <c r="Z18" s="78"/>
      <c r="AA18" s="78"/>
      <c r="AB18" s="79"/>
    </row>
    <row r="19">
      <c r="A19" s="80" t="s">
        <v>90</v>
      </c>
      <c r="B19" s="124" t="s">
        <v>335</v>
      </c>
      <c r="C19" s="90" t="s">
        <v>336</v>
      </c>
      <c r="D19" s="92" t="s">
        <v>36</v>
      </c>
      <c r="E19" s="90" t="s">
        <v>337</v>
      </c>
      <c r="F19" s="90" t="s">
        <v>338</v>
      </c>
      <c r="G19" s="81" t="s">
        <v>93</v>
      </c>
      <c r="H19" s="125" t="s">
        <v>339</v>
      </c>
      <c r="I19" s="88" t="s">
        <v>340</v>
      </c>
      <c r="J19" s="126" t="s">
        <v>341</v>
      </c>
      <c r="K19" s="88" t="s">
        <v>342</v>
      </c>
      <c r="L19" s="84"/>
      <c r="M19" s="84"/>
      <c r="N19" s="84"/>
      <c r="O19" s="84"/>
      <c r="P19" s="84"/>
      <c r="Q19" s="84"/>
      <c r="R19" s="84"/>
      <c r="S19" s="84"/>
      <c r="T19" s="84"/>
      <c r="U19" s="84"/>
      <c r="V19" s="84"/>
      <c r="W19" s="84"/>
      <c r="X19" s="78"/>
      <c r="Y19" s="78"/>
      <c r="Z19" s="78"/>
      <c r="AA19" s="78"/>
      <c r="AB19" s="79"/>
    </row>
    <row r="20">
      <c r="A20" s="80" t="s">
        <v>95</v>
      </c>
      <c r="B20" s="104" t="s">
        <v>343</v>
      </c>
      <c r="C20" s="81" t="s">
        <v>344</v>
      </c>
      <c r="D20" s="102" t="s">
        <v>36</v>
      </c>
      <c r="E20" s="83" t="s">
        <v>345</v>
      </c>
      <c r="F20" s="84" t="s">
        <v>97</v>
      </c>
      <c r="G20" s="85" t="s">
        <v>93</v>
      </c>
      <c r="H20" s="97" t="s">
        <v>98</v>
      </c>
      <c r="I20" s="89" t="s">
        <v>346</v>
      </c>
      <c r="J20" s="127" t="s">
        <v>347</v>
      </c>
      <c r="K20" s="108" t="s">
        <v>348</v>
      </c>
      <c r="L20" s="84"/>
      <c r="M20" s="84"/>
      <c r="N20" s="84"/>
      <c r="O20" s="84"/>
      <c r="P20" s="84"/>
      <c r="Q20" s="84"/>
      <c r="R20" s="84"/>
      <c r="S20" s="84"/>
      <c r="T20" s="84"/>
      <c r="U20" s="84"/>
      <c r="V20" s="84"/>
      <c r="W20" s="84"/>
      <c r="X20" s="78"/>
      <c r="Y20" s="78"/>
      <c r="Z20" s="78"/>
      <c r="AA20" s="78"/>
      <c r="AB20" s="79"/>
    </row>
    <row r="21" ht="51.0" customHeight="1">
      <c r="A21" s="80" t="s">
        <v>99</v>
      </c>
      <c r="B21" s="128" t="s">
        <v>100</v>
      </c>
      <c r="C21" s="90" t="s">
        <v>349</v>
      </c>
      <c r="D21" s="129" t="s">
        <v>36</v>
      </c>
      <c r="E21" s="93" t="s">
        <v>350</v>
      </c>
      <c r="F21" s="98" t="s">
        <v>351</v>
      </c>
      <c r="G21" s="130" t="s">
        <v>32</v>
      </c>
      <c r="H21" s="98" t="s">
        <v>103</v>
      </c>
      <c r="I21" s="96" t="s">
        <v>274</v>
      </c>
      <c r="J21" s="96" t="s">
        <v>274</v>
      </c>
      <c r="K21" s="96" t="s">
        <v>274</v>
      </c>
      <c r="L21" s="84"/>
      <c r="M21" s="84"/>
      <c r="N21" s="84"/>
      <c r="O21" s="84"/>
      <c r="P21" s="84"/>
      <c r="Q21" s="84"/>
      <c r="R21" s="84"/>
      <c r="S21" s="84"/>
      <c r="T21" s="84"/>
      <c r="U21" s="84"/>
      <c r="V21" s="84"/>
      <c r="W21" s="84"/>
      <c r="X21" s="78"/>
      <c r="Y21" s="78"/>
      <c r="Z21" s="78"/>
      <c r="AA21" s="78"/>
      <c r="AB21" s="79"/>
    </row>
    <row r="22" ht="66.75" customHeight="1">
      <c r="A22" s="131" t="s">
        <v>104</v>
      </c>
      <c r="B22" s="123" t="s">
        <v>281</v>
      </c>
      <c r="C22" s="90" t="s">
        <v>352</v>
      </c>
      <c r="D22" s="92" t="s">
        <v>10</v>
      </c>
      <c r="E22" s="83" t="s">
        <v>353</v>
      </c>
      <c r="F22" s="85" t="s">
        <v>354</v>
      </c>
      <c r="G22" s="84" t="s">
        <v>32</v>
      </c>
      <c r="H22" s="132" t="s">
        <v>107</v>
      </c>
      <c r="I22" s="89" t="s">
        <v>355</v>
      </c>
      <c r="J22" s="89" t="s">
        <v>274</v>
      </c>
      <c r="K22" s="89" t="s">
        <v>274</v>
      </c>
      <c r="L22" s="84"/>
      <c r="M22" s="84"/>
      <c r="N22" s="84"/>
      <c r="O22" s="84"/>
      <c r="P22" s="84"/>
      <c r="Q22" s="84"/>
      <c r="R22" s="84"/>
      <c r="S22" s="84"/>
      <c r="T22" s="84"/>
      <c r="U22" s="84"/>
      <c r="V22" s="84"/>
      <c r="W22" s="84"/>
      <c r="X22" s="78"/>
      <c r="Y22" s="78"/>
      <c r="Z22" s="78"/>
      <c r="AA22" s="78"/>
      <c r="AB22" s="79"/>
    </row>
    <row r="23" ht="86.25" customHeight="1">
      <c r="A23" s="80" t="s">
        <v>108</v>
      </c>
      <c r="B23" s="128" t="s">
        <v>356</v>
      </c>
      <c r="C23" s="91" t="s">
        <v>357</v>
      </c>
      <c r="D23" s="129" t="s">
        <v>36</v>
      </c>
      <c r="E23" s="93" t="s">
        <v>358</v>
      </c>
      <c r="F23" s="90" t="s">
        <v>110</v>
      </c>
      <c r="G23" s="84" t="s">
        <v>32</v>
      </c>
      <c r="H23" s="98" t="s">
        <v>112</v>
      </c>
      <c r="I23" s="88" t="s">
        <v>359</v>
      </c>
      <c r="J23" s="133" t="s">
        <v>360</v>
      </c>
      <c r="K23" s="108" t="s">
        <v>361</v>
      </c>
      <c r="L23" s="84"/>
      <c r="M23" s="84"/>
      <c r="N23" s="84"/>
      <c r="O23" s="84"/>
      <c r="P23" s="84"/>
      <c r="Q23" s="84"/>
      <c r="R23" s="84"/>
      <c r="S23" s="84"/>
      <c r="T23" s="84"/>
      <c r="U23" s="84"/>
      <c r="V23" s="84"/>
      <c r="W23" s="84"/>
      <c r="X23" s="78"/>
      <c r="Y23" s="78"/>
      <c r="Z23" s="78"/>
      <c r="AA23" s="78"/>
      <c r="AB23" s="79"/>
    </row>
    <row r="24" ht="83.25" customHeight="1">
      <c r="A24" s="80" t="s">
        <v>113</v>
      </c>
      <c r="B24" s="134" t="s">
        <v>362</v>
      </c>
      <c r="C24" s="90" t="s">
        <v>363</v>
      </c>
      <c r="D24" s="135" t="s">
        <v>115</v>
      </c>
      <c r="E24" s="83" t="s">
        <v>364</v>
      </c>
      <c r="F24" s="90" t="s">
        <v>116</v>
      </c>
      <c r="G24" s="118" t="s">
        <v>32</v>
      </c>
      <c r="H24" s="122" t="s">
        <v>365</v>
      </c>
      <c r="I24" s="136" t="s">
        <v>366</v>
      </c>
      <c r="J24" s="99" t="s">
        <v>367</v>
      </c>
      <c r="K24" s="99" t="s">
        <v>368</v>
      </c>
      <c r="L24" s="84"/>
      <c r="M24" s="84"/>
      <c r="N24" s="84"/>
      <c r="O24" s="84"/>
      <c r="P24" s="84"/>
      <c r="Q24" s="84"/>
      <c r="R24" s="84"/>
      <c r="S24" s="84"/>
      <c r="T24" s="84"/>
      <c r="U24" s="84"/>
      <c r="V24" s="84"/>
      <c r="W24" s="84"/>
      <c r="X24" s="78"/>
      <c r="Y24" s="78"/>
      <c r="Z24" s="78"/>
      <c r="AA24" s="78"/>
      <c r="AB24" s="79"/>
    </row>
    <row r="25" ht="62.25" customHeight="1">
      <c r="A25" s="80" t="s">
        <v>118</v>
      </c>
      <c r="B25" s="120" t="s">
        <v>369</v>
      </c>
      <c r="C25" s="91" t="s">
        <v>370</v>
      </c>
      <c r="D25" s="92" t="s">
        <v>10</v>
      </c>
      <c r="E25" s="83" t="s">
        <v>371</v>
      </c>
      <c r="F25" s="85" t="s">
        <v>120</v>
      </c>
      <c r="G25" s="118" t="s">
        <v>32</v>
      </c>
      <c r="H25" s="116" t="s">
        <v>372</v>
      </c>
      <c r="I25" s="87" t="s">
        <v>373</v>
      </c>
      <c r="J25" s="89" t="s">
        <v>374</v>
      </c>
      <c r="K25" s="88" t="s">
        <v>375</v>
      </c>
      <c r="L25" s="84"/>
      <c r="M25" s="84"/>
      <c r="N25" s="84"/>
      <c r="O25" s="84"/>
      <c r="P25" s="84"/>
      <c r="Q25" s="84"/>
      <c r="R25" s="84"/>
      <c r="S25" s="84"/>
      <c r="T25" s="84"/>
      <c r="U25" s="84"/>
      <c r="V25" s="84"/>
      <c r="W25" s="84"/>
      <c r="X25" s="78"/>
      <c r="Y25" s="78"/>
      <c r="Z25" s="78"/>
      <c r="AA25" s="78"/>
      <c r="AB25" s="79"/>
    </row>
    <row r="26">
      <c r="A26" s="80" t="s">
        <v>122</v>
      </c>
      <c r="B26" s="104" t="s">
        <v>376</v>
      </c>
      <c r="C26" s="81" t="s">
        <v>377</v>
      </c>
      <c r="D26" s="92" t="s">
        <v>10</v>
      </c>
      <c r="E26" s="91" t="s">
        <v>378</v>
      </c>
      <c r="F26" s="84" t="s">
        <v>11</v>
      </c>
      <c r="G26" s="85" t="s">
        <v>379</v>
      </c>
      <c r="H26" s="125" t="s">
        <v>380</v>
      </c>
      <c r="I26" s="88" t="s">
        <v>381</v>
      </c>
      <c r="J26" s="99" t="s">
        <v>382</v>
      </c>
      <c r="K26" s="96"/>
      <c r="L26" s="84"/>
      <c r="M26" s="84"/>
      <c r="N26" s="84"/>
      <c r="O26" s="84"/>
      <c r="P26" s="84"/>
      <c r="Q26" s="84"/>
      <c r="R26" s="84"/>
      <c r="S26" s="84"/>
      <c r="T26" s="84"/>
      <c r="U26" s="84"/>
      <c r="V26" s="84"/>
      <c r="W26" s="84"/>
      <c r="X26" s="78"/>
      <c r="Y26" s="78"/>
      <c r="Z26" s="78"/>
      <c r="AA26" s="78"/>
      <c r="AB26" s="79"/>
    </row>
    <row r="27" ht="70.5" customHeight="1">
      <c r="A27" s="80" t="s">
        <v>125</v>
      </c>
      <c r="B27" s="137" t="s">
        <v>126</v>
      </c>
      <c r="C27" s="83" t="s">
        <v>383</v>
      </c>
      <c r="D27" s="92" t="s">
        <v>10</v>
      </c>
      <c r="E27" s="83" t="s">
        <v>384</v>
      </c>
      <c r="F27" s="84" t="s">
        <v>11</v>
      </c>
      <c r="G27" s="84" t="s">
        <v>18</v>
      </c>
      <c r="H27" s="85" t="s">
        <v>127</v>
      </c>
      <c r="I27" s="89" t="s">
        <v>385</v>
      </c>
      <c r="J27" s="96"/>
      <c r="K27" s="96"/>
      <c r="L27" s="84"/>
      <c r="M27" s="84"/>
      <c r="N27" s="84"/>
      <c r="O27" s="84"/>
      <c r="P27" s="84"/>
      <c r="Q27" s="84"/>
      <c r="R27" s="84"/>
      <c r="S27" s="84"/>
      <c r="T27" s="84"/>
      <c r="U27" s="84"/>
      <c r="V27" s="84"/>
      <c r="W27" s="84"/>
      <c r="X27" s="78"/>
      <c r="Y27" s="78"/>
      <c r="Z27" s="78"/>
      <c r="AA27" s="78"/>
      <c r="AB27" s="79"/>
    </row>
    <row r="28">
      <c r="A28" s="80" t="s">
        <v>128</v>
      </c>
      <c r="B28" s="110" t="s">
        <v>386</v>
      </c>
      <c r="C28" s="91" t="s">
        <v>387</v>
      </c>
      <c r="D28" s="92" t="s">
        <v>10</v>
      </c>
      <c r="E28" s="98" t="s">
        <v>388</v>
      </c>
      <c r="F28" s="85" t="s">
        <v>130</v>
      </c>
      <c r="G28" s="84" t="s">
        <v>32</v>
      </c>
      <c r="H28" s="85" t="s">
        <v>131</v>
      </c>
      <c r="I28" s="96"/>
      <c r="J28" s="96"/>
      <c r="K28" s="96"/>
      <c r="L28" s="84"/>
      <c r="M28" s="84"/>
      <c r="N28" s="84"/>
      <c r="O28" s="84"/>
      <c r="P28" s="84"/>
      <c r="Q28" s="84"/>
      <c r="R28" s="84"/>
      <c r="S28" s="84"/>
      <c r="T28" s="84"/>
      <c r="U28" s="84"/>
      <c r="V28" s="84"/>
      <c r="W28" s="84"/>
      <c r="X28" s="78"/>
      <c r="Y28" s="78"/>
      <c r="Z28" s="78"/>
      <c r="AA28" s="78"/>
      <c r="AB28" s="79"/>
    </row>
    <row r="29" ht="50.25" customHeight="1">
      <c r="A29" s="80" t="s">
        <v>132</v>
      </c>
      <c r="B29" s="120" t="s">
        <v>389</v>
      </c>
      <c r="C29" s="121" t="s">
        <v>390</v>
      </c>
      <c r="D29" s="92" t="s">
        <v>31</v>
      </c>
      <c r="E29" s="138" t="s">
        <v>391</v>
      </c>
      <c r="F29" s="91" t="s">
        <v>134</v>
      </c>
      <c r="G29" s="85" t="s">
        <v>131</v>
      </c>
      <c r="H29" s="98" t="s">
        <v>135</v>
      </c>
      <c r="I29" s="89" t="s">
        <v>392</v>
      </c>
      <c r="J29" s="96"/>
      <c r="K29" s="113" t="s">
        <v>393</v>
      </c>
      <c r="L29" s="84"/>
      <c r="M29" s="84"/>
      <c r="N29" s="84"/>
      <c r="O29" s="84"/>
      <c r="P29" s="84"/>
      <c r="Q29" s="84"/>
      <c r="R29" s="84"/>
      <c r="S29" s="84"/>
      <c r="T29" s="84"/>
      <c r="U29" s="84"/>
      <c r="V29" s="84"/>
      <c r="W29" s="84"/>
      <c r="X29" s="78"/>
      <c r="Y29" s="78"/>
      <c r="Z29" s="78"/>
      <c r="AA29" s="78"/>
      <c r="AB29" s="79"/>
    </row>
    <row r="30" ht="53.25" customHeight="1">
      <c r="A30" s="80" t="s">
        <v>136</v>
      </c>
      <c r="B30" s="110" t="s">
        <v>267</v>
      </c>
      <c r="C30" s="91" t="s">
        <v>394</v>
      </c>
      <c r="D30" s="92" t="s">
        <v>10</v>
      </c>
      <c r="E30" s="98" t="s">
        <v>395</v>
      </c>
      <c r="F30" s="85" t="s">
        <v>138</v>
      </c>
      <c r="G30" s="84" t="s">
        <v>131</v>
      </c>
      <c r="H30" s="97" t="s">
        <v>139</v>
      </c>
      <c r="I30" s="112" t="s">
        <v>396</v>
      </c>
      <c r="J30" s="99" t="s">
        <v>397</v>
      </c>
      <c r="K30" s="96"/>
      <c r="L30" s="84"/>
      <c r="M30" s="84"/>
      <c r="N30" s="84"/>
      <c r="O30" s="84"/>
      <c r="P30" s="84"/>
      <c r="Q30" s="84"/>
      <c r="R30" s="84"/>
      <c r="S30" s="84"/>
      <c r="T30" s="84"/>
      <c r="U30" s="84"/>
      <c r="V30" s="84"/>
      <c r="W30" s="84"/>
      <c r="X30" s="78"/>
      <c r="Y30" s="78"/>
      <c r="Z30" s="78"/>
      <c r="AA30" s="78"/>
      <c r="AB30" s="79"/>
    </row>
    <row r="31" ht="95.25" customHeight="1">
      <c r="A31" s="80" t="s">
        <v>140</v>
      </c>
      <c r="B31" s="128" t="s">
        <v>141</v>
      </c>
      <c r="C31" s="91" t="s">
        <v>398</v>
      </c>
      <c r="D31" s="129" t="s">
        <v>36</v>
      </c>
      <c r="E31" s="98" t="s">
        <v>399</v>
      </c>
      <c r="F31" s="90" t="s">
        <v>142</v>
      </c>
      <c r="G31" s="85" t="s">
        <v>12</v>
      </c>
      <c r="H31" s="90" t="s">
        <v>111</v>
      </c>
      <c r="I31" s="96" t="s">
        <v>274</v>
      </c>
      <c r="J31" s="96" t="s">
        <v>274</v>
      </c>
      <c r="K31" s="96" t="s">
        <v>274</v>
      </c>
      <c r="L31" s="84"/>
      <c r="M31" s="84"/>
      <c r="N31" s="84"/>
      <c r="O31" s="84"/>
      <c r="P31" s="84"/>
      <c r="Q31" s="84"/>
      <c r="R31" s="84"/>
      <c r="S31" s="84"/>
      <c r="T31" s="84"/>
      <c r="U31" s="84"/>
      <c r="V31" s="84"/>
      <c r="W31" s="84"/>
      <c r="X31" s="78"/>
      <c r="Y31" s="78"/>
      <c r="Z31" s="78"/>
      <c r="AA31" s="78"/>
      <c r="AB31" s="79"/>
    </row>
    <row r="32" ht="95.25" customHeight="1">
      <c r="A32" s="80" t="s">
        <v>144</v>
      </c>
      <c r="B32" s="139" t="s">
        <v>400</v>
      </c>
      <c r="C32" s="90" t="s">
        <v>401</v>
      </c>
      <c r="D32" s="82" t="s">
        <v>36</v>
      </c>
      <c r="E32" s="98" t="s">
        <v>402</v>
      </c>
      <c r="F32" s="90" t="s">
        <v>41</v>
      </c>
      <c r="G32" s="84" t="s">
        <v>131</v>
      </c>
      <c r="H32" s="97" t="s">
        <v>146</v>
      </c>
      <c r="I32" s="99" t="s">
        <v>403</v>
      </c>
      <c r="J32" s="136" t="s">
        <v>404</v>
      </c>
      <c r="K32" s="99" t="s">
        <v>405</v>
      </c>
      <c r="L32" s="84"/>
      <c r="M32" s="84"/>
      <c r="N32" s="84"/>
      <c r="O32" s="84"/>
      <c r="P32" s="84"/>
      <c r="Q32" s="84"/>
      <c r="R32" s="84"/>
      <c r="S32" s="84"/>
      <c r="T32" s="84"/>
      <c r="U32" s="84"/>
      <c r="V32" s="84"/>
      <c r="W32" s="84"/>
      <c r="X32" s="78"/>
      <c r="Y32" s="78"/>
      <c r="Z32" s="78"/>
      <c r="AA32" s="78"/>
      <c r="AB32" s="79"/>
    </row>
    <row r="33">
      <c r="A33" s="80" t="s">
        <v>147</v>
      </c>
      <c r="B33" s="109" t="s">
        <v>406</v>
      </c>
      <c r="C33" s="91" t="s">
        <v>407</v>
      </c>
      <c r="D33" s="92" t="s">
        <v>10</v>
      </c>
      <c r="E33" s="98" t="s">
        <v>408</v>
      </c>
      <c r="F33" s="90" t="s">
        <v>149</v>
      </c>
      <c r="G33" s="84" t="s">
        <v>131</v>
      </c>
      <c r="H33" s="83" t="s">
        <v>150</v>
      </c>
      <c r="I33" s="112" t="s">
        <v>409</v>
      </c>
      <c r="J33" s="89" t="s">
        <v>410</v>
      </c>
      <c r="K33" s="96"/>
      <c r="L33" s="84"/>
      <c r="M33" s="84"/>
      <c r="N33" s="84"/>
      <c r="O33" s="84"/>
      <c r="P33" s="84"/>
      <c r="Q33" s="84"/>
      <c r="R33" s="84"/>
      <c r="S33" s="84"/>
      <c r="T33" s="84"/>
      <c r="U33" s="84"/>
      <c r="V33" s="84"/>
      <c r="W33" s="84"/>
      <c r="X33" s="78"/>
      <c r="Y33" s="78"/>
      <c r="Z33" s="78"/>
      <c r="AA33" s="78"/>
      <c r="AB33" s="79"/>
    </row>
    <row r="34">
      <c r="A34" s="80" t="s">
        <v>151</v>
      </c>
      <c r="B34" s="140" t="s">
        <v>100</v>
      </c>
      <c r="C34" s="91" t="s">
        <v>411</v>
      </c>
      <c r="D34" s="82" t="s">
        <v>153</v>
      </c>
      <c r="E34" s="93" t="s">
        <v>412</v>
      </c>
      <c r="F34" s="90" t="s">
        <v>154</v>
      </c>
      <c r="G34" s="84" t="s">
        <v>32</v>
      </c>
      <c r="H34" s="97" t="s">
        <v>155</v>
      </c>
      <c r="I34" s="88" t="s">
        <v>413</v>
      </c>
      <c r="J34" s="99" t="s">
        <v>414</v>
      </c>
      <c r="K34" s="141" t="s">
        <v>415</v>
      </c>
      <c r="L34" s="84"/>
      <c r="M34" s="84"/>
      <c r="N34" s="84"/>
      <c r="O34" s="84"/>
      <c r="P34" s="84"/>
      <c r="Q34" s="84"/>
      <c r="R34" s="84"/>
      <c r="S34" s="84"/>
      <c r="T34" s="84"/>
      <c r="U34" s="84"/>
      <c r="V34" s="84"/>
      <c r="W34" s="84"/>
      <c r="X34" s="78"/>
      <c r="Y34" s="78"/>
      <c r="Z34" s="78"/>
      <c r="AA34" s="78"/>
      <c r="AB34" s="79"/>
    </row>
    <row r="35">
      <c r="A35" s="80" t="s">
        <v>156</v>
      </c>
      <c r="B35" s="124" t="s">
        <v>416</v>
      </c>
      <c r="C35" s="81" t="s">
        <v>417</v>
      </c>
      <c r="D35" s="92" t="s">
        <v>158</v>
      </c>
      <c r="E35" s="83" t="s">
        <v>418</v>
      </c>
      <c r="F35" s="84" t="s">
        <v>11</v>
      </c>
      <c r="G35" s="85" t="s">
        <v>159</v>
      </c>
      <c r="H35" s="98" t="s">
        <v>160</v>
      </c>
      <c r="I35" s="96" t="s">
        <v>419</v>
      </c>
      <c r="J35" s="136" t="s">
        <v>420</v>
      </c>
      <c r="K35" s="108" t="s">
        <v>421</v>
      </c>
      <c r="L35" s="84"/>
      <c r="M35" s="84"/>
      <c r="N35" s="84"/>
      <c r="O35" s="84"/>
      <c r="P35" s="84"/>
      <c r="Q35" s="84"/>
      <c r="R35" s="84"/>
      <c r="S35" s="84"/>
      <c r="T35" s="84"/>
      <c r="U35" s="84"/>
      <c r="V35" s="84"/>
      <c r="W35" s="84"/>
      <c r="X35" s="78"/>
      <c r="Y35" s="78"/>
      <c r="Z35" s="78"/>
      <c r="AA35" s="78"/>
      <c r="AB35" s="79"/>
    </row>
    <row r="36" ht="51.75" customHeight="1">
      <c r="A36" s="80" t="s">
        <v>161</v>
      </c>
      <c r="B36" s="142" t="s">
        <v>422</v>
      </c>
      <c r="C36" s="91" t="s">
        <v>423</v>
      </c>
      <c r="D36" s="102" t="s">
        <v>36</v>
      </c>
      <c r="E36" s="83" t="s">
        <v>424</v>
      </c>
      <c r="F36" s="119" t="s">
        <v>425</v>
      </c>
      <c r="G36" s="84" t="s">
        <v>32</v>
      </c>
      <c r="H36" s="143" t="s">
        <v>426</v>
      </c>
      <c r="I36" s="96"/>
      <c r="J36" s="96"/>
      <c r="K36" s="96"/>
      <c r="L36" s="84"/>
      <c r="M36" s="84"/>
      <c r="N36" s="84"/>
      <c r="O36" s="84"/>
      <c r="P36" s="84"/>
      <c r="Q36" s="84"/>
      <c r="R36" s="84"/>
      <c r="S36" s="84"/>
      <c r="T36" s="84"/>
      <c r="U36" s="84"/>
      <c r="V36" s="84"/>
      <c r="W36" s="84"/>
      <c r="X36" s="78"/>
      <c r="Y36" s="78"/>
      <c r="Z36" s="78"/>
      <c r="AA36" s="78"/>
      <c r="AB36" s="79"/>
    </row>
    <row r="37" ht="51.75" customHeight="1">
      <c r="A37" s="131" t="s">
        <v>165</v>
      </c>
      <c r="B37" s="103" t="s">
        <v>427</v>
      </c>
      <c r="C37" s="90" t="s">
        <v>428</v>
      </c>
      <c r="D37" s="92" t="s">
        <v>36</v>
      </c>
      <c r="E37" s="93" t="s">
        <v>429</v>
      </c>
      <c r="F37" s="90" t="s">
        <v>167</v>
      </c>
      <c r="G37" s="85" t="s">
        <v>168</v>
      </c>
      <c r="H37" s="98" t="s">
        <v>169</v>
      </c>
      <c r="I37" s="96" t="s">
        <v>430</v>
      </c>
      <c r="J37" s="88" t="s">
        <v>431</v>
      </c>
      <c r="K37" s="96" t="s">
        <v>432</v>
      </c>
      <c r="L37" s="84"/>
      <c r="M37" s="84"/>
      <c r="N37" s="84"/>
      <c r="O37" s="84"/>
      <c r="P37" s="84"/>
      <c r="Q37" s="84"/>
      <c r="R37" s="84"/>
      <c r="S37" s="84"/>
      <c r="T37" s="84"/>
      <c r="U37" s="84"/>
      <c r="V37" s="84"/>
      <c r="W37" s="84"/>
      <c r="X37" s="78"/>
      <c r="Y37" s="78"/>
      <c r="Z37" s="78"/>
      <c r="AA37" s="78"/>
      <c r="AB37" s="79"/>
    </row>
    <row r="38">
      <c r="A38" s="80" t="s">
        <v>170</v>
      </c>
      <c r="B38" s="144" t="s">
        <v>433</v>
      </c>
      <c r="C38" s="91" t="s">
        <v>434</v>
      </c>
      <c r="D38" s="102" t="s">
        <v>31</v>
      </c>
      <c r="E38" s="93" t="s">
        <v>435</v>
      </c>
      <c r="F38" s="84" t="s">
        <v>436</v>
      </c>
      <c r="G38" s="85" t="s">
        <v>173</v>
      </c>
      <c r="H38" s="145" t="s">
        <v>174</v>
      </c>
      <c r="I38" s="88" t="s">
        <v>437</v>
      </c>
      <c r="J38" s="108" t="s">
        <v>438</v>
      </c>
      <c r="K38" s="96"/>
      <c r="L38" s="84"/>
      <c r="M38" s="84"/>
      <c r="N38" s="84"/>
      <c r="O38" s="84"/>
      <c r="P38" s="84"/>
      <c r="Q38" s="84"/>
      <c r="R38" s="84"/>
      <c r="S38" s="84"/>
      <c r="T38" s="84"/>
      <c r="U38" s="84"/>
      <c r="V38" s="84"/>
      <c r="W38" s="84"/>
      <c r="X38" s="78"/>
      <c r="Y38" s="78"/>
      <c r="Z38" s="78"/>
      <c r="AA38" s="78"/>
      <c r="AB38" s="79"/>
    </row>
    <row r="39" ht="45.75" customHeight="1">
      <c r="A39" s="80" t="s">
        <v>175</v>
      </c>
      <c r="B39" s="109" t="s">
        <v>176</v>
      </c>
      <c r="C39" s="91" t="s">
        <v>439</v>
      </c>
      <c r="D39" s="92" t="s">
        <v>31</v>
      </c>
      <c r="E39" s="98" t="s">
        <v>440</v>
      </c>
      <c r="F39" s="85" t="s">
        <v>177</v>
      </c>
      <c r="G39" s="84" t="s">
        <v>32</v>
      </c>
      <c r="H39" s="83" t="s">
        <v>178</v>
      </c>
      <c r="I39" s="146" t="s">
        <v>441</v>
      </c>
      <c r="J39" s="96"/>
      <c r="K39" s="96"/>
      <c r="L39" s="84"/>
      <c r="M39" s="84"/>
      <c r="N39" s="84"/>
      <c r="O39" s="84"/>
      <c r="P39" s="84"/>
      <c r="Q39" s="84"/>
      <c r="R39" s="84"/>
      <c r="S39" s="84"/>
      <c r="T39" s="84"/>
      <c r="U39" s="84"/>
      <c r="V39" s="84"/>
      <c r="W39" s="84"/>
      <c r="X39" s="78"/>
      <c r="Y39" s="78"/>
      <c r="Z39" s="78"/>
      <c r="AA39" s="78"/>
      <c r="AB39" s="79"/>
    </row>
    <row r="40">
      <c r="A40" s="80" t="s">
        <v>179</v>
      </c>
      <c r="B40" s="147" t="s">
        <v>442</v>
      </c>
      <c r="C40" s="91" t="s">
        <v>443</v>
      </c>
      <c r="D40" s="102" t="s">
        <v>31</v>
      </c>
      <c r="E40" s="83" t="s">
        <v>444</v>
      </c>
      <c r="F40" s="90" t="s">
        <v>445</v>
      </c>
      <c r="G40" s="84" t="s">
        <v>32</v>
      </c>
      <c r="H40" s="97" t="s">
        <v>182</v>
      </c>
      <c r="I40" s="96" t="s">
        <v>446</v>
      </c>
      <c r="J40" s="136" t="s">
        <v>447</v>
      </c>
      <c r="K40" s="96"/>
      <c r="L40" s="84"/>
      <c r="M40" s="84"/>
      <c r="N40" s="84"/>
      <c r="O40" s="84"/>
      <c r="P40" s="84"/>
      <c r="Q40" s="84"/>
      <c r="R40" s="84"/>
      <c r="S40" s="84"/>
      <c r="T40" s="84"/>
      <c r="U40" s="84"/>
      <c r="V40" s="84"/>
      <c r="W40" s="84"/>
      <c r="X40" s="78"/>
      <c r="Y40" s="78"/>
      <c r="Z40" s="78"/>
      <c r="AA40" s="78"/>
      <c r="AB40" s="79"/>
    </row>
    <row r="41">
      <c r="A41" s="80" t="s">
        <v>183</v>
      </c>
      <c r="B41" s="124" t="s">
        <v>448</v>
      </c>
      <c r="C41" s="124" t="s">
        <v>449</v>
      </c>
      <c r="D41" s="92" t="s">
        <v>185</v>
      </c>
      <c r="E41" s="83" t="s">
        <v>450</v>
      </c>
      <c r="F41" s="90" t="s">
        <v>186</v>
      </c>
      <c r="G41" s="85" t="s">
        <v>187</v>
      </c>
      <c r="H41" s="148" t="s">
        <v>188</v>
      </c>
      <c r="I41" s="88" t="s">
        <v>451</v>
      </c>
      <c r="J41" s="99" t="s">
        <v>452</v>
      </c>
      <c r="K41" s="108" t="s">
        <v>453</v>
      </c>
      <c r="L41" s="84"/>
      <c r="M41" s="84"/>
      <c r="N41" s="84"/>
      <c r="O41" s="84"/>
      <c r="P41" s="84"/>
      <c r="Q41" s="84"/>
      <c r="R41" s="84"/>
      <c r="S41" s="84"/>
      <c r="T41" s="84"/>
      <c r="U41" s="84"/>
      <c r="V41" s="84"/>
      <c r="W41" s="84"/>
      <c r="X41" s="78"/>
      <c r="Y41" s="78"/>
      <c r="Z41" s="78"/>
      <c r="AA41" s="78"/>
      <c r="AB41" s="79"/>
    </row>
    <row r="42">
      <c r="A42" s="80" t="s">
        <v>189</v>
      </c>
      <c r="B42" s="140" t="s">
        <v>454</v>
      </c>
      <c r="C42" s="90" t="s">
        <v>455</v>
      </c>
      <c r="D42" s="82" t="s">
        <v>36</v>
      </c>
      <c r="E42" s="83" t="s">
        <v>456</v>
      </c>
      <c r="F42" s="90" t="s">
        <v>191</v>
      </c>
      <c r="G42" s="84" t="s">
        <v>131</v>
      </c>
      <c r="H42" s="90" t="s">
        <v>193</v>
      </c>
      <c r="I42" s="96" t="s">
        <v>274</v>
      </c>
      <c r="J42" s="96" t="s">
        <v>274</v>
      </c>
      <c r="K42" s="96" t="s">
        <v>274</v>
      </c>
      <c r="L42" s="84"/>
      <c r="M42" s="84"/>
      <c r="N42" s="84"/>
      <c r="O42" s="84"/>
      <c r="P42" s="84"/>
      <c r="Q42" s="84"/>
      <c r="R42" s="84"/>
      <c r="S42" s="84"/>
      <c r="T42" s="84"/>
      <c r="U42" s="84"/>
      <c r="V42" s="84"/>
      <c r="W42" s="84"/>
      <c r="X42" s="78"/>
      <c r="Y42" s="78"/>
      <c r="Z42" s="78"/>
      <c r="AA42" s="78"/>
      <c r="AB42" s="79"/>
    </row>
    <row r="43">
      <c r="A43" s="80" t="s">
        <v>194</v>
      </c>
      <c r="B43" s="137" t="s">
        <v>126</v>
      </c>
      <c r="C43" s="91" t="s">
        <v>457</v>
      </c>
      <c r="D43" s="92" t="s">
        <v>36</v>
      </c>
      <c r="E43" s="83" t="s">
        <v>458</v>
      </c>
      <c r="F43" s="85" t="s">
        <v>459</v>
      </c>
      <c r="G43" s="85" t="s">
        <v>460</v>
      </c>
      <c r="H43" s="98" t="s">
        <v>461</v>
      </c>
      <c r="I43" s="87" t="s">
        <v>462</v>
      </c>
      <c r="J43" s="108" t="s">
        <v>463</v>
      </c>
      <c r="K43" s="126" t="s">
        <v>464</v>
      </c>
      <c r="L43" s="84"/>
      <c r="M43" s="84"/>
      <c r="N43" s="84"/>
      <c r="O43" s="84"/>
      <c r="P43" s="84"/>
      <c r="Q43" s="84"/>
      <c r="R43" s="84"/>
      <c r="S43" s="84"/>
      <c r="T43" s="84"/>
      <c r="U43" s="84"/>
      <c r="V43" s="84"/>
      <c r="W43" s="84"/>
      <c r="X43" s="78"/>
      <c r="Y43" s="78"/>
      <c r="Z43" s="78"/>
      <c r="AA43" s="78"/>
      <c r="AB43" s="79"/>
    </row>
    <row r="44">
      <c r="A44" s="80" t="s">
        <v>196</v>
      </c>
      <c r="B44" s="123" t="s">
        <v>126</v>
      </c>
      <c r="C44" s="91" t="s">
        <v>465</v>
      </c>
      <c r="D44" s="102" t="s">
        <v>36</v>
      </c>
      <c r="E44" s="149" t="s">
        <v>466</v>
      </c>
      <c r="F44" s="84"/>
      <c r="G44" s="84" t="s">
        <v>18</v>
      </c>
      <c r="H44" s="85" t="s">
        <v>197</v>
      </c>
      <c r="I44" s="96"/>
      <c r="J44" s="96"/>
      <c r="K44" s="96"/>
      <c r="L44" s="84"/>
      <c r="M44" s="84"/>
      <c r="N44" s="84"/>
      <c r="O44" s="84"/>
      <c r="P44" s="84"/>
      <c r="Q44" s="84"/>
      <c r="R44" s="84"/>
      <c r="S44" s="84"/>
      <c r="T44" s="84"/>
      <c r="U44" s="84"/>
      <c r="V44" s="84"/>
      <c r="W44" s="84"/>
      <c r="X44" s="78"/>
      <c r="Y44" s="78"/>
      <c r="Z44" s="78"/>
      <c r="AA44" s="78"/>
      <c r="AB44" s="79"/>
    </row>
    <row r="45">
      <c r="A45" s="80" t="s">
        <v>198</v>
      </c>
      <c r="B45" s="124" t="s">
        <v>467</v>
      </c>
      <c r="C45" s="91" t="s">
        <v>468</v>
      </c>
      <c r="D45" s="92" t="s">
        <v>10</v>
      </c>
      <c r="E45" s="83" t="s">
        <v>469</v>
      </c>
      <c r="F45" s="84" t="s">
        <v>11</v>
      </c>
      <c r="G45" s="85" t="s">
        <v>200</v>
      </c>
      <c r="H45" s="125" t="s">
        <v>470</v>
      </c>
      <c r="I45" s="87" t="s">
        <v>471</v>
      </c>
      <c r="J45" s="150" t="s">
        <v>472</v>
      </c>
      <c r="K45" s="151" t="s">
        <v>473</v>
      </c>
      <c r="L45" s="84"/>
      <c r="M45" s="84"/>
      <c r="N45" s="84"/>
      <c r="O45" s="84"/>
      <c r="P45" s="84"/>
      <c r="Q45" s="84"/>
      <c r="R45" s="84"/>
      <c r="S45" s="84"/>
      <c r="T45" s="84"/>
      <c r="U45" s="84"/>
      <c r="V45" s="84"/>
      <c r="W45" s="84"/>
      <c r="X45" s="78"/>
      <c r="Y45" s="78"/>
      <c r="Z45" s="78"/>
      <c r="AA45" s="78"/>
      <c r="AB45" s="79"/>
    </row>
    <row r="46">
      <c r="A46" s="80" t="s">
        <v>202</v>
      </c>
      <c r="B46" s="147" t="s">
        <v>474</v>
      </c>
      <c r="C46" s="90" t="s">
        <v>475</v>
      </c>
      <c r="D46" s="92" t="s">
        <v>10</v>
      </c>
      <c r="E46" s="98" t="s">
        <v>476</v>
      </c>
      <c r="F46" s="84" t="s">
        <v>477</v>
      </c>
      <c r="G46" s="85" t="s">
        <v>478</v>
      </c>
      <c r="H46" s="98" t="s">
        <v>479</v>
      </c>
      <c r="I46" s="87" t="s">
        <v>480</v>
      </c>
      <c r="J46" s="96"/>
      <c r="K46" s="96"/>
      <c r="L46" s="84"/>
      <c r="M46" s="84"/>
      <c r="N46" s="84"/>
      <c r="O46" s="84"/>
      <c r="P46" s="84"/>
      <c r="Q46" s="84"/>
      <c r="R46" s="84"/>
      <c r="S46" s="84"/>
      <c r="T46" s="84"/>
      <c r="U46" s="84"/>
      <c r="V46" s="84"/>
      <c r="W46" s="84"/>
      <c r="X46" s="78"/>
      <c r="Y46" s="78"/>
      <c r="Z46" s="78"/>
      <c r="AA46" s="78"/>
      <c r="AB46" s="79"/>
    </row>
    <row r="47">
      <c r="A47" s="80" t="s">
        <v>206</v>
      </c>
      <c r="B47" s="109" t="s">
        <v>207</v>
      </c>
      <c r="C47" s="91" t="s">
        <v>481</v>
      </c>
      <c r="D47" s="92" t="s">
        <v>31</v>
      </c>
      <c r="E47" s="98" t="s">
        <v>482</v>
      </c>
      <c r="F47" s="85" t="s">
        <v>208</v>
      </c>
      <c r="G47" s="85" t="s">
        <v>131</v>
      </c>
      <c r="H47" s="152" t="s">
        <v>177</v>
      </c>
      <c r="I47" s="96"/>
      <c r="J47" s="89" t="s">
        <v>483</v>
      </c>
      <c r="K47" s="89" t="s">
        <v>484</v>
      </c>
      <c r="L47" s="84"/>
      <c r="M47" s="84"/>
      <c r="N47" s="84"/>
      <c r="O47" s="84"/>
      <c r="P47" s="84"/>
      <c r="Q47" s="84"/>
      <c r="R47" s="84"/>
      <c r="S47" s="84"/>
      <c r="T47" s="84"/>
      <c r="U47" s="84"/>
      <c r="V47" s="84"/>
      <c r="W47" s="84"/>
      <c r="X47" s="78"/>
      <c r="Y47" s="78"/>
      <c r="Z47" s="78"/>
      <c r="AA47" s="78"/>
      <c r="AB47" s="79"/>
    </row>
    <row r="48">
      <c r="A48" s="80" t="s">
        <v>209</v>
      </c>
      <c r="B48" s="140" t="s">
        <v>126</v>
      </c>
      <c r="C48" s="91" t="s">
        <v>485</v>
      </c>
      <c r="D48" s="92" t="s">
        <v>10</v>
      </c>
      <c r="E48" s="93" t="s">
        <v>486</v>
      </c>
      <c r="F48" s="90" t="s">
        <v>211</v>
      </c>
      <c r="G48" s="84" t="s">
        <v>32</v>
      </c>
      <c r="H48" s="83" t="s">
        <v>212</v>
      </c>
      <c r="I48" s="96" t="s">
        <v>274</v>
      </c>
      <c r="J48" s="96" t="s">
        <v>274</v>
      </c>
      <c r="K48" s="88" t="s">
        <v>487</v>
      </c>
      <c r="L48" s="84"/>
      <c r="M48" s="84"/>
      <c r="N48" s="84"/>
      <c r="O48" s="84"/>
      <c r="P48" s="84"/>
      <c r="Q48" s="84"/>
      <c r="R48" s="84"/>
      <c r="S48" s="84"/>
      <c r="T48" s="84"/>
      <c r="U48" s="84"/>
      <c r="V48" s="84"/>
      <c r="W48" s="84"/>
      <c r="X48" s="78"/>
      <c r="Y48" s="78"/>
      <c r="Z48" s="78"/>
      <c r="AA48" s="78"/>
      <c r="AB48" s="79"/>
    </row>
    <row r="49">
      <c r="A49" s="131" t="s">
        <v>213</v>
      </c>
      <c r="B49" s="123" t="s">
        <v>281</v>
      </c>
      <c r="C49" s="90" t="s">
        <v>488</v>
      </c>
      <c r="D49" s="102" t="s">
        <v>36</v>
      </c>
      <c r="E49" s="83" t="s">
        <v>489</v>
      </c>
      <c r="F49" s="84" t="s">
        <v>45</v>
      </c>
      <c r="G49" s="84" t="s">
        <v>32</v>
      </c>
      <c r="H49" s="153" t="s">
        <v>214</v>
      </c>
      <c r="I49" s="88" t="s">
        <v>490</v>
      </c>
      <c r="J49" s="99" t="s">
        <v>491</v>
      </c>
      <c r="K49" s="96" t="s">
        <v>274</v>
      </c>
      <c r="L49" s="84"/>
      <c r="M49" s="84"/>
      <c r="N49" s="84"/>
      <c r="O49" s="84"/>
      <c r="P49" s="84"/>
      <c r="Q49" s="84"/>
      <c r="R49" s="84"/>
      <c r="S49" s="84"/>
      <c r="T49" s="84"/>
      <c r="U49" s="84"/>
      <c r="V49" s="84"/>
      <c r="W49" s="84"/>
      <c r="X49" s="78"/>
      <c r="Y49" s="78"/>
      <c r="Z49" s="78"/>
      <c r="AA49" s="78"/>
      <c r="AB49" s="79"/>
    </row>
    <row r="50">
      <c r="A50" s="80" t="s">
        <v>215</v>
      </c>
      <c r="B50" s="109" t="s">
        <v>492</v>
      </c>
      <c r="C50" s="91" t="s">
        <v>493</v>
      </c>
      <c r="D50" s="92" t="s">
        <v>31</v>
      </c>
      <c r="E50" s="98" t="s">
        <v>494</v>
      </c>
      <c r="F50" s="85" t="s">
        <v>18</v>
      </c>
      <c r="G50" s="84" t="s">
        <v>32</v>
      </c>
      <c r="H50" s="154" t="s">
        <v>495</v>
      </c>
      <c r="I50" s="88" t="s">
        <v>496</v>
      </c>
      <c r="J50" s="96"/>
      <c r="K50" s="96"/>
      <c r="L50" s="84"/>
      <c r="M50" s="84"/>
      <c r="N50" s="84"/>
      <c r="O50" s="84"/>
      <c r="P50" s="84"/>
      <c r="Q50" s="84"/>
      <c r="R50" s="84"/>
      <c r="S50" s="84"/>
      <c r="T50" s="84"/>
      <c r="U50" s="84"/>
      <c r="V50" s="84"/>
      <c r="W50" s="84"/>
      <c r="X50" s="78"/>
      <c r="Y50" s="78"/>
      <c r="Z50" s="78"/>
      <c r="AA50" s="78"/>
      <c r="AB50" s="79"/>
    </row>
    <row r="51">
      <c r="A51" s="80" t="s">
        <v>219</v>
      </c>
      <c r="B51" s="85" t="s">
        <v>126</v>
      </c>
      <c r="C51" s="91" t="s">
        <v>497</v>
      </c>
      <c r="D51" s="155" t="s">
        <v>220</v>
      </c>
      <c r="E51" s="83" t="s">
        <v>498</v>
      </c>
      <c r="F51" s="84"/>
      <c r="G51" s="85" t="s">
        <v>32</v>
      </c>
      <c r="H51" s="90" t="s">
        <v>221</v>
      </c>
      <c r="I51" s="96"/>
      <c r="J51" s="99" t="s">
        <v>499</v>
      </c>
      <c r="K51" s="96"/>
      <c r="L51" s="84"/>
      <c r="M51" s="84"/>
      <c r="N51" s="84"/>
      <c r="O51" s="84"/>
      <c r="P51" s="84"/>
      <c r="Q51" s="84"/>
      <c r="R51" s="84"/>
      <c r="S51" s="84"/>
      <c r="T51" s="84"/>
      <c r="U51" s="84"/>
      <c r="V51" s="84"/>
      <c r="W51" s="84"/>
      <c r="X51" s="78"/>
      <c r="Y51" s="78"/>
      <c r="Z51" s="78"/>
      <c r="AA51" s="78"/>
      <c r="AB51" s="79"/>
    </row>
    <row r="52">
      <c r="A52" s="80" t="s">
        <v>222</v>
      </c>
      <c r="B52" s="119" t="s">
        <v>500</v>
      </c>
      <c r="C52" s="91" t="s">
        <v>501</v>
      </c>
      <c r="D52" s="155" t="s">
        <v>502</v>
      </c>
      <c r="E52" s="98" t="s">
        <v>503</v>
      </c>
      <c r="F52" s="90" t="s">
        <v>225</v>
      </c>
      <c r="G52" s="118" t="s">
        <v>36</v>
      </c>
      <c r="H52" s="156" t="s">
        <v>504</v>
      </c>
      <c r="I52" s="99" t="s">
        <v>505</v>
      </c>
      <c r="J52" s="96"/>
      <c r="K52" s="96"/>
      <c r="L52" s="84"/>
      <c r="M52" s="84"/>
      <c r="N52" s="84"/>
      <c r="O52" s="84"/>
      <c r="P52" s="84"/>
      <c r="Q52" s="84"/>
      <c r="R52" s="84"/>
      <c r="S52" s="84"/>
      <c r="T52" s="84"/>
      <c r="U52" s="84"/>
      <c r="V52" s="84"/>
      <c r="W52" s="84"/>
      <c r="X52" s="78"/>
      <c r="Y52" s="78"/>
      <c r="Z52" s="78"/>
      <c r="AA52" s="78"/>
      <c r="AB52" s="79"/>
    </row>
    <row r="53">
      <c r="A53" s="80" t="s">
        <v>227</v>
      </c>
      <c r="B53" s="90" t="s">
        <v>506</v>
      </c>
      <c r="C53" s="91" t="s">
        <v>507</v>
      </c>
      <c r="D53" s="92" t="s">
        <v>10</v>
      </c>
      <c r="E53" s="83" t="s">
        <v>508</v>
      </c>
      <c r="F53" s="84"/>
      <c r="G53" s="84" t="s">
        <v>32</v>
      </c>
      <c r="H53" s="149" t="s">
        <v>230</v>
      </c>
      <c r="I53" s="89" t="s">
        <v>509</v>
      </c>
      <c r="J53" s="89" t="s">
        <v>510</v>
      </c>
      <c r="K53" s="89"/>
      <c r="L53" s="84"/>
      <c r="M53" s="84"/>
      <c r="N53" s="84"/>
      <c r="O53" s="84"/>
      <c r="P53" s="84"/>
      <c r="Q53" s="84"/>
      <c r="R53" s="84"/>
      <c r="S53" s="84"/>
      <c r="T53" s="84"/>
      <c r="U53" s="84"/>
      <c r="V53" s="84"/>
      <c r="W53" s="84"/>
      <c r="X53" s="78"/>
      <c r="Y53" s="78"/>
      <c r="Z53" s="78"/>
      <c r="AA53" s="78"/>
      <c r="AB53" s="79"/>
    </row>
    <row r="54" ht="15.75" customHeight="1">
      <c r="A54" s="80"/>
      <c r="B54" s="84"/>
      <c r="C54" s="84"/>
      <c r="D54" s="157"/>
      <c r="E54" s="149"/>
      <c r="F54" s="84"/>
      <c r="G54" s="84"/>
      <c r="H54" s="152"/>
      <c r="I54" s="158"/>
      <c r="J54" s="158"/>
      <c r="K54" s="158"/>
      <c r="L54" s="84"/>
      <c r="M54" s="84"/>
      <c r="N54" s="84"/>
      <c r="O54" s="84"/>
      <c r="P54" s="84"/>
      <c r="Q54" s="84"/>
      <c r="R54" s="84"/>
      <c r="S54" s="84"/>
      <c r="T54" s="84"/>
      <c r="U54" s="84"/>
      <c r="V54" s="84"/>
      <c r="W54" s="84"/>
      <c r="X54" s="78"/>
      <c r="Y54" s="78"/>
      <c r="Z54" s="78"/>
      <c r="AA54" s="78"/>
      <c r="AB54" s="79"/>
    </row>
    <row r="55" ht="15.75" customHeight="1">
      <c r="A55" s="80"/>
      <c r="B55" s="84"/>
      <c r="C55" s="84"/>
      <c r="D55" s="157"/>
      <c r="E55" s="149"/>
      <c r="F55" s="84"/>
      <c r="G55" s="84"/>
      <c r="H55" s="84"/>
      <c r="I55" s="158"/>
      <c r="J55" s="158"/>
      <c r="K55" s="158"/>
      <c r="L55" s="84"/>
      <c r="M55" s="84"/>
      <c r="N55" s="84"/>
      <c r="O55" s="84"/>
      <c r="P55" s="84"/>
      <c r="Q55" s="84"/>
      <c r="R55" s="84"/>
      <c r="S55" s="84"/>
      <c r="T55" s="84"/>
      <c r="U55" s="84"/>
      <c r="V55" s="84"/>
      <c r="W55" s="84"/>
      <c r="X55" s="78"/>
      <c r="Y55" s="78"/>
      <c r="Z55" s="78"/>
      <c r="AA55" s="78"/>
      <c r="AB55" s="79"/>
    </row>
    <row r="56" ht="15.75" customHeight="1">
      <c r="A56" s="80"/>
      <c r="B56" s="84"/>
      <c r="C56" s="84"/>
      <c r="D56" s="157"/>
      <c r="E56" s="149"/>
      <c r="F56" s="84"/>
      <c r="G56" s="84"/>
      <c r="H56" s="84"/>
      <c r="I56" s="158"/>
      <c r="J56" s="158"/>
      <c r="K56" s="158"/>
      <c r="L56" s="84"/>
      <c r="M56" s="84"/>
      <c r="N56" s="84"/>
      <c r="O56" s="84"/>
      <c r="P56" s="84"/>
      <c r="Q56" s="84"/>
      <c r="R56" s="84"/>
      <c r="S56" s="84"/>
      <c r="T56" s="84"/>
      <c r="U56" s="84"/>
      <c r="V56" s="84"/>
      <c r="W56" s="84"/>
      <c r="X56" s="78"/>
      <c r="Y56" s="78"/>
      <c r="Z56" s="78"/>
      <c r="AA56" s="78"/>
      <c r="AB56" s="79"/>
    </row>
    <row r="57" ht="15.75" customHeight="1">
      <c r="A57" s="80"/>
      <c r="B57" s="84"/>
      <c r="C57" s="84"/>
      <c r="D57" s="157"/>
      <c r="E57" s="149"/>
      <c r="F57" s="84"/>
      <c r="G57" s="84"/>
      <c r="H57" s="84"/>
      <c r="I57" s="158"/>
      <c r="J57" s="158"/>
      <c r="K57" s="158"/>
      <c r="L57" s="84"/>
      <c r="M57" s="84"/>
      <c r="N57" s="84"/>
      <c r="O57" s="84"/>
      <c r="P57" s="84"/>
      <c r="Q57" s="84"/>
      <c r="R57" s="84"/>
      <c r="S57" s="84"/>
      <c r="T57" s="84"/>
      <c r="U57" s="84"/>
      <c r="V57" s="84"/>
      <c r="W57" s="84"/>
      <c r="X57" s="78"/>
      <c r="Y57" s="78"/>
      <c r="Z57" s="78"/>
      <c r="AA57" s="78"/>
      <c r="AB57" s="79"/>
    </row>
    <row r="58" ht="15.75" customHeight="1">
      <c r="A58" s="80"/>
      <c r="B58" s="84"/>
      <c r="C58" s="84"/>
      <c r="D58" s="157"/>
      <c r="E58" s="149"/>
      <c r="F58" s="84"/>
      <c r="G58" s="84"/>
      <c r="H58" s="84"/>
      <c r="I58" s="158"/>
      <c r="J58" s="158"/>
      <c r="K58" s="158"/>
      <c r="L58" s="84"/>
      <c r="M58" s="84"/>
      <c r="N58" s="84"/>
      <c r="O58" s="84"/>
      <c r="P58" s="84"/>
      <c r="Q58" s="84"/>
      <c r="R58" s="84"/>
      <c r="S58" s="84"/>
      <c r="T58" s="84"/>
      <c r="U58" s="84"/>
      <c r="V58" s="84"/>
      <c r="W58" s="84"/>
      <c r="X58" s="78"/>
      <c r="Y58" s="78"/>
      <c r="Z58" s="78"/>
      <c r="AA58" s="78"/>
      <c r="AB58" s="79"/>
    </row>
    <row r="59" ht="15.75" customHeight="1">
      <c r="A59" s="80"/>
      <c r="B59" s="84"/>
      <c r="C59" s="84"/>
      <c r="D59" s="157"/>
      <c r="E59" s="149"/>
      <c r="F59" s="84"/>
      <c r="G59" s="84"/>
      <c r="H59" s="84"/>
      <c r="I59" s="158"/>
      <c r="J59" s="158"/>
      <c r="K59" s="158"/>
      <c r="L59" s="84"/>
      <c r="M59" s="84"/>
      <c r="N59" s="84"/>
      <c r="O59" s="84"/>
      <c r="P59" s="84"/>
      <c r="Q59" s="84"/>
      <c r="R59" s="84"/>
      <c r="S59" s="84"/>
      <c r="T59" s="84"/>
      <c r="U59" s="84"/>
      <c r="V59" s="84"/>
      <c r="W59" s="84"/>
      <c r="X59" s="78"/>
      <c r="Y59" s="78"/>
      <c r="Z59" s="78"/>
      <c r="AA59" s="78"/>
      <c r="AB59" s="79"/>
    </row>
    <row r="60" ht="15.75" customHeight="1">
      <c r="A60" s="80"/>
      <c r="B60" s="84"/>
      <c r="C60" s="84"/>
      <c r="D60" s="157"/>
      <c r="E60" s="149"/>
      <c r="F60" s="84"/>
      <c r="G60" s="84"/>
      <c r="H60" s="84"/>
      <c r="I60" s="158"/>
      <c r="J60" s="158"/>
      <c r="K60" s="158"/>
      <c r="L60" s="84"/>
      <c r="M60" s="84"/>
      <c r="N60" s="84"/>
      <c r="O60" s="84"/>
      <c r="P60" s="84"/>
      <c r="Q60" s="84"/>
      <c r="R60" s="84"/>
      <c r="S60" s="84"/>
      <c r="T60" s="84"/>
      <c r="U60" s="84"/>
      <c r="V60" s="84"/>
      <c r="W60" s="84"/>
      <c r="X60" s="78"/>
      <c r="Y60" s="78"/>
      <c r="Z60" s="78"/>
      <c r="AA60" s="78"/>
      <c r="AB60" s="79"/>
    </row>
    <row r="61" ht="15.75" customHeight="1">
      <c r="A61" s="80"/>
      <c r="B61" s="84"/>
      <c r="C61" s="84"/>
      <c r="D61" s="157"/>
      <c r="E61" s="149"/>
      <c r="F61" s="84"/>
      <c r="G61" s="84"/>
      <c r="H61" s="84"/>
      <c r="I61" s="158"/>
      <c r="J61" s="158"/>
      <c r="K61" s="158"/>
      <c r="L61" s="84"/>
      <c r="M61" s="84"/>
      <c r="N61" s="84"/>
      <c r="O61" s="84"/>
      <c r="P61" s="84"/>
      <c r="Q61" s="84"/>
      <c r="R61" s="84"/>
      <c r="S61" s="84"/>
      <c r="T61" s="84"/>
      <c r="U61" s="84"/>
      <c r="V61" s="84"/>
      <c r="W61" s="84"/>
      <c r="X61" s="78"/>
      <c r="Y61" s="78"/>
      <c r="Z61" s="78"/>
      <c r="AA61" s="78"/>
      <c r="AB61" s="79"/>
    </row>
    <row r="62" ht="15.75" customHeight="1">
      <c r="A62" s="84"/>
      <c r="B62" s="84"/>
      <c r="C62" s="84"/>
      <c r="D62" s="157"/>
      <c r="E62" s="149"/>
      <c r="F62" s="84"/>
      <c r="G62" s="84"/>
      <c r="H62" s="84"/>
      <c r="I62" s="158"/>
      <c r="J62" s="158"/>
      <c r="K62" s="158"/>
      <c r="L62" s="84"/>
      <c r="M62" s="84"/>
      <c r="N62" s="84"/>
      <c r="O62" s="84"/>
      <c r="P62" s="84"/>
      <c r="Q62" s="84"/>
      <c r="R62" s="84"/>
      <c r="S62" s="84"/>
      <c r="T62" s="84"/>
      <c r="U62" s="84"/>
      <c r="V62" s="84"/>
      <c r="W62" s="84"/>
      <c r="X62" s="78"/>
      <c r="Y62" s="78"/>
      <c r="Z62" s="78"/>
      <c r="AA62" s="78"/>
      <c r="AB62" s="79"/>
    </row>
    <row r="63" ht="15.75" customHeight="1">
      <c r="A63" s="84"/>
      <c r="B63" s="84"/>
      <c r="C63" s="84"/>
      <c r="D63" s="157"/>
      <c r="E63" s="149"/>
      <c r="F63" s="84"/>
      <c r="G63" s="84"/>
      <c r="H63" s="84"/>
      <c r="I63" s="158"/>
      <c r="J63" s="158"/>
      <c r="K63" s="158"/>
      <c r="L63" s="84"/>
      <c r="M63" s="84"/>
      <c r="N63" s="84"/>
      <c r="O63" s="84"/>
      <c r="P63" s="84"/>
      <c r="Q63" s="84"/>
      <c r="R63" s="84"/>
      <c r="S63" s="84"/>
      <c r="T63" s="84"/>
      <c r="U63" s="84"/>
      <c r="V63" s="84"/>
      <c r="W63" s="84"/>
      <c r="X63" s="78"/>
      <c r="Y63" s="78"/>
      <c r="Z63" s="78"/>
      <c r="AA63" s="78"/>
      <c r="AB63" s="79"/>
    </row>
    <row r="64" ht="15.75" customHeight="1">
      <c r="A64" s="84"/>
      <c r="B64" s="84"/>
      <c r="C64" s="84"/>
      <c r="D64" s="157"/>
      <c r="E64" s="149"/>
      <c r="F64" s="84"/>
      <c r="G64" s="84"/>
      <c r="H64" s="84"/>
      <c r="I64" s="158"/>
      <c r="J64" s="158"/>
      <c r="K64" s="158"/>
      <c r="L64" s="84"/>
      <c r="M64" s="84"/>
      <c r="N64" s="84"/>
      <c r="O64" s="84"/>
      <c r="P64" s="84"/>
      <c r="Q64" s="84"/>
      <c r="R64" s="84"/>
      <c r="S64" s="84"/>
      <c r="T64" s="84"/>
      <c r="U64" s="84"/>
      <c r="V64" s="84"/>
      <c r="W64" s="84"/>
      <c r="X64" s="78"/>
      <c r="Y64" s="78"/>
      <c r="Z64" s="78"/>
      <c r="AA64" s="78"/>
      <c r="AB64" s="79"/>
    </row>
    <row r="65" ht="15.75" customHeight="1">
      <c r="A65" s="84"/>
      <c r="B65" s="84"/>
      <c r="C65" s="84"/>
      <c r="D65" s="157"/>
      <c r="E65" s="149"/>
      <c r="F65" s="84"/>
      <c r="G65" s="84"/>
      <c r="H65" s="84"/>
      <c r="I65" s="158"/>
      <c r="J65" s="158"/>
      <c r="K65" s="158"/>
      <c r="L65" s="84"/>
      <c r="M65" s="84"/>
      <c r="N65" s="84"/>
      <c r="O65" s="84"/>
      <c r="P65" s="84"/>
      <c r="Q65" s="84"/>
      <c r="R65" s="84"/>
      <c r="S65" s="84"/>
      <c r="T65" s="84"/>
      <c r="U65" s="84"/>
      <c r="V65" s="84"/>
      <c r="W65" s="84"/>
      <c r="X65" s="78"/>
      <c r="Y65" s="78"/>
      <c r="Z65" s="78"/>
      <c r="AA65" s="78"/>
      <c r="AB65" s="79"/>
    </row>
    <row r="66" ht="15.75" customHeight="1">
      <c r="A66" s="84"/>
      <c r="B66" s="84"/>
      <c r="C66" s="84"/>
      <c r="D66" s="157"/>
      <c r="E66" s="149"/>
      <c r="F66" s="84"/>
      <c r="G66" s="84"/>
      <c r="H66" s="84"/>
      <c r="I66" s="158"/>
      <c r="J66" s="158"/>
      <c r="K66" s="158"/>
      <c r="L66" s="84"/>
      <c r="M66" s="84"/>
      <c r="N66" s="84"/>
      <c r="O66" s="84"/>
      <c r="P66" s="84"/>
      <c r="Q66" s="84"/>
      <c r="R66" s="84"/>
      <c r="S66" s="84"/>
      <c r="T66" s="84"/>
      <c r="U66" s="84"/>
      <c r="V66" s="84"/>
      <c r="W66" s="84"/>
      <c r="X66" s="78"/>
      <c r="Y66" s="78"/>
      <c r="Z66" s="78"/>
      <c r="AA66" s="78"/>
      <c r="AB66" s="79"/>
    </row>
    <row r="67" ht="15.75" customHeight="1">
      <c r="A67" s="84"/>
      <c r="B67" s="84"/>
      <c r="C67" s="84"/>
      <c r="D67" s="157"/>
      <c r="E67" s="149"/>
      <c r="F67" s="84"/>
      <c r="G67" s="84"/>
      <c r="H67" s="84"/>
      <c r="I67" s="158"/>
      <c r="J67" s="158"/>
      <c r="K67" s="158"/>
      <c r="L67" s="84"/>
      <c r="M67" s="84"/>
      <c r="N67" s="84"/>
      <c r="O67" s="84"/>
      <c r="P67" s="84"/>
      <c r="Q67" s="84"/>
      <c r="R67" s="84"/>
      <c r="S67" s="84"/>
      <c r="T67" s="84"/>
      <c r="U67" s="84"/>
      <c r="V67" s="84"/>
      <c r="W67" s="84"/>
      <c r="X67" s="78"/>
      <c r="Y67" s="78"/>
      <c r="Z67" s="78"/>
      <c r="AA67" s="78"/>
      <c r="AB67" s="79"/>
    </row>
    <row r="68" ht="15.75" customHeight="1">
      <c r="A68" s="84"/>
      <c r="B68" s="84"/>
      <c r="C68" s="84"/>
      <c r="D68" s="157"/>
      <c r="E68" s="149"/>
      <c r="F68" s="84"/>
      <c r="G68" s="84"/>
      <c r="H68" s="84"/>
      <c r="I68" s="158"/>
      <c r="J68" s="158"/>
      <c r="K68" s="158"/>
      <c r="L68" s="84"/>
      <c r="M68" s="84"/>
      <c r="N68" s="84"/>
      <c r="O68" s="84"/>
      <c r="P68" s="84"/>
      <c r="Q68" s="84"/>
      <c r="R68" s="84"/>
      <c r="S68" s="84"/>
      <c r="T68" s="84"/>
      <c r="U68" s="84"/>
      <c r="V68" s="84"/>
      <c r="W68" s="84"/>
      <c r="X68" s="78"/>
      <c r="Y68" s="78"/>
      <c r="Z68" s="78"/>
      <c r="AA68" s="78"/>
      <c r="AB68" s="79"/>
    </row>
    <row r="69" ht="15.75" customHeight="1">
      <c r="A69" s="84"/>
      <c r="B69" s="84"/>
      <c r="C69" s="84"/>
      <c r="D69" s="157"/>
      <c r="E69" s="149"/>
      <c r="F69" s="84"/>
      <c r="G69" s="84"/>
      <c r="H69" s="84"/>
      <c r="I69" s="158"/>
      <c r="J69" s="158"/>
      <c r="K69" s="158"/>
      <c r="L69" s="84"/>
      <c r="M69" s="84"/>
      <c r="N69" s="84"/>
      <c r="O69" s="84"/>
      <c r="P69" s="84"/>
      <c r="Q69" s="84"/>
      <c r="R69" s="84"/>
      <c r="S69" s="84"/>
      <c r="T69" s="84"/>
      <c r="U69" s="84"/>
      <c r="V69" s="84"/>
      <c r="W69" s="84"/>
      <c r="X69" s="78"/>
      <c r="Y69" s="78"/>
      <c r="Z69" s="78"/>
      <c r="AA69" s="78"/>
      <c r="AB69" s="79"/>
    </row>
    <row r="70" ht="15.75" customHeight="1">
      <c r="A70" s="84"/>
      <c r="B70" s="84"/>
      <c r="C70" s="84"/>
      <c r="D70" s="157"/>
      <c r="E70" s="149"/>
      <c r="F70" s="84"/>
      <c r="G70" s="84"/>
      <c r="H70" s="84"/>
      <c r="I70" s="158"/>
      <c r="J70" s="158"/>
      <c r="K70" s="158"/>
      <c r="L70" s="84"/>
      <c r="M70" s="84"/>
      <c r="N70" s="84"/>
      <c r="O70" s="84"/>
      <c r="P70" s="84"/>
      <c r="Q70" s="84"/>
      <c r="R70" s="84"/>
      <c r="S70" s="84"/>
      <c r="T70" s="84"/>
      <c r="U70" s="84"/>
      <c r="V70" s="84"/>
      <c r="W70" s="84"/>
      <c r="X70" s="78"/>
      <c r="Y70" s="78"/>
      <c r="Z70" s="78"/>
      <c r="AA70" s="78"/>
      <c r="AB70" s="79"/>
    </row>
    <row r="71" ht="15.75" customHeight="1">
      <c r="A71" s="84"/>
      <c r="B71" s="84"/>
      <c r="C71" s="84"/>
      <c r="D71" s="157"/>
      <c r="E71" s="149"/>
      <c r="F71" s="84"/>
      <c r="G71" s="84"/>
      <c r="H71" s="84"/>
      <c r="I71" s="158"/>
      <c r="J71" s="158"/>
      <c r="K71" s="158"/>
      <c r="L71" s="84"/>
      <c r="M71" s="84"/>
      <c r="N71" s="84"/>
      <c r="O71" s="84"/>
      <c r="P71" s="84"/>
      <c r="Q71" s="84"/>
      <c r="R71" s="84"/>
      <c r="S71" s="84"/>
      <c r="T71" s="84"/>
      <c r="U71" s="84"/>
      <c r="V71" s="84"/>
      <c r="W71" s="84"/>
      <c r="X71" s="78"/>
      <c r="Y71" s="78"/>
      <c r="Z71" s="78"/>
      <c r="AA71" s="78"/>
      <c r="AB71" s="79"/>
    </row>
    <row r="72" ht="15.75" customHeight="1">
      <c r="A72" s="84"/>
      <c r="B72" s="84"/>
      <c r="C72" s="84"/>
      <c r="D72" s="157"/>
      <c r="E72" s="149"/>
      <c r="F72" s="84"/>
      <c r="G72" s="84"/>
      <c r="H72" s="84"/>
      <c r="I72" s="158"/>
      <c r="J72" s="158"/>
      <c r="K72" s="158"/>
      <c r="L72" s="84"/>
      <c r="M72" s="84"/>
      <c r="N72" s="84"/>
      <c r="O72" s="84"/>
      <c r="P72" s="84"/>
      <c r="Q72" s="84"/>
      <c r="R72" s="84"/>
      <c r="S72" s="84"/>
      <c r="T72" s="84"/>
      <c r="U72" s="84"/>
      <c r="V72" s="84"/>
      <c r="W72" s="84"/>
      <c r="X72" s="78"/>
      <c r="Y72" s="78"/>
      <c r="Z72" s="78"/>
      <c r="AA72" s="78"/>
      <c r="AB72" s="79"/>
    </row>
    <row r="73" ht="15.75" customHeight="1">
      <c r="A73" s="84"/>
      <c r="B73" s="84"/>
      <c r="C73" s="84"/>
      <c r="D73" s="157"/>
      <c r="E73" s="149"/>
      <c r="F73" s="84"/>
      <c r="G73" s="84"/>
      <c r="H73" s="84"/>
      <c r="I73" s="158"/>
      <c r="J73" s="158"/>
      <c r="K73" s="158"/>
      <c r="L73" s="84"/>
      <c r="M73" s="84"/>
      <c r="N73" s="84"/>
      <c r="O73" s="84"/>
      <c r="P73" s="84"/>
      <c r="Q73" s="84"/>
      <c r="R73" s="84"/>
      <c r="S73" s="84"/>
      <c r="T73" s="84"/>
      <c r="U73" s="84"/>
      <c r="V73" s="84"/>
      <c r="W73" s="84"/>
      <c r="X73" s="78"/>
      <c r="Y73" s="78"/>
      <c r="Z73" s="78"/>
      <c r="AA73" s="78"/>
      <c r="AB73" s="79"/>
    </row>
    <row r="74" ht="15.75" customHeight="1">
      <c r="A74" s="84"/>
      <c r="B74" s="84"/>
      <c r="C74" s="84"/>
      <c r="D74" s="157"/>
      <c r="E74" s="149"/>
      <c r="F74" s="84"/>
      <c r="G74" s="84"/>
      <c r="H74" s="84"/>
      <c r="I74" s="158"/>
      <c r="J74" s="158"/>
      <c r="K74" s="158"/>
      <c r="L74" s="84"/>
      <c r="M74" s="84"/>
      <c r="N74" s="84"/>
      <c r="O74" s="84"/>
      <c r="P74" s="84"/>
      <c r="Q74" s="84"/>
      <c r="R74" s="84"/>
      <c r="S74" s="84"/>
      <c r="T74" s="84"/>
      <c r="U74" s="84"/>
      <c r="V74" s="84"/>
      <c r="W74" s="84"/>
      <c r="X74" s="78"/>
      <c r="Y74" s="78"/>
      <c r="Z74" s="78"/>
      <c r="AA74" s="78"/>
      <c r="AB74" s="79"/>
    </row>
    <row r="75" ht="15.75" customHeight="1">
      <c r="A75" s="84"/>
      <c r="B75" s="84"/>
      <c r="C75" s="84"/>
      <c r="D75" s="157"/>
      <c r="E75" s="149"/>
      <c r="F75" s="84"/>
      <c r="G75" s="84"/>
      <c r="H75" s="84"/>
      <c r="I75" s="158"/>
      <c r="J75" s="158"/>
      <c r="K75" s="158"/>
      <c r="L75" s="84"/>
      <c r="M75" s="84"/>
      <c r="N75" s="84"/>
      <c r="O75" s="84"/>
      <c r="P75" s="84"/>
      <c r="Q75" s="84"/>
      <c r="R75" s="84"/>
      <c r="S75" s="84"/>
      <c r="T75" s="84"/>
      <c r="U75" s="84"/>
      <c r="V75" s="84"/>
      <c r="W75" s="84"/>
      <c r="X75" s="78"/>
      <c r="Y75" s="78"/>
      <c r="Z75" s="78"/>
      <c r="AA75" s="78"/>
      <c r="AB75" s="79"/>
    </row>
    <row r="76" ht="15.75" customHeight="1">
      <c r="A76" s="84"/>
      <c r="B76" s="84"/>
      <c r="C76" s="84"/>
      <c r="D76" s="157"/>
      <c r="E76" s="149"/>
      <c r="F76" s="84"/>
      <c r="G76" s="84"/>
      <c r="H76" s="84"/>
      <c r="I76" s="158"/>
      <c r="J76" s="158"/>
      <c r="K76" s="158"/>
      <c r="L76" s="84"/>
      <c r="M76" s="84"/>
      <c r="N76" s="84"/>
      <c r="O76" s="84"/>
      <c r="P76" s="84"/>
      <c r="Q76" s="84"/>
      <c r="R76" s="84"/>
      <c r="S76" s="84"/>
      <c r="T76" s="84"/>
      <c r="U76" s="84"/>
      <c r="V76" s="84"/>
      <c r="W76" s="84"/>
      <c r="X76" s="78"/>
      <c r="Y76" s="78"/>
      <c r="Z76" s="78"/>
      <c r="AA76" s="78"/>
      <c r="AB76" s="79"/>
    </row>
    <row r="77" ht="15.75" customHeight="1">
      <c r="A77" s="84"/>
      <c r="B77" s="84"/>
      <c r="C77" s="84"/>
      <c r="D77" s="157"/>
      <c r="E77" s="149"/>
      <c r="F77" s="84"/>
      <c r="G77" s="84"/>
      <c r="H77" s="84"/>
      <c r="I77" s="158"/>
      <c r="J77" s="158"/>
      <c r="K77" s="158"/>
      <c r="L77" s="84"/>
      <c r="M77" s="84"/>
      <c r="N77" s="84"/>
      <c r="O77" s="84"/>
      <c r="P77" s="84"/>
      <c r="Q77" s="84"/>
      <c r="R77" s="84"/>
      <c r="S77" s="84"/>
      <c r="T77" s="84"/>
      <c r="U77" s="84"/>
      <c r="V77" s="84"/>
      <c r="W77" s="84"/>
      <c r="X77" s="78"/>
      <c r="Y77" s="78"/>
      <c r="Z77" s="78"/>
      <c r="AA77" s="78"/>
      <c r="AB77" s="79"/>
    </row>
    <row r="78" ht="15.75" customHeight="1">
      <c r="A78" s="84"/>
      <c r="B78" s="84"/>
      <c r="C78" s="84"/>
      <c r="D78" s="157"/>
      <c r="E78" s="149"/>
      <c r="F78" s="84"/>
      <c r="G78" s="84"/>
      <c r="H78" s="84"/>
      <c r="I78" s="158"/>
      <c r="J78" s="158"/>
      <c r="K78" s="158"/>
      <c r="L78" s="84"/>
      <c r="M78" s="84"/>
      <c r="N78" s="84"/>
      <c r="O78" s="84"/>
      <c r="P78" s="84"/>
      <c r="Q78" s="84"/>
      <c r="R78" s="84"/>
      <c r="S78" s="84"/>
      <c r="T78" s="84"/>
      <c r="U78" s="84"/>
      <c r="V78" s="84"/>
      <c r="W78" s="84"/>
      <c r="X78" s="78"/>
      <c r="Y78" s="78"/>
      <c r="Z78" s="78"/>
      <c r="AA78" s="78"/>
      <c r="AB78" s="79"/>
    </row>
    <row r="79" ht="15.75" customHeight="1">
      <c r="A79" s="84"/>
      <c r="B79" s="84"/>
      <c r="C79" s="84"/>
      <c r="D79" s="84"/>
      <c r="E79" s="149"/>
      <c r="F79" s="84"/>
      <c r="G79" s="84"/>
      <c r="H79" s="84"/>
      <c r="I79" s="158"/>
      <c r="J79" s="158"/>
      <c r="K79" s="158"/>
      <c r="L79" s="84"/>
      <c r="M79" s="84"/>
      <c r="N79" s="84"/>
      <c r="O79" s="84"/>
      <c r="P79" s="84"/>
      <c r="Q79" s="84"/>
      <c r="R79" s="84"/>
      <c r="S79" s="84"/>
      <c r="T79" s="84"/>
      <c r="U79" s="84"/>
      <c r="V79" s="84"/>
      <c r="W79" s="84"/>
      <c r="X79" s="78"/>
      <c r="Y79" s="78"/>
      <c r="Z79" s="78"/>
      <c r="AA79" s="78"/>
      <c r="AB79" s="79"/>
    </row>
    <row r="80" ht="15.75" customHeight="1">
      <c r="A80" s="84"/>
      <c r="B80" s="84"/>
      <c r="C80" s="84"/>
      <c r="D80" s="84"/>
      <c r="E80" s="149"/>
      <c r="F80" s="84"/>
      <c r="G80" s="84"/>
      <c r="H80" s="84"/>
      <c r="I80" s="159"/>
      <c r="J80" s="158"/>
      <c r="K80" s="158"/>
      <c r="L80" s="84"/>
      <c r="M80" s="84"/>
      <c r="N80" s="84"/>
      <c r="O80" s="84"/>
      <c r="P80" s="84"/>
      <c r="Q80" s="84"/>
      <c r="R80" s="84"/>
      <c r="S80" s="84"/>
      <c r="T80" s="84"/>
      <c r="U80" s="84"/>
      <c r="V80" s="84"/>
      <c r="W80" s="84"/>
      <c r="X80" s="78"/>
      <c r="Y80" s="78"/>
      <c r="Z80" s="78"/>
      <c r="AA80" s="78"/>
      <c r="AB80" s="79"/>
    </row>
    <row r="81" ht="15.75" customHeight="1">
      <c r="A81" s="84"/>
      <c r="B81" s="84"/>
      <c r="C81" s="84"/>
      <c r="D81" s="84"/>
      <c r="E81" s="149"/>
      <c r="F81" s="84"/>
      <c r="G81" s="84"/>
      <c r="H81" s="84"/>
      <c r="I81" s="159"/>
      <c r="J81" s="158"/>
      <c r="K81" s="158"/>
      <c r="L81" s="84"/>
      <c r="M81" s="84"/>
      <c r="N81" s="84"/>
      <c r="O81" s="84"/>
      <c r="P81" s="84"/>
      <c r="Q81" s="84"/>
      <c r="R81" s="84"/>
      <c r="S81" s="84"/>
      <c r="T81" s="84"/>
      <c r="U81" s="84"/>
      <c r="V81" s="84"/>
      <c r="W81" s="84"/>
      <c r="X81" s="78"/>
      <c r="Y81" s="78"/>
      <c r="Z81" s="78"/>
      <c r="AA81" s="78"/>
      <c r="AB81" s="79"/>
    </row>
    <row r="82" ht="15.75" customHeight="1">
      <c r="A82" s="84"/>
      <c r="B82" s="84"/>
      <c r="C82" s="84"/>
      <c r="D82" s="84"/>
      <c r="E82" s="149"/>
      <c r="F82" s="84"/>
      <c r="G82" s="84"/>
      <c r="H82" s="84"/>
      <c r="I82" s="159"/>
      <c r="J82" s="158"/>
      <c r="K82" s="158"/>
      <c r="L82" s="84"/>
      <c r="M82" s="84"/>
      <c r="N82" s="84"/>
      <c r="O82" s="84"/>
      <c r="P82" s="84"/>
      <c r="Q82" s="84"/>
      <c r="R82" s="84"/>
      <c r="S82" s="84"/>
      <c r="T82" s="84"/>
      <c r="U82" s="84"/>
      <c r="V82" s="84"/>
      <c r="W82" s="84"/>
      <c r="X82" s="78"/>
      <c r="Y82" s="78"/>
      <c r="Z82" s="78"/>
      <c r="AA82" s="78"/>
      <c r="AB82" s="79"/>
    </row>
    <row r="83" ht="15.75" customHeight="1">
      <c r="A83" s="84"/>
      <c r="B83" s="84"/>
      <c r="C83" s="84"/>
      <c r="D83" s="84"/>
      <c r="E83" s="149"/>
      <c r="F83" s="84"/>
      <c r="G83" s="84"/>
      <c r="H83" s="84"/>
      <c r="I83" s="159"/>
      <c r="J83" s="158"/>
      <c r="K83" s="158"/>
      <c r="L83" s="84"/>
      <c r="M83" s="84"/>
      <c r="N83" s="84"/>
      <c r="O83" s="84"/>
      <c r="P83" s="84"/>
      <c r="Q83" s="84"/>
      <c r="R83" s="84"/>
      <c r="S83" s="84"/>
      <c r="T83" s="84"/>
      <c r="U83" s="84"/>
      <c r="V83" s="84"/>
      <c r="W83" s="84"/>
      <c r="X83" s="78"/>
      <c r="Y83" s="78"/>
      <c r="Z83" s="78"/>
      <c r="AA83" s="78"/>
      <c r="AB83" s="79"/>
    </row>
    <row r="84" ht="15.75" customHeight="1">
      <c r="A84" s="84"/>
      <c r="B84" s="84"/>
      <c r="C84" s="84"/>
      <c r="D84" s="84"/>
      <c r="E84" s="149"/>
      <c r="F84" s="84"/>
      <c r="G84" s="84"/>
      <c r="H84" s="84"/>
      <c r="I84" s="159"/>
      <c r="J84" s="158"/>
      <c r="K84" s="158"/>
      <c r="L84" s="84"/>
      <c r="M84" s="84"/>
      <c r="N84" s="84"/>
      <c r="O84" s="84"/>
      <c r="P84" s="84"/>
      <c r="Q84" s="84"/>
      <c r="R84" s="84"/>
      <c r="S84" s="84"/>
      <c r="T84" s="84"/>
      <c r="U84" s="84"/>
      <c r="V84" s="84"/>
      <c r="W84" s="84"/>
      <c r="X84" s="78"/>
      <c r="Y84" s="78"/>
      <c r="Z84" s="78"/>
      <c r="AA84" s="78"/>
      <c r="AB84" s="79"/>
    </row>
    <row r="85" ht="15.75" customHeight="1">
      <c r="A85" s="84"/>
      <c r="B85" s="84"/>
      <c r="C85" s="84"/>
      <c r="D85" s="84"/>
      <c r="E85" s="149"/>
      <c r="F85" s="84"/>
      <c r="G85" s="84"/>
      <c r="H85" s="84"/>
      <c r="I85" s="159"/>
      <c r="J85" s="158"/>
      <c r="K85" s="158"/>
      <c r="L85" s="84"/>
      <c r="M85" s="84"/>
      <c r="N85" s="84"/>
      <c r="O85" s="84"/>
      <c r="P85" s="84"/>
      <c r="Q85" s="84"/>
      <c r="R85" s="84"/>
      <c r="S85" s="84"/>
      <c r="T85" s="84"/>
      <c r="U85" s="84"/>
      <c r="V85" s="84"/>
      <c r="W85" s="84"/>
      <c r="X85" s="78"/>
      <c r="Y85" s="78"/>
      <c r="Z85" s="78"/>
      <c r="AA85" s="78"/>
      <c r="AB85" s="79"/>
    </row>
    <row r="86" ht="15.75" customHeight="1">
      <c r="A86" s="84"/>
      <c r="B86" s="84"/>
      <c r="C86" s="84"/>
      <c r="D86" s="84"/>
      <c r="E86" s="149"/>
      <c r="F86" s="84"/>
      <c r="G86" s="84"/>
      <c r="H86" s="84"/>
      <c r="I86" s="159"/>
      <c r="J86" s="158"/>
      <c r="K86" s="158"/>
      <c r="L86" s="84"/>
      <c r="M86" s="84"/>
      <c r="N86" s="84"/>
      <c r="O86" s="84"/>
      <c r="P86" s="84"/>
      <c r="Q86" s="84"/>
      <c r="R86" s="84"/>
      <c r="S86" s="84"/>
      <c r="T86" s="84"/>
      <c r="U86" s="84"/>
      <c r="V86" s="84"/>
      <c r="W86" s="84"/>
      <c r="X86" s="78"/>
      <c r="Y86" s="78"/>
      <c r="Z86" s="78"/>
      <c r="AA86" s="78"/>
      <c r="AB86" s="79"/>
    </row>
    <row r="87" ht="15.75" customHeight="1">
      <c r="A87" s="84"/>
      <c r="B87" s="84"/>
      <c r="C87" s="84"/>
      <c r="D87" s="84"/>
      <c r="E87" s="149"/>
      <c r="F87" s="84"/>
      <c r="G87" s="84"/>
      <c r="H87" s="84"/>
      <c r="I87" s="159"/>
      <c r="J87" s="158"/>
      <c r="K87" s="158"/>
      <c r="L87" s="84"/>
      <c r="M87" s="84"/>
      <c r="N87" s="84"/>
      <c r="O87" s="84"/>
      <c r="P87" s="84"/>
      <c r="Q87" s="84"/>
      <c r="R87" s="84"/>
      <c r="S87" s="84"/>
      <c r="T87" s="84"/>
      <c r="U87" s="84"/>
      <c r="V87" s="84"/>
      <c r="W87" s="84"/>
      <c r="X87" s="78"/>
      <c r="Y87" s="78"/>
      <c r="Z87" s="78"/>
      <c r="AA87" s="78"/>
      <c r="AB87" s="79"/>
    </row>
    <row r="88" ht="15.75" customHeight="1">
      <c r="A88" s="84"/>
      <c r="B88" s="84"/>
      <c r="C88" s="84"/>
      <c r="D88" s="84"/>
      <c r="E88" s="149"/>
      <c r="F88" s="84"/>
      <c r="G88" s="84"/>
      <c r="H88" s="84"/>
      <c r="I88" s="159"/>
      <c r="J88" s="158"/>
      <c r="K88" s="158"/>
      <c r="L88" s="84"/>
      <c r="M88" s="84"/>
      <c r="N88" s="84"/>
      <c r="O88" s="84"/>
      <c r="P88" s="84"/>
      <c r="Q88" s="84"/>
      <c r="R88" s="84"/>
      <c r="S88" s="84"/>
      <c r="T88" s="84"/>
      <c r="U88" s="84"/>
      <c r="V88" s="84"/>
      <c r="W88" s="84"/>
      <c r="X88" s="78"/>
      <c r="Y88" s="78"/>
      <c r="Z88" s="78"/>
      <c r="AA88" s="78"/>
      <c r="AB88" s="79"/>
    </row>
    <row r="89" ht="15.75" customHeight="1">
      <c r="A89" s="84"/>
      <c r="B89" s="84"/>
      <c r="C89" s="84"/>
      <c r="D89" s="84"/>
      <c r="E89" s="149"/>
      <c r="F89" s="84"/>
      <c r="G89" s="84"/>
      <c r="H89" s="84"/>
      <c r="I89" s="159"/>
      <c r="J89" s="158"/>
      <c r="K89" s="158"/>
      <c r="L89" s="84"/>
      <c r="M89" s="84"/>
      <c r="N89" s="84"/>
      <c r="O89" s="84"/>
      <c r="P89" s="84"/>
      <c r="Q89" s="84"/>
      <c r="R89" s="84"/>
      <c r="S89" s="84"/>
      <c r="T89" s="84"/>
      <c r="U89" s="84"/>
      <c r="V89" s="84"/>
      <c r="W89" s="84"/>
      <c r="X89" s="78"/>
      <c r="Y89" s="78"/>
      <c r="Z89" s="78"/>
      <c r="AA89" s="78"/>
      <c r="AB89" s="79"/>
    </row>
    <row r="90" ht="15.75" customHeight="1">
      <c r="A90" s="84"/>
      <c r="B90" s="84"/>
      <c r="C90" s="84"/>
      <c r="D90" s="84"/>
      <c r="E90" s="149"/>
      <c r="F90" s="84"/>
      <c r="G90" s="84"/>
      <c r="H90" s="84"/>
      <c r="I90" s="159"/>
      <c r="J90" s="158"/>
      <c r="K90" s="158"/>
      <c r="L90" s="84"/>
      <c r="M90" s="84"/>
      <c r="N90" s="84"/>
      <c r="O90" s="84"/>
      <c r="P90" s="84"/>
      <c r="Q90" s="84"/>
      <c r="R90" s="84"/>
      <c r="S90" s="84"/>
      <c r="T90" s="84"/>
      <c r="U90" s="84"/>
      <c r="V90" s="84"/>
      <c r="W90" s="84"/>
      <c r="X90" s="78"/>
      <c r="Y90" s="78"/>
      <c r="Z90" s="78"/>
      <c r="AA90" s="78"/>
      <c r="AB90" s="79"/>
    </row>
    <row r="91" ht="15.75" customHeight="1">
      <c r="A91" s="84"/>
      <c r="B91" s="84"/>
      <c r="C91" s="84"/>
      <c r="D91" s="84"/>
      <c r="E91" s="149"/>
      <c r="F91" s="84"/>
      <c r="G91" s="84"/>
      <c r="H91" s="84"/>
      <c r="I91" s="159"/>
      <c r="J91" s="158"/>
      <c r="K91" s="158"/>
      <c r="L91" s="84"/>
      <c r="M91" s="84"/>
      <c r="N91" s="84"/>
      <c r="O91" s="84"/>
      <c r="P91" s="84"/>
      <c r="Q91" s="84"/>
      <c r="R91" s="84"/>
      <c r="S91" s="84"/>
      <c r="T91" s="84"/>
      <c r="U91" s="84"/>
      <c r="V91" s="84"/>
      <c r="W91" s="84"/>
      <c r="X91" s="78"/>
      <c r="Y91" s="78"/>
      <c r="Z91" s="78"/>
      <c r="AA91" s="78"/>
      <c r="AB91" s="79"/>
    </row>
    <row r="92" ht="15.75" customHeight="1">
      <c r="A92" s="84"/>
      <c r="B92" s="84"/>
      <c r="C92" s="84"/>
      <c r="D92" s="84"/>
      <c r="E92" s="149"/>
      <c r="F92" s="84"/>
      <c r="G92" s="84"/>
      <c r="H92" s="84"/>
      <c r="I92" s="159"/>
      <c r="J92" s="158"/>
      <c r="K92" s="158"/>
      <c r="L92" s="84"/>
      <c r="M92" s="84"/>
      <c r="N92" s="84"/>
      <c r="O92" s="84"/>
      <c r="P92" s="84"/>
      <c r="Q92" s="84"/>
      <c r="R92" s="84"/>
      <c r="S92" s="84"/>
      <c r="T92" s="84"/>
      <c r="U92" s="84"/>
      <c r="V92" s="84"/>
      <c r="W92" s="84"/>
      <c r="X92" s="78"/>
      <c r="Y92" s="78"/>
      <c r="Z92" s="78"/>
      <c r="AA92" s="78"/>
      <c r="AB92" s="79"/>
    </row>
    <row r="93" ht="15.75" customHeight="1">
      <c r="A93" s="84"/>
      <c r="B93" s="84"/>
      <c r="C93" s="84"/>
      <c r="D93" s="84"/>
      <c r="E93" s="149"/>
      <c r="F93" s="84"/>
      <c r="G93" s="84"/>
      <c r="H93" s="84"/>
      <c r="I93" s="159"/>
      <c r="J93" s="158"/>
      <c r="K93" s="158"/>
      <c r="L93" s="84"/>
      <c r="M93" s="84"/>
      <c r="N93" s="84"/>
      <c r="O93" s="84"/>
      <c r="P93" s="84"/>
      <c r="Q93" s="84"/>
      <c r="R93" s="84"/>
      <c r="S93" s="84"/>
      <c r="T93" s="84"/>
      <c r="U93" s="84"/>
      <c r="V93" s="84"/>
      <c r="W93" s="84"/>
      <c r="X93" s="78"/>
      <c r="Y93" s="78"/>
      <c r="Z93" s="78"/>
      <c r="AA93" s="78"/>
      <c r="AB93" s="79"/>
    </row>
    <row r="94" ht="15.75" customHeight="1">
      <c r="A94" s="84"/>
      <c r="B94" s="84"/>
      <c r="C94" s="84"/>
      <c r="D94" s="84"/>
      <c r="E94" s="149"/>
      <c r="F94" s="84"/>
      <c r="G94" s="84"/>
      <c r="H94" s="84"/>
      <c r="I94" s="159"/>
      <c r="J94" s="158"/>
      <c r="K94" s="158"/>
      <c r="L94" s="84"/>
      <c r="M94" s="84"/>
      <c r="N94" s="84"/>
      <c r="O94" s="84"/>
      <c r="P94" s="84"/>
      <c r="Q94" s="84"/>
      <c r="R94" s="84"/>
      <c r="S94" s="84"/>
      <c r="T94" s="84"/>
      <c r="U94" s="84"/>
      <c r="V94" s="84"/>
      <c r="W94" s="84"/>
      <c r="X94" s="78"/>
      <c r="Y94" s="78"/>
      <c r="Z94" s="78"/>
      <c r="AA94" s="78"/>
      <c r="AB94" s="79"/>
    </row>
    <row r="95" ht="15.75" customHeight="1">
      <c r="A95" s="84"/>
      <c r="B95" s="84"/>
      <c r="C95" s="84"/>
      <c r="D95" s="84"/>
      <c r="E95" s="149"/>
      <c r="F95" s="84"/>
      <c r="G95" s="84"/>
      <c r="H95" s="84"/>
      <c r="I95" s="159"/>
      <c r="J95" s="158"/>
      <c r="K95" s="158"/>
      <c r="L95" s="84"/>
      <c r="M95" s="84"/>
      <c r="N95" s="84"/>
      <c r="O95" s="84"/>
      <c r="P95" s="84"/>
      <c r="Q95" s="84"/>
      <c r="R95" s="84"/>
      <c r="S95" s="84"/>
      <c r="T95" s="84"/>
      <c r="U95" s="84"/>
      <c r="V95" s="84"/>
      <c r="W95" s="84"/>
      <c r="X95" s="78"/>
      <c r="Y95" s="78"/>
      <c r="Z95" s="78"/>
      <c r="AA95" s="78"/>
      <c r="AB95" s="79"/>
    </row>
    <row r="96" ht="15.75" customHeight="1">
      <c r="A96" s="84"/>
      <c r="B96" s="84"/>
      <c r="C96" s="84"/>
      <c r="D96" s="84"/>
      <c r="E96" s="149"/>
      <c r="F96" s="84"/>
      <c r="G96" s="84"/>
      <c r="H96" s="84"/>
      <c r="I96" s="159"/>
      <c r="J96" s="158"/>
      <c r="K96" s="158"/>
      <c r="L96" s="84"/>
      <c r="M96" s="84"/>
      <c r="N96" s="84"/>
      <c r="O96" s="84"/>
      <c r="P96" s="84"/>
      <c r="Q96" s="84"/>
      <c r="R96" s="84"/>
      <c r="S96" s="84"/>
      <c r="T96" s="84"/>
      <c r="U96" s="84"/>
      <c r="V96" s="84"/>
      <c r="W96" s="84"/>
      <c r="X96" s="78"/>
      <c r="Y96" s="78"/>
      <c r="Z96" s="78"/>
      <c r="AA96" s="78"/>
      <c r="AB96" s="79"/>
    </row>
    <row r="97" ht="15.75" customHeight="1">
      <c r="A97" s="84"/>
      <c r="B97" s="84"/>
      <c r="C97" s="84"/>
      <c r="D97" s="84"/>
      <c r="E97" s="149"/>
      <c r="F97" s="84"/>
      <c r="G97" s="84"/>
      <c r="H97" s="84"/>
      <c r="I97" s="159"/>
      <c r="J97" s="158"/>
      <c r="K97" s="158"/>
      <c r="L97" s="84"/>
      <c r="M97" s="84"/>
      <c r="N97" s="84"/>
      <c r="O97" s="84"/>
      <c r="P97" s="84"/>
      <c r="Q97" s="84"/>
      <c r="R97" s="84"/>
      <c r="S97" s="84"/>
      <c r="T97" s="84"/>
      <c r="U97" s="84"/>
      <c r="V97" s="84"/>
      <c r="W97" s="84"/>
      <c r="X97" s="78"/>
      <c r="Y97" s="78"/>
      <c r="Z97" s="78"/>
      <c r="AA97" s="78"/>
      <c r="AB97" s="79"/>
    </row>
    <row r="98" ht="15.75" customHeight="1">
      <c r="A98" s="84"/>
      <c r="B98" s="84"/>
      <c r="C98" s="84"/>
      <c r="D98" s="84"/>
      <c r="E98" s="149"/>
      <c r="F98" s="84"/>
      <c r="G98" s="84"/>
      <c r="H98" s="84"/>
      <c r="I98" s="159"/>
      <c r="J98" s="158"/>
      <c r="K98" s="158"/>
      <c r="L98" s="84"/>
      <c r="M98" s="84"/>
      <c r="N98" s="84"/>
      <c r="O98" s="84"/>
      <c r="P98" s="84"/>
      <c r="Q98" s="84"/>
      <c r="R98" s="84"/>
      <c r="S98" s="84"/>
      <c r="T98" s="84"/>
      <c r="U98" s="84"/>
      <c r="V98" s="84"/>
      <c r="W98" s="84"/>
      <c r="X98" s="78"/>
      <c r="Y98" s="78"/>
      <c r="Z98" s="78"/>
      <c r="AA98" s="78"/>
      <c r="AB98" s="79"/>
    </row>
    <row r="99" ht="15.75" customHeight="1">
      <c r="A99" s="84"/>
      <c r="B99" s="84"/>
      <c r="C99" s="84"/>
      <c r="D99" s="84"/>
      <c r="E99" s="149"/>
      <c r="F99" s="84"/>
      <c r="G99" s="84"/>
      <c r="H99" s="84"/>
      <c r="I99" s="159"/>
      <c r="J99" s="158"/>
      <c r="K99" s="158"/>
      <c r="L99" s="84"/>
      <c r="M99" s="84"/>
      <c r="N99" s="84"/>
      <c r="O99" s="84"/>
      <c r="P99" s="84"/>
      <c r="Q99" s="84"/>
      <c r="R99" s="84"/>
      <c r="S99" s="84"/>
      <c r="T99" s="84"/>
      <c r="U99" s="84"/>
      <c r="V99" s="84"/>
      <c r="W99" s="84"/>
      <c r="X99" s="78"/>
      <c r="Y99" s="78"/>
      <c r="Z99" s="78"/>
      <c r="AA99" s="78"/>
      <c r="AB99" s="79"/>
    </row>
    <row r="100" ht="15.75" customHeight="1">
      <c r="A100" s="84"/>
      <c r="B100" s="84"/>
      <c r="C100" s="84"/>
      <c r="D100" s="84"/>
      <c r="E100" s="149"/>
      <c r="F100" s="84"/>
      <c r="G100" s="84"/>
      <c r="H100" s="84"/>
      <c r="I100" s="159"/>
      <c r="J100" s="158"/>
      <c r="K100" s="158"/>
      <c r="L100" s="84"/>
      <c r="M100" s="84"/>
      <c r="N100" s="84"/>
      <c r="O100" s="84"/>
      <c r="P100" s="84"/>
      <c r="Q100" s="84"/>
      <c r="R100" s="84"/>
      <c r="S100" s="84"/>
      <c r="T100" s="84"/>
      <c r="U100" s="84"/>
      <c r="V100" s="84"/>
      <c r="W100" s="84"/>
      <c r="X100" s="78"/>
      <c r="Y100" s="78"/>
      <c r="Z100" s="78"/>
      <c r="AA100" s="78"/>
      <c r="AB100" s="79"/>
    </row>
    <row r="101" ht="15.75" customHeight="1">
      <c r="A101" s="84"/>
      <c r="B101" s="84"/>
      <c r="C101" s="84"/>
      <c r="D101" s="84"/>
      <c r="E101" s="149"/>
      <c r="F101" s="84"/>
      <c r="G101" s="84"/>
      <c r="H101" s="84"/>
      <c r="I101" s="159"/>
      <c r="J101" s="158"/>
      <c r="K101" s="158"/>
      <c r="L101" s="84"/>
      <c r="M101" s="84"/>
      <c r="N101" s="84"/>
      <c r="O101" s="84"/>
      <c r="P101" s="84"/>
      <c r="Q101" s="84"/>
      <c r="R101" s="84"/>
      <c r="S101" s="84"/>
      <c r="T101" s="84"/>
      <c r="U101" s="84"/>
      <c r="V101" s="84"/>
      <c r="W101" s="84"/>
      <c r="X101" s="78"/>
      <c r="Y101" s="78"/>
      <c r="Z101" s="78"/>
      <c r="AA101" s="78"/>
      <c r="AB101" s="79"/>
    </row>
    <row r="102" ht="15.75" customHeight="1">
      <c r="A102" s="84"/>
      <c r="B102" s="84"/>
      <c r="C102" s="84"/>
      <c r="D102" s="84"/>
      <c r="E102" s="149"/>
      <c r="F102" s="84"/>
      <c r="G102" s="84"/>
      <c r="H102" s="84"/>
      <c r="I102" s="159"/>
      <c r="J102" s="158"/>
      <c r="K102" s="158"/>
      <c r="L102" s="84"/>
      <c r="M102" s="84"/>
      <c r="N102" s="84"/>
      <c r="O102" s="84"/>
      <c r="P102" s="84"/>
      <c r="Q102" s="84"/>
      <c r="R102" s="84"/>
      <c r="S102" s="84"/>
      <c r="T102" s="84"/>
      <c r="U102" s="84"/>
      <c r="V102" s="84"/>
      <c r="W102" s="84"/>
      <c r="X102" s="78"/>
      <c r="Y102" s="78"/>
      <c r="Z102" s="78"/>
      <c r="AA102" s="78"/>
      <c r="AB102" s="79"/>
    </row>
    <row r="103" ht="15.75" customHeight="1">
      <c r="A103" s="84"/>
      <c r="B103" s="84"/>
      <c r="C103" s="84"/>
      <c r="D103" s="84"/>
      <c r="E103" s="149"/>
      <c r="F103" s="84"/>
      <c r="G103" s="84"/>
      <c r="H103" s="84"/>
      <c r="I103" s="159"/>
      <c r="J103" s="158"/>
      <c r="K103" s="158"/>
      <c r="L103" s="84"/>
      <c r="M103" s="84"/>
      <c r="N103" s="84"/>
      <c r="O103" s="84"/>
      <c r="P103" s="84"/>
      <c r="Q103" s="84"/>
      <c r="R103" s="84"/>
      <c r="S103" s="84"/>
      <c r="T103" s="84"/>
      <c r="U103" s="84"/>
      <c r="V103" s="84"/>
      <c r="W103" s="84"/>
      <c r="X103" s="78"/>
      <c r="Y103" s="78"/>
      <c r="Z103" s="78"/>
      <c r="AA103" s="78"/>
      <c r="AB103" s="79"/>
    </row>
    <row r="104" ht="15.75" customHeight="1">
      <c r="A104" s="84"/>
      <c r="B104" s="84"/>
      <c r="C104" s="84"/>
      <c r="D104" s="84"/>
      <c r="E104" s="149"/>
      <c r="F104" s="84"/>
      <c r="G104" s="84"/>
      <c r="H104" s="84"/>
      <c r="I104" s="159"/>
      <c r="J104" s="158"/>
      <c r="K104" s="158"/>
      <c r="L104" s="84"/>
      <c r="M104" s="84"/>
      <c r="N104" s="84"/>
      <c r="O104" s="84"/>
      <c r="P104" s="84"/>
      <c r="Q104" s="84"/>
      <c r="R104" s="84"/>
      <c r="S104" s="84"/>
      <c r="T104" s="84"/>
      <c r="U104" s="84"/>
      <c r="V104" s="84"/>
      <c r="W104" s="84"/>
      <c r="X104" s="78"/>
      <c r="Y104" s="78"/>
      <c r="Z104" s="78"/>
      <c r="AA104" s="78"/>
      <c r="AB104" s="79"/>
    </row>
    <row r="105" ht="15.75" customHeight="1">
      <c r="A105" s="84"/>
      <c r="B105" s="84"/>
      <c r="C105" s="84"/>
      <c r="D105" s="84"/>
      <c r="E105" s="149"/>
      <c r="F105" s="84"/>
      <c r="G105" s="84"/>
      <c r="H105" s="84"/>
      <c r="I105" s="159"/>
      <c r="J105" s="158"/>
      <c r="K105" s="158"/>
      <c r="L105" s="84"/>
      <c r="M105" s="84"/>
      <c r="N105" s="84"/>
      <c r="O105" s="84"/>
      <c r="P105" s="84"/>
      <c r="Q105" s="84"/>
      <c r="R105" s="84"/>
      <c r="S105" s="84"/>
      <c r="T105" s="84"/>
      <c r="U105" s="84"/>
      <c r="V105" s="84"/>
      <c r="W105" s="84"/>
      <c r="X105" s="78"/>
      <c r="Y105" s="78"/>
      <c r="Z105" s="78"/>
      <c r="AA105" s="78"/>
      <c r="AB105" s="79"/>
    </row>
    <row r="106" ht="15.75" customHeight="1">
      <c r="A106" s="84"/>
      <c r="B106" s="84"/>
      <c r="C106" s="84"/>
      <c r="D106" s="84"/>
      <c r="E106" s="149"/>
      <c r="F106" s="84"/>
      <c r="G106" s="84"/>
      <c r="H106" s="84"/>
      <c r="I106" s="159"/>
      <c r="J106" s="158"/>
      <c r="K106" s="158"/>
      <c r="L106" s="84"/>
      <c r="M106" s="84"/>
      <c r="N106" s="84"/>
      <c r="O106" s="84"/>
      <c r="P106" s="84"/>
      <c r="Q106" s="84"/>
      <c r="R106" s="84"/>
      <c r="S106" s="84"/>
      <c r="T106" s="84"/>
      <c r="U106" s="84"/>
      <c r="V106" s="84"/>
      <c r="W106" s="84"/>
      <c r="X106" s="78"/>
      <c r="Y106" s="78"/>
      <c r="Z106" s="78"/>
      <c r="AA106" s="78"/>
      <c r="AB106" s="79"/>
    </row>
    <row r="107" ht="15.75" customHeight="1">
      <c r="A107" s="84"/>
      <c r="B107" s="84"/>
      <c r="C107" s="84"/>
      <c r="D107" s="84"/>
      <c r="E107" s="149"/>
      <c r="F107" s="84"/>
      <c r="G107" s="84"/>
      <c r="H107" s="84"/>
      <c r="I107" s="159"/>
      <c r="J107" s="158"/>
      <c r="K107" s="158"/>
      <c r="L107" s="84"/>
      <c r="M107" s="84"/>
      <c r="N107" s="84"/>
      <c r="O107" s="84"/>
      <c r="P107" s="84"/>
      <c r="Q107" s="84"/>
      <c r="R107" s="84"/>
      <c r="S107" s="84"/>
      <c r="T107" s="84"/>
      <c r="U107" s="84"/>
      <c r="V107" s="84"/>
      <c r="W107" s="84"/>
      <c r="X107" s="78"/>
      <c r="Y107" s="78"/>
      <c r="Z107" s="78"/>
      <c r="AA107" s="78"/>
      <c r="AB107" s="79"/>
    </row>
    <row r="108" ht="15.75" customHeight="1">
      <c r="A108" s="84"/>
      <c r="B108" s="84"/>
      <c r="C108" s="84"/>
      <c r="D108" s="84"/>
      <c r="E108" s="149"/>
      <c r="F108" s="84"/>
      <c r="G108" s="84"/>
      <c r="H108" s="84"/>
      <c r="I108" s="159"/>
      <c r="J108" s="158"/>
      <c r="K108" s="158"/>
      <c r="L108" s="84"/>
      <c r="M108" s="84"/>
      <c r="N108" s="84"/>
      <c r="O108" s="84"/>
      <c r="P108" s="84"/>
      <c r="Q108" s="84"/>
      <c r="R108" s="84"/>
      <c r="S108" s="84"/>
      <c r="T108" s="84"/>
      <c r="U108" s="84"/>
      <c r="V108" s="84"/>
      <c r="W108" s="84"/>
      <c r="X108" s="78"/>
      <c r="Y108" s="78"/>
      <c r="Z108" s="78"/>
      <c r="AA108" s="78"/>
      <c r="AB108" s="79"/>
    </row>
    <row r="109" ht="15.75" customHeight="1">
      <c r="A109" s="84"/>
      <c r="B109" s="84"/>
      <c r="C109" s="84"/>
      <c r="D109" s="84"/>
      <c r="E109" s="149"/>
      <c r="F109" s="84"/>
      <c r="G109" s="84"/>
      <c r="H109" s="84"/>
      <c r="I109" s="159"/>
      <c r="J109" s="158"/>
      <c r="K109" s="158"/>
      <c r="L109" s="84"/>
      <c r="M109" s="84"/>
      <c r="N109" s="84"/>
      <c r="O109" s="84"/>
      <c r="P109" s="84"/>
      <c r="Q109" s="84"/>
      <c r="R109" s="84"/>
      <c r="S109" s="84"/>
      <c r="T109" s="84"/>
      <c r="U109" s="84"/>
      <c r="V109" s="84"/>
      <c r="W109" s="84"/>
      <c r="X109" s="78"/>
      <c r="Y109" s="78"/>
      <c r="Z109" s="78"/>
      <c r="AA109" s="78"/>
      <c r="AB109" s="79"/>
    </row>
    <row r="110" ht="15.75" customHeight="1">
      <c r="A110" s="84"/>
      <c r="B110" s="84"/>
      <c r="C110" s="84"/>
      <c r="D110" s="84"/>
      <c r="E110" s="149"/>
      <c r="F110" s="84"/>
      <c r="G110" s="84"/>
      <c r="H110" s="84"/>
      <c r="I110" s="159"/>
      <c r="J110" s="158"/>
      <c r="K110" s="158"/>
      <c r="L110" s="84"/>
      <c r="M110" s="84"/>
      <c r="N110" s="84"/>
      <c r="O110" s="84"/>
      <c r="P110" s="84"/>
      <c r="Q110" s="84"/>
      <c r="R110" s="84"/>
      <c r="S110" s="84"/>
      <c r="T110" s="84"/>
      <c r="U110" s="84"/>
      <c r="V110" s="84"/>
      <c r="W110" s="84"/>
      <c r="X110" s="78"/>
      <c r="Y110" s="78"/>
      <c r="Z110" s="78"/>
      <c r="AA110" s="78"/>
      <c r="AB110" s="79"/>
    </row>
    <row r="111" ht="15.75" customHeight="1">
      <c r="A111" s="84"/>
      <c r="B111" s="84"/>
      <c r="C111" s="84"/>
      <c r="D111" s="84"/>
      <c r="E111" s="149"/>
      <c r="F111" s="84"/>
      <c r="G111" s="84"/>
      <c r="H111" s="84"/>
      <c r="I111" s="159"/>
      <c r="J111" s="158"/>
      <c r="K111" s="158"/>
      <c r="L111" s="84"/>
      <c r="M111" s="84"/>
      <c r="N111" s="84"/>
      <c r="O111" s="84"/>
      <c r="P111" s="84"/>
      <c r="Q111" s="84"/>
      <c r="R111" s="84"/>
      <c r="S111" s="84"/>
      <c r="T111" s="84"/>
      <c r="U111" s="84"/>
      <c r="V111" s="84"/>
      <c r="W111" s="84"/>
      <c r="X111" s="78"/>
      <c r="Y111" s="78"/>
      <c r="Z111" s="78"/>
      <c r="AA111" s="78"/>
      <c r="AB111" s="79"/>
    </row>
    <row r="112" ht="15.75" customHeight="1">
      <c r="A112" s="84"/>
      <c r="B112" s="84"/>
      <c r="C112" s="84"/>
      <c r="D112" s="84"/>
      <c r="E112" s="149"/>
      <c r="F112" s="84"/>
      <c r="G112" s="84"/>
      <c r="H112" s="84"/>
      <c r="I112" s="159"/>
      <c r="J112" s="158"/>
      <c r="K112" s="158"/>
      <c r="L112" s="84"/>
      <c r="M112" s="84"/>
      <c r="N112" s="84"/>
      <c r="O112" s="84"/>
      <c r="P112" s="84"/>
      <c r="Q112" s="84"/>
      <c r="R112" s="84"/>
      <c r="S112" s="84"/>
      <c r="T112" s="84"/>
      <c r="U112" s="84"/>
      <c r="V112" s="84"/>
      <c r="W112" s="84"/>
      <c r="X112" s="78"/>
      <c r="Y112" s="78"/>
      <c r="Z112" s="78"/>
      <c r="AA112" s="78"/>
      <c r="AB112" s="79"/>
    </row>
    <row r="113" ht="15.75" customHeight="1">
      <c r="A113" s="84"/>
      <c r="B113" s="84"/>
      <c r="C113" s="84"/>
      <c r="D113" s="84"/>
      <c r="E113" s="149"/>
      <c r="F113" s="84"/>
      <c r="G113" s="84"/>
      <c r="H113" s="84"/>
      <c r="I113" s="159"/>
      <c r="J113" s="158"/>
      <c r="K113" s="158"/>
      <c r="L113" s="84"/>
      <c r="M113" s="84"/>
      <c r="N113" s="84"/>
      <c r="O113" s="84"/>
      <c r="P113" s="84"/>
      <c r="Q113" s="84"/>
      <c r="R113" s="84"/>
      <c r="S113" s="84"/>
      <c r="T113" s="84"/>
      <c r="U113" s="84"/>
      <c r="V113" s="84"/>
      <c r="W113" s="84"/>
      <c r="X113" s="78"/>
      <c r="Y113" s="78"/>
      <c r="Z113" s="78"/>
      <c r="AA113" s="78"/>
      <c r="AB113" s="79"/>
    </row>
    <row r="114" ht="15.75" customHeight="1">
      <c r="A114" s="84"/>
      <c r="B114" s="84"/>
      <c r="C114" s="84"/>
      <c r="D114" s="84"/>
      <c r="E114" s="149"/>
      <c r="F114" s="84"/>
      <c r="G114" s="84"/>
      <c r="H114" s="84"/>
      <c r="I114" s="159"/>
      <c r="J114" s="158"/>
      <c r="K114" s="158"/>
      <c r="L114" s="84"/>
      <c r="M114" s="84"/>
      <c r="N114" s="84"/>
      <c r="O114" s="84"/>
      <c r="P114" s="84"/>
      <c r="Q114" s="84"/>
      <c r="R114" s="84"/>
      <c r="S114" s="84"/>
      <c r="T114" s="84"/>
      <c r="U114" s="84"/>
      <c r="V114" s="84"/>
      <c r="W114" s="84"/>
      <c r="X114" s="78"/>
      <c r="Y114" s="78"/>
      <c r="Z114" s="78"/>
      <c r="AA114" s="78"/>
      <c r="AB114" s="79"/>
    </row>
    <row r="115" ht="15.75" customHeight="1">
      <c r="A115" s="84"/>
      <c r="B115" s="84"/>
      <c r="C115" s="84"/>
      <c r="D115" s="84"/>
      <c r="E115" s="149"/>
      <c r="F115" s="84"/>
      <c r="G115" s="84"/>
      <c r="H115" s="84"/>
      <c r="I115" s="159"/>
      <c r="J115" s="158"/>
      <c r="K115" s="158"/>
      <c r="L115" s="84"/>
      <c r="M115" s="84"/>
      <c r="N115" s="84"/>
      <c r="O115" s="84"/>
      <c r="P115" s="84"/>
      <c r="Q115" s="84"/>
      <c r="R115" s="84"/>
      <c r="S115" s="84"/>
      <c r="T115" s="84"/>
      <c r="U115" s="84"/>
      <c r="V115" s="84"/>
      <c r="W115" s="84"/>
      <c r="X115" s="78"/>
      <c r="Y115" s="78"/>
      <c r="Z115" s="78"/>
      <c r="AA115" s="78"/>
      <c r="AB115" s="79"/>
    </row>
    <row r="116" ht="15.75" customHeight="1">
      <c r="A116" s="84"/>
      <c r="B116" s="84"/>
      <c r="C116" s="84"/>
      <c r="D116" s="84"/>
      <c r="E116" s="149"/>
      <c r="F116" s="84"/>
      <c r="G116" s="84"/>
      <c r="H116" s="84"/>
      <c r="I116" s="159"/>
      <c r="J116" s="158"/>
      <c r="K116" s="158"/>
      <c r="L116" s="84"/>
      <c r="M116" s="84"/>
      <c r="N116" s="84"/>
      <c r="O116" s="84"/>
      <c r="P116" s="84"/>
      <c r="Q116" s="84"/>
      <c r="R116" s="84"/>
      <c r="S116" s="84"/>
      <c r="T116" s="84"/>
      <c r="U116" s="84"/>
      <c r="V116" s="84"/>
      <c r="W116" s="84"/>
      <c r="X116" s="78"/>
      <c r="Y116" s="78"/>
      <c r="Z116" s="78"/>
      <c r="AA116" s="78"/>
      <c r="AB116" s="79"/>
    </row>
    <row r="117" ht="15.75" customHeight="1">
      <c r="A117" s="84"/>
      <c r="B117" s="84"/>
      <c r="C117" s="84"/>
      <c r="D117" s="84"/>
      <c r="E117" s="149"/>
      <c r="F117" s="84"/>
      <c r="G117" s="84"/>
      <c r="H117" s="84"/>
      <c r="I117" s="159"/>
      <c r="J117" s="158"/>
      <c r="K117" s="158"/>
      <c r="L117" s="84"/>
      <c r="M117" s="84"/>
      <c r="N117" s="84"/>
      <c r="O117" s="84"/>
      <c r="P117" s="84"/>
      <c r="Q117" s="84"/>
      <c r="R117" s="84"/>
      <c r="S117" s="84"/>
      <c r="T117" s="84"/>
      <c r="U117" s="84"/>
      <c r="V117" s="84"/>
      <c r="W117" s="84"/>
      <c r="X117" s="78"/>
      <c r="Y117" s="78"/>
      <c r="Z117" s="78"/>
      <c r="AA117" s="78"/>
      <c r="AB117" s="79"/>
    </row>
    <row r="118" ht="15.75" customHeight="1">
      <c r="A118" s="84"/>
      <c r="B118" s="84"/>
      <c r="C118" s="84"/>
      <c r="D118" s="84"/>
      <c r="E118" s="149"/>
      <c r="F118" s="84"/>
      <c r="G118" s="84"/>
      <c r="H118" s="84"/>
      <c r="I118" s="159"/>
      <c r="J118" s="158"/>
      <c r="K118" s="158"/>
      <c r="L118" s="84"/>
      <c r="M118" s="84"/>
      <c r="N118" s="84"/>
      <c r="O118" s="84"/>
      <c r="P118" s="84"/>
      <c r="Q118" s="84"/>
      <c r="R118" s="84"/>
      <c r="S118" s="84"/>
      <c r="T118" s="84"/>
      <c r="U118" s="84"/>
      <c r="V118" s="84"/>
      <c r="W118" s="84"/>
      <c r="X118" s="78"/>
      <c r="Y118" s="78"/>
      <c r="Z118" s="78"/>
      <c r="AA118" s="78"/>
      <c r="AB118" s="79"/>
    </row>
    <row r="119" ht="15.75" customHeight="1">
      <c r="A119" s="84"/>
      <c r="B119" s="84"/>
      <c r="C119" s="84"/>
      <c r="D119" s="84"/>
      <c r="E119" s="149"/>
      <c r="F119" s="84"/>
      <c r="G119" s="84"/>
      <c r="H119" s="84"/>
      <c r="I119" s="159"/>
      <c r="J119" s="158"/>
      <c r="K119" s="158"/>
      <c r="L119" s="84"/>
      <c r="M119" s="84"/>
      <c r="N119" s="84"/>
      <c r="O119" s="84"/>
      <c r="P119" s="84"/>
      <c r="Q119" s="84"/>
      <c r="R119" s="84"/>
      <c r="S119" s="84"/>
      <c r="T119" s="84"/>
      <c r="U119" s="84"/>
      <c r="V119" s="84"/>
      <c r="W119" s="84"/>
      <c r="X119" s="78"/>
      <c r="Y119" s="78"/>
      <c r="Z119" s="78"/>
      <c r="AA119" s="78"/>
      <c r="AB119" s="79"/>
    </row>
    <row r="120" ht="15.75" customHeight="1">
      <c r="A120" s="84"/>
      <c r="B120" s="84"/>
      <c r="C120" s="84"/>
      <c r="D120" s="84"/>
      <c r="E120" s="149"/>
      <c r="F120" s="84"/>
      <c r="G120" s="84"/>
      <c r="H120" s="84"/>
      <c r="I120" s="159"/>
      <c r="J120" s="158"/>
      <c r="K120" s="158"/>
      <c r="L120" s="84"/>
      <c r="M120" s="84"/>
      <c r="N120" s="84"/>
      <c r="O120" s="84"/>
      <c r="P120" s="84"/>
      <c r="Q120" s="84"/>
      <c r="R120" s="84"/>
      <c r="S120" s="84"/>
      <c r="T120" s="84"/>
      <c r="U120" s="84"/>
      <c r="V120" s="84"/>
      <c r="W120" s="84"/>
      <c r="X120" s="78"/>
      <c r="Y120" s="78"/>
      <c r="Z120" s="78"/>
      <c r="AA120" s="78"/>
      <c r="AB120" s="79"/>
    </row>
    <row r="121" ht="15.75" customHeight="1">
      <c r="A121" s="84"/>
      <c r="B121" s="84"/>
      <c r="C121" s="84"/>
      <c r="D121" s="84"/>
      <c r="E121" s="149"/>
      <c r="F121" s="84"/>
      <c r="G121" s="84"/>
      <c r="H121" s="84"/>
      <c r="I121" s="159"/>
      <c r="J121" s="158"/>
      <c r="K121" s="158"/>
      <c r="L121" s="84"/>
      <c r="M121" s="84"/>
      <c r="N121" s="84"/>
      <c r="O121" s="84"/>
      <c r="P121" s="84"/>
      <c r="Q121" s="84"/>
      <c r="R121" s="84"/>
      <c r="S121" s="84"/>
      <c r="T121" s="84"/>
      <c r="U121" s="84"/>
      <c r="V121" s="84"/>
      <c r="W121" s="84"/>
      <c r="X121" s="78"/>
      <c r="Y121" s="78"/>
      <c r="Z121" s="78"/>
      <c r="AA121" s="78"/>
      <c r="AB121" s="79"/>
    </row>
    <row r="122" ht="15.75" customHeight="1">
      <c r="A122" s="84"/>
      <c r="B122" s="84"/>
      <c r="C122" s="84"/>
      <c r="D122" s="84"/>
      <c r="E122" s="149"/>
      <c r="F122" s="84"/>
      <c r="G122" s="84"/>
      <c r="H122" s="84"/>
      <c r="I122" s="159"/>
      <c r="J122" s="158"/>
      <c r="K122" s="158"/>
      <c r="L122" s="84"/>
      <c r="M122" s="84"/>
      <c r="N122" s="84"/>
      <c r="O122" s="84"/>
      <c r="P122" s="84"/>
      <c r="Q122" s="84"/>
      <c r="R122" s="84"/>
      <c r="S122" s="84"/>
      <c r="T122" s="84"/>
      <c r="U122" s="84"/>
      <c r="V122" s="84"/>
      <c r="W122" s="84"/>
      <c r="X122" s="78"/>
      <c r="Y122" s="78"/>
      <c r="Z122" s="78"/>
      <c r="AA122" s="78"/>
      <c r="AB122" s="79"/>
    </row>
    <row r="123" ht="15.75" customHeight="1">
      <c r="A123" s="84"/>
      <c r="B123" s="84"/>
      <c r="C123" s="84"/>
      <c r="D123" s="84"/>
      <c r="E123" s="149"/>
      <c r="F123" s="84"/>
      <c r="G123" s="84"/>
      <c r="H123" s="84"/>
      <c r="I123" s="159"/>
      <c r="J123" s="158"/>
      <c r="K123" s="158"/>
      <c r="L123" s="84"/>
      <c r="M123" s="84"/>
      <c r="N123" s="84"/>
      <c r="O123" s="84"/>
      <c r="P123" s="84"/>
      <c r="Q123" s="84"/>
      <c r="R123" s="84"/>
      <c r="S123" s="84"/>
      <c r="T123" s="84"/>
      <c r="U123" s="84"/>
      <c r="V123" s="84"/>
      <c r="W123" s="84"/>
      <c r="X123" s="78"/>
      <c r="Y123" s="78"/>
      <c r="Z123" s="78"/>
      <c r="AA123" s="78"/>
      <c r="AB123" s="79"/>
    </row>
    <row r="124" ht="15.75" customHeight="1">
      <c r="A124" s="84"/>
      <c r="B124" s="84"/>
      <c r="C124" s="84"/>
      <c r="D124" s="84"/>
      <c r="E124" s="149"/>
      <c r="F124" s="84"/>
      <c r="G124" s="84"/>
      <c r="H124" s="84"/>
      <c r="I124" s="159"/>
      <c r="J124" s="158"/>
      <c r="K124" s="158"/>
      <c r="L124" s="84"/>
      <c r="M124" s="84"/>
      <c r="N124" s="84"/>
      <c r="O124" s="84"/>
      <c r="P124" s="84"/>
      <c r="Q124" s="84"/>
      <c r="R124" s="84"/>
      <c r="S124" s="84"/>
      <c r="T124" s="84"/>
      <c r="U124" s="84"/>
      <c r="V124" s="84"/>
      <c r="W124" s="84"/>
      <c r="X124" s="78"/>
      <c r="Y124" s="78"/>
      <c r="Z124" s="78"/>
      <c r="AA124" s="78"/>
      <c r="AB124" s="79"/>
    </row>
    <row r="125" ht="15.75" customHeight="1">
      <c r="A125" s="84"/>
      <c r="B125" s="84"/>
      <c r="C125" s="84"/>
      <c r="D125" s="84"/>
      <c r="E125" s="149"/>
      <c r="F125" s="84"/>
      <c r="G125" s="84"/>
      <c r="H125" s="84"/>
      <c r="I125" s="159"/>
      <c r="J125" s="158"/>
      <c r="K125" s="158"/>
      <c r="L125" s="84"/>
      <c r="M125" s="84"/>
      <c r="N125" s="84"/>
      <c r="O125" s="84"/>
      <c r="P125" s="84"/>
      <c r="Q125" s="84"/>
      <c r="R125" s="84"/>
      <c r="S125" s="84"/>
      <c r="T125" s="84"/>
      <c r="U125" s="84"/>
      <c r="V125" s="84"/>
      <c r="W125" s="84"/>
      <c r="X125" s="78"/>
      <c r="Y125" s="78"/>
      <c r="Z125" s="78"/>
      <c r="AA125" s="78"/>
      <c r="AB125" s="79"/>
    </row>
    <row r="126" ht="15.75" customHeight="1">
      <c r="A126" s="84"/>
      <c r="B126" s="84"/>
      <c r="C126" s="84"/>
      <c r="D126" s="84"/>
      <c r="E126" s="149"/>
      <c r="F126" s="84"/>
      <c r="G126" s="84"/>
      <c r="H126" s="84"/>
      <c r="I126" s="159"/>
      <c r="J126" s="158"/>
      <c r="K126" s="158"/>
      <c r="L126" s="84"/>
      <c r="M126" s="84"/>
      <c r="N126" s="84"/>
      <c r="O126" s="84"/>
      <c r="P126" s="84"/>
      <c r="Q126" s="84"/>
      <c r="R126" s="84"/>
      <c r="S126" s="84"/>
      <c r="T126" s="84"/>
      <c r="U126" s="84"/>
      <c r="V126" s="84"/>
      <c r="W126" s="84"/>
      <c r="X126" s="78"/>
      <c r="Y126" s="78"/>
      <c r="Z126" s="78"/>
      <c r="AA126" s="78"/>
      <c r="AB126" s="79"/>
    </row>
    <row r="127" ht="15.75" customHeight="1">
      <c r="A127" s="84"/>
      <c r="B127" s="84"/>
      <c r="C127" s="84"/>
      <c r="D127" s="84"/>
      <c r="E127" s="149"/>
      <c r="F127" s="84"/>
      <c r="G127" s="84"/>
      <c r="H127" s="84"/>
      <c r="I127" s="159"/>
      <c r="J127" s="158"/>
      <c r="K127" s="158"/>
      <c r="L127" s="84"/>
      <c r="M127" s="84"/>
      <c r="N127" s="84"/>
      <c r="O127" s="84"/>
      <c r="P127" s="84"/>
      <c r="Q127" s="84"/>
      <c r="R127" s="84"/>
      <c r="S127" s="84"/>
      <c r="T127" s="84"/>
      <c r="U127" s="84"/>
      <c r="V127" s="84"/>
      <c r="W127" s="84"/>
      <c r="X127" s="78"/>
      <c r="Y127" s="78"/>
      <c r="Z127" s="78"/>
      <c r="AA127" s="78"/>
      <c r="AB127" s="79"/>
    </row>
    <row r="128" ht="15.75" customHeight="1">
      <c r="A128" s="84"/>
      <c r="B128" s="84"/>
      <c r="C128" s="84"/>
      <c r="D128" s="84"/>
      <c r="E128" s="149"/>
      <c r="F128" s="84"/>
      <c r="G128" s="84"/>
      <c r="H128" s="84"/>
      <c r="I128" s="159"/>
      <c r="J128" s="158"/>
      <c r="K128" s="158"/>
      <c r="L128" s="84"/>
      <c r="M128" s="84"/>
      <c r="N128" s="84"/>
      <c r="O128" s="84"/>
      <c r="P128" s="84"/>
      <c r="Q128" s="84"/>
      <c r="R128" s="84"/>
      <c r="S128" s="84"/>
      <c r="T128" s="84"/>
      <c r="U128" s="84"/>
      <c r="V128" s="84"/>
      <c r="W128" s="84"/>
      <c r="X128" s="78"/>
      <c r="Y128" s="78"/>
      <c r="Z128" s="78"/>
      <c r="AA128" s="78"/>
      <c r="AB128" s="79"/>
    </row>
    <row r="129" ht="15.75" customHeight="1">
      <c r="A129" s="84"/>
      <c r="B129" s="84"/>
      <c r="C129" s="84"/>
      <c r="D129" s="84"/>
      <c r="E129" s="149"/>
      <c r="F129" s="84"/>
      <c r="G129" s="84"/>
      <c r="H129" s="84"/>
      <c r="I129" s="159"/>
      <c r="J129" s="158"/>
      <c r="K129" s="158"/>
      <c r="L129" s="84"/>
      <c r="M129" s="84"/>
      <c r="N129" s="84"/>
      <c r="O129" s="84"/>
      <c r="P129" s="84"/>
      <c r="Q129" s="84"/>
      <c r="R129" s="84"/>
      <c r="S129" s="84"/>
      <c r="T129" s="84"/>
      <c r="U129" s="84"/>
      <c r="V129" s="84"/>
      <c r="W129" s="84"/>
      <c r="X129" s="78"/>
      <c r="Y129" s="78"/>
      <c r="Z129" s="78"/>
      <c r="AA129" s="78"/>
      <c r="AB129" s="79"/>
    </row>
    <row r="130" ht="15.75" customHeight="1">
      <c r="A130" s="84"/>
      <c r="B130" s="84"/>
      <c r="C130" s="84"/>
      <c r="D130" s="84"/>
      <c r="E130" s="149"/>
      <c r="F130" s="84"/>
      <c r="G130" s="84"/>
      <c r="H130" s="84"/>
      <c r="I130" s="159"/>
      <c r="J130" s="158"/>
      <c r="K130" s="158"/>
      <c r="L130" s="84"/>
      <c r="M130" s="84"/>
      <c r="N130" s="84"/>
      <c r="O130" s="84"/>
      <c r="P130" s="84"/>
      <c r="Q130" s="84"/>
      <c r="R130" s="84"/>
      <c r="S130" s="84"/>
      <c r="T130" s="84"/>
      <c r="U130" s="84"/>
      <c r="V130" s="84"/>
      <c r="W130" s="84"/>
      <c r="X130" s="78"/>
      <c r="Y130" s="78"/>
      <c r="Z130" s="78"/>
      <c r="AA130" s="78"/>
      <c r="AB130" s="79"/>
    </row>
    <row r="131" ht="15.75" customHeight="1">
      <c r="A131" s="84"/>
      <c r="B131" s="84"/>
      <c r="C131" s="84"/>
      <c r="D131" s="84"/>
      <c r="E131" s="149"/>
      <c r="F131" s="84"/>
      <c r="G131" s="84"/>
      <c r="H131" s="84"/>
      <c r="I131" s="159"/>
      <c r="J131" s="158"/>
      <c r="K131" s="158"/>
      <c r="L131" s="84"/>
      <c r="M131" s="84"/>
      <c r="N131" s="84"/>
      <c r="O131" s="84"/>
      <c r="P131" s="84"/>
      <c r="Q131" s="84"/>
      <c r="R131" s="84"/>
      <c r="S131" s="84"/>
      <c r="T131" s="84"/>
      <c r="U131" s="84"/>
      <c r="V131" s="84"/>
      <c r="W131" s="84"/>
      <c r="X131" s="78"/>
      <c r="Y131" s="78"/>
      <c r="Z131" s="78"/>
      <c r="AA131" s="78"/>
      <c r="AB131" s="79"/>
    </row>
    <row r="132" ht="15.75" customHeight="1">
      <c r="A132" s="84"/>
      <c r="B132" s="84"/>
      <c r="C132" s="84"/>
      <c r="D132" s="84"/>
      <c r="E132" s="149"/>
      <c r="F132" s="84"/>
      <c r="G132" s="84"/>
      <c r="H132" s="84"/>
      <c r="I132" s="159"/>
      <c r="J132" s="158"/>
      <c r="K132" s="158"/>
      <c r="L132" s="84"/>
      <c r="M132" s="84"/>
      <c r="N132" s="84"/>
      <c r="O132" s="84"/>
      <c r="P132" s="84"/>
      <c r="Q132" s="84"/>
      <c r="R132" s="84"/>
      <c r="S132" s="84"/>
      <c r="T132" s="84"/>
      <c r="U132" s="84"/>
      <c r="V132" s="84"/>
      <c r="W132" s="84"/>
      <c r="X132" s="78"/>
      <c r="Y132" s="78"/>
      <c r="Z132" s="78"/>
      <c r="AA132" s="78"/>
      <c r="AB132" s="79"/>
    </row>
    <row r="133" ht="15.75" customHeight="1">
      <c r="A133" s="84"/>
      <c r="B133" s="84"/>
      <c r="C133" s="84"/>
      <c r="D133" s="84"/>
      <c r="E133" s="149"/>
      <c r="F133" s="84"/>
      <c r="G133" s="84"/>
      <c r="H133" s="84"/>
      <c r="I133" s="159"/>
      <c r="J133" s="158"/>
      <c r="K133" s="158"/>
      <c r="L133" s="84"/>
      <c r="M133" s="84"/>
      <c r="N133" s="84"/>
      <c r="O133" s="84"/>
      <c r="P133" s="84"/>
      <c r="Q133" s="84"/>
      <c r="R133" s="84"/>
      <c r="S133" s="84"/>
      <c r="T133" s="84"/>
      <c r="U133" s="84"/>
      <c r="V133" s="84"/>
      <c r="W133" s="84"/>
      <c r="X133" s="78"/>
      <c r="Y133" s="78"/>
      <c r="Z133" s="78"/>
      <c r="AA133" s="78"/>
      <c r="AB133" s="79"/>
    </row>
    <row r="134" ht="15.75" customHeight="1">
      <c r="A134" s="84"/>
      <c r="B134" s="84"/>
      <c r="C134" s="84"/>
      <c r="D134" s="84"/>
      <c r="E134" s="149"/>
      <c r="F134" s="84"/>
      <c r="G134" s="84"/>
      <c r="H134" s="84"/>
      <c r="I134" s="159"/>
      <c r="J134" s="158"/>
      <c r="K134" s="158"/>
      <c r="L134" s="84"/>
      <c r="M134" s="84"/>
      <c r="N134" s="84"/>
      <c r="O134" s="84"/>
      <c r="P134" s="84"/>
      <c r="Q134" s="84"/>
      <c r="R134" s="84"/>
      <c r="S134" s="84"/>
      <c r="T134" s="84"/>
      <c r="U134" s="84"/>
      <c r="V134" s="84"/>
      <c r="W134" s="84"/>
      <c r="X134" s="78"/>
      <c r="Y134" s="78"/>
      <c r="Z134" s="78"/>
      <c r="AA134" s="78"/>
      <c r="AB134" s="79"/>
    </row>
    <row r="135" ht="15.75" customHeight="1">
      <c r="A135" s="84"/>
      <c r="B135" s="84"/>
      <c r="C135" s="84"/>
      <c r="D135" s="84"/>
      <c r="E135" s="149"/>
      <c r="F135" s="84"/>
      <c r="G135" s="84"/>
      <c r="H135" s="84"/>
      <c r="I135" s="159"/>
      <c r="J135" s="158"/>
      <c r="K135" s="158"/>
      <c r="L135" s="84"/>
      <c r="M135" s="84"/>
      <c r="N135" s="84"/>
      <c r="O135" s="84"/>
      <c r="P135" s="84"/>
      <c r="Q135" s="84"/>
      <c r="R135" s="84"/>
      <c r="S135" s="84"/>
      <c r="T135" s="84"/>
      <c r="U135" s="84"/>
      <c r="V135" s="84"/>
      <c r="W135" s="84"/>
      <c r="X135" s="78"/>
      <c r="Y135" s="78"/>
      <c r="Z135" s="78"/>
      <c r="AA135" s="78"/>
      <c r="AB135" s="79"/>
    </row>
    <row r="136" ht="15.75" customHeight="1">
      <c r="A136" s="84"/>
      <c r="B136" s="84"/>
      <c r="C136" s="84"/>
      <c r="D136" s="84"/>
      <c r="E136" s="149"/>
      <c r="F136" s="84"/>
      <c r="G136" s="84"/>
      <c r="H136" s="84"/>
      <c r="I136" s="159"/>
      <c r="J136" s="158"/>
      <c r="K136" s="158"/>
      <c r="L136" s="84"/>
      <c r="M136" s="84"/>
      <c r="N136" s="84"/>
      <c r="O136" s="84"/>
      <c r="P136" s="84"/>
      <c r="Q136" s="84"/>
      <c r="R136" s="84"/>
      <c r="S136" s="84"/>
      <c r="T136" s="84"/>
      <c r="U136" s="84"/>
      <c r="V136" s="84"/>
      <c r="W136" s="84"/>
      <c r="X136" s="78"/>
      <c r="Y136" s="78"/>
      <c r="Z136" s="78"/>
      <c r="AA136" s="78"/>
      <c r="AB136" s="79"/>
    </row>
    <row r="137" ht="15.75" customHeight="1">
      <c r="A137" s="84"/>
      <c r="B137" s="84"/>
      <c r="C137" s="84"/>
      <c r="D137" s="84"/>
      <c r="E137" s="149"/>
      <c r="F137" s="84"/>
      <c r="G137" s="84"/>
      <c r="H137" s="84"/>
      <c r="I137" s="159"/>
      <c r="J137" s="158"/>
      <c r="K137" s="158"/>
      <c r="L137" s="84"/>
      <c r="M137" s="84"/>
      <c r="N137" s="84"/>
      <c r="O137" s="84"/>
      <c r="P137" s="84"/>
      <c r="Q137" s="84"/>
      <c r="R137" s="84"/>
      <c r="S137" s="84"/>
      <c r="T137" s="84"/>
      <c r="U137" s="84"/>
      <c r="V137" s="84"/>
      <c r="W137" s="84"/>
      <c r="X137" s="78"/>
      <c r="Y137" s="78"/>
      <c r="Z137" s="78"/>
      <c r="AA137" s="78"/>
      <c r="AB137" s="79"/>
    </row>
    <row r="138" ht="15.75" customHeight="1">
      <c r="A138" s="84"/>
      <c r="B138" s="84"/>
      <c r="C138" s="84"/>
      <c r="D138" s="84"/>
      <c r="E138" s="149"/>
      <c r="F138" s="84"/>
      <c r="G138" s="84"/>
      <c r="H138" s="84"/>
      <c r="I138" s="159"/>
      <c r="J138" s="158"/>
      <c r="K138" s="158"/>
      <c r="L138" s="84"/>
      <c r="M138" s="84"/>
      <c r="N138" s="84"/>
      <c r="O138" s="84"/>
      <c r="P138" s="84"/>
      <c r="Q138" s="84"/>
      <c r="R138" s="84"/>
      <c r="S138" s="84"/>
      <c r="T138" s="84"/>
      <c r="U138" s="84"/>
      <c r="V138" s="84"/>
      <c r="W138" s="84"/>
      <c r="X138" s="78"/>
      <c r="Y138" s="78"/>
      <c r="Z138" s="78"/>
      <c r="AA138" s="78"/>
      <c r="AB138" s="79"/>
    </row>
    <row r="139" ht="15.75" customHeight="1">
      <c r="A139" s="84"/>
      <c r="B139" s="84"/>
      <c r="C139" s="84"/>
      <c r="D139" s="84"/>
      <c r="E139" s="149"/>
      <c r="F139" s="84"/>
      <c r="G139" s="84"/>
      <c r="H139" s="84"/>
      <c r="I139" s="159"/>
      <c r="J139" s="158"/>
      <c r="K139" s="158"/>
      <c r="L139" s="84"/>
      <c r="M139" s="84"/>
      <c r="N139" s="84"/>
      <c r="O139" s="84"/>
      <c r="P139" s="84"/>
      <c r="Q139" s="84"/>
      <c r="R139" s="84"/>
      <c r="S139" s="84"/>
      <c r="T139" s="84"/>
      <c r="U139" s="84"/>
      <c r="V139" s="84"/>
      <c r="W139" s="84"/>
      <c r="X139" s="78"/>
      <c r="Y139" s="78"/>
      <c r="Z139" s="78"/>
      <c r="AA139" s="78"/>
      <c r="AB139" s="79"/>
    </row>
    <row r="140" ht="15.75" customHeight="1">
      <c r="A140" s="84"/>
      <c r="B140" s="84"/>
      <c r="C140" s="84"/>
      <c r="D140" s="84"/>
      <c r="E140" s="149"/>
      <c r="F140" s="84"/>
      <c r="G140" s="84"/>
      <c r="H140" s="84"/>
      <c r="I140" s="159"/>
      <c r="J140" s="158"/>
      <c r="K140" s="158"/>
      <c r="L140" s="84"/>
      <c r="M140" s="84"/>
      <c r="N140" s="84"/>
      <c r="O140" s="84"/>
      <c r="P140" s="84"/>
      <c r="Q140" s="84"/>
      <c r="R140" s="84"/>
      <c r="S140" s="84"/>
      <c r="T140" s="84"/>
      <c r="U140" s="84"/>
      <c r="V140" s="84"/>
      <c r="W140" s="84"/>
      <c r="X140" s="78"/>
      <c r="Y140" s="78"/>
      <c r="Z140" s="78"/>
      <c r="AA140" s="78"/>
      <c r="AB140" s="79"/>
    </row>
    <row r="141" ht="15.75" customHeight="1">
      <c r="A141" s="84"/>
      <c r="B141" s="84"/>
      <c r="C141" s="84"/>
      <c r="D141" s="84"/>
      <c r="E141" s="149"/>
      <c r="F141" s="84"/>
      <c r="G141" s="84"/>
      <c r="H141" s="84"/>
      <c r="I141" s="159"/>
      <c r="J141" s="158"/>
      <c r="K141" s="158"/>
      <c r="L141" s="84"/>
      <c r="M141" s="84"/>
      <c r="N141" s="84"/>
      <c r="O141" s="84"/>
      <c r="P141" s="84"/>
      <c r="Q141" s="84"/>
      <c r="R141" s="84"/>
      <c r="S141" s="84"/>
      <c r="T141" s="84"/>
      <c r="U141" s="84"/>
      <c r="V141" s="84"/>
      <c r="W141" s="84"/>
      <c r="X141" s="78"/>
      <c r="Y141" s="78"/>
      <c r="Z141" s="78"/>
      <c r="AA141" s="78"/>
      <c r="AB141" s="79"/>
    </row>
    <row r="142" ht="15.75" customHeight="1">
      <c r="A142" s="84"/>
      <c r="B142" s="84"/>
      <c r="C142" s="84"/>
      <c r="D142" s="84"/>
      <c r="E142" s="149"/>
      <c r="F142" s="84"/>
      <c r="G142" s="84"/>
      <c r="H142" s="84"/>
      <c r="I142" s="159"/>
      <c r="J142" s="158"/>
      <c r="K142" s="158"/>
      <c r="L142" s="84"/>
      <c r="M142" s="84"/>
      <c r="N142" s="84"/>
      <c r="O142" s="84"/>
      <c r="P142" s="84"/>
      <c r="Q142" s="84"/>
      <c r="R142" s="84"/>
      <c r="S142" s="84"/>
      <c r="T142" s="84"/>
      <c r="U142" s="84"/>
      <c r="V142" s="84"/>
      <c r="W142" s="84"/>
      <c r="X142" s="78"/>
      <c r="Y142" s="78"/>
      <c r="Z142" s="78"/>
      <c r="AA142" s="78"/>
      <c r="AB142" s="79"/>
    </row>
    <row r="143" ht="15.75" customHeight="1">
      <c r="A143" s="84"/>
      <c r="B143" s="84"/>
      <c r="C143" s="84"/>
      <c r="D143" s="84"/>
      <c r="E143" s="149"/>
      <c r="F143" s="84"/>
      <c r="G143" s="84"/>
      <c r="H143" s="84"/>
      <c r="I143" s="159"/>
      <c r="J143" s="158"/>
      <c r="K143" s="158"/>
      <c r="L143" s="84"/>
      <c r="M143" s="84"/>
      <c r="N143" s="84"/>
      <c r="O143" s="84"/>
      <c r="P143" s="84"/>
      <c r="Q143" s="84"/>
      <c r="R143" s="84"/>
      <c r="S143" s="84"/>
      <c r="T143" s="84"/>
      <c r="U143" s="84"/>
      <c r="V143" s="84"/>
      <c r="W143" s="84"/>
      <c r="X143" s="78"/>
      <c r="Y143" s="78"/>
      <c r="Z143" s="78"/>
      <c r="AA143" s="78"/>
      <c r="AB143" s="79"/>
    </row>
    <row r="144" ht="15.75" customHeight="1">
      <c r="A144" s="84"/>
      <c r="B144" s="84"/>
      <c r="C144" s="84"/>
      <c r="D144" s="84"/>
      <c r="E144" s="149"/>
      <c r="F144" s="84"/>
      <c r="G144" s="84"/>
      <c r="H144" s="84"/>
      <c r="I144" s="159"/>
      <c r="J144" s="158"/>
      <c r="K144" s="158"/>
      <c r="L144" s="84"/>
      <c r="M144" s="84"/>
      <c r="N144" s="84"/>
      <c r="O144" s="84"/>
      <c r="P144" s="84"/>
      <c r="Q144" s="84"/>
      <c r="R144" s="84"/>
      <c r="S144" s="84"/>
      <c r="T144" s="84"/>
      <c r="U144" s="84"/>
      <c r="V144" s="84"/>
      <c r="W144" s="84"/>
      <c r="X144" s="78"/>
      <c r="Y144" s="78"/>
      <c r="Z144" s="78"/>
      <c r="AA144" s="78"/>
      <c r="AB144" s="79"/>
    </row>
    <row r="145" ht="15.75" customHeight="1">
      <c r="A145" s="84"/>
      <c r="B145" s="84"/>
      <c r="C145" s="84"/>
      <c r="D145" s="84"/>
      <c r="E145" s="149"/>
      <c r="F145" s="84"/>
      <c r="G145" s="84"/>
      <c r="H145" s="84"/>
      <c r="I145" s="159"/>
      <c r="J145" s="158"/>
      <c r="K145" s="158"/>
      <c r="L145" s="84"/>
      <c r="M145" s="84"/>
      <c r="N145" s="84"/>
      <c r="O145" s="84"/>
      <c r="P145" s="84"/>
      <c r="Q145" s="84"/>
      <c r="R145" s="84"/>
      <c r="S145" s="84"/>
      <c r="T145" s="84"/>
      <c r="U145" s="84"/>
      <c r="V145" s="84"/>
      <c r="W145" s="84"/>
      <c r="X145" s="78"/>
      <c r="Y145" s="78"/>
      <c r="Z145" s="78"/>
      <c r="AA145" s="78"/>
      <c r="AB145" s="79"/>
    </row>
    <row r="146" ht="15.75" customHeight="1">
      <c r="A146" s="84"/>
      <c r="B146" s="84"/>
      <c r="C146" s="84"/>
      <c r="D146" s="84"/>
      <c r="E146" s="149"/>
      <c r="F146" s="84"/>
      <c r="G146" s="84"/>
      <c r="H146" s="84"/>
      <c r="I146" s="159"/>
      <c r="J146" s="158"/>
      <c r="K146" s="158"/>
      <c r="L146" s="84"/>
      <c r="M146" s="84"/>
      <c r="N146" s="84"/>
      <c r="O146" s="84"/>
      <c r="P146" s="84"/>
      <c r="Q146" s="84"/>
      <c r="R146" s="84"/>
      <c r="S146" s="84"/>
      <c r="T146" s="84"/>
      <c r="U146" s="84"/>
      <c r="V146" s="84"/>
      <c r="W146" s="84"/>
      <c r="X146" s="78"/>
      <c r="Y146" s="78"/>
      <c r="Z146" s="78"/>
      <c r="AA146" s="78"/>
      <c r="AB146" s="79"/>
    </row>
    <row r="147" ht="15.75" customHeight="1">
      <c r="A147" s="84"/>
      <c r="B147" s="84"/>
      <c r="C147" s="84"/>
      <c r="D147" s="84"/>
      <c r="E147" s="149"/>
      <c r="F147" s="84"/>
      <c r="G147" s="84"/>
      <c r="H147" s="84"/>
      <c r="I147" s="159"/>
      <c r="J147" s="158"/>
      <c r="K147" s="158"/>
      <c r="L147" s="84"/>
      <c r="M147" s="84"/>
      <c r="N147" s="84"/>
      <c r="O147" s="84"/>
      <c r="P147" s="84"/>
      <c r="Q147" s="84"/>
      <c r="R147" s="84"/>
      <c r="S147" s="84"/>
      <c r="T147" s="84"/>
      <c r="U147" s="84"/>
      <c r="V147" s="84"/>
      <c r="W147" s="84"/>
      <c r="X147" s="78"/>
      <c r="Y147" s="78"/>
      <c r="Z147" s="78"/>
      <c r="AA147" s="78"/>
      <c r="AB147" s="79"/>
    </row>
    <row r="148" ht="15.75" customHeight="1">
      <c r="A148" s="84"/>
      <c r="B148" s="84"/>
      <c r="C148" s="84"/>
      <c r="D148" s="84"/>
      <c r="E148" s="149"/>
      <c r="F148" s="84"/>
      <c r="G148" s="84"/>
      <c r="H148" s="84"/>
      <c r="I148" s="159"/>
      <c r="J148" s="158"/>
      <c r="K148" s="158"/>
      <c r="L148" s="84"/>
      <c r="M148" s="84"/>
      <c r="N148" s="84"/>
      <c r="O148" s="84"/>
      <c r="P148" s="84"/>
      <c r="Q148" s="84"/>
      <c r="R148" s="84"/>
      <c r="S148" s="84"/>
      <c r="T148" s="84"/>
      <c r="U148" s="84"/>
      <c r="V148" s="84"/>
      <c r="W148" s="84"/>
      <c r="X148" s="78"/>
      <c r="Y148" s="78"/>
      <c r="Z148" s="78"/>
      <c r="AA148" s="78"/>
      <c r="AB148" s="79"/>
    </row>
    <row r="149" ht="15.75" customHeight="1">
      <c r="A149" s="84"/>
      <c r="B149" s="84"/>
      <c r="C149" s="84"/>
      <c r="D149" s="84"/>
      <c r="E149" s="149"/>
      <c r="F149" s="84"/>
      <c r="G149" s="84"/>
      <c r="H149" s="84"/>
      <c r="I149" s="159"/>
      <c r="J149" s="158"/>
      <c r="K149" s="158"/>
      <c r="L149" s="84"/>
      <c r="M149" s="84"/>
      <c r="N149" s="84"/>
      <c r="O149" s="84"/>
      <c r="P149" s="84"/>
      <c r="Q149" s="84"/>
      <c r="R149" s="84"/>
      <c r="S149" s="84"/>
      <c r="T149" s="84"/>
      <c r="U149" s="84"/>
      <c r="V149" s="84"/>
      <c r="W149" s="84"/>
      <c r="X149" s="78"/>
      <c r="Y149" s="78"/>
      <c r="Z149" s="78"/>
      <c r="AA149" s="78"/>
      <c r="AB149" s="79"/>
    </row>
    <row r="150" ht="15.75" customHeight="1">
      <c r="A150" s="84"/>
      <c r="B150" s="84"/>
      <c r="C150" s="84"/>
      <c r="D150" s="84"/>
      <c r="E150" s="149"/>
      <c r="F150" s="84"/>
      <c r="G150" s="84"/>
      <c r="H150" s="84"/>
      <c r="I150" s="159"/>
      <c r="J150" s="158"/>
      <c r="K150" s="158"/>
      <c r="L150" s="84"/>
      <c r="M150" s="84"/>
      <c r="N150" s="84"/>
      <c r="O150" s="84"/>
      <c r="P150" s="84"/>
      <c r="Q150" s="84"/>
      <c r="R150" s="84"/>
      <c r="S150" s="84"/>
      <c r="T150" s="84"/>
      <c r="U150" s="84"/>
      <c r="V150" s="84"/>
      <c r="W150" s="84"/>
      <c r="X150" s="78"/>
      <c r="Y150" s="78"/>
      <c r="Z150" s="78"/>
      <c r="AA150" s="78"/>
      <c r="AB150" s="79"/>
    </row>
    <row r="151" ht="15.75" customHeight="1">
      <c r="A151" s="84"/>
      <c r="B151" s="84"/>
      <c r="C151" s="84"/>
      <c r="D151" s="84"/>
      <c r="E151" s="149"/>
      <c r="F151" s="84"/>
      <c r="G151" s="84"/>
      <c r="H151" s="84"/>
      <c r="I151" s="159"/>
      <c r="J151" s="158"/>
      <c r="K151" s="158"/>
      <c r="L151" s="84"/>
      <c r="M151" s="84"/>
      <c r="N151" s="84"/>
      <c r="O151" s="84"/>
      <c r="P151" s="84"/>
      <c r="Q151" s="84"/>
      <c r="R151" s="84"/>
      <c r="S151" s="84"/>
      <c r="T151" s="84"/>
      <c r="U151" s="84"/>
      <c r="V151" s="84"/>
      <c r="W151" s="84"/>
      <c r="X151" s="78"/>
      <c r="Y151" s="78"/>
      <c r="Z151" s="78"/>
      <c r="AA151" s="78"/>
      <c r="AB151" s="79"/>
    </row>
    <row r="152" ht="15.75" customHeight="1">
      <c r="A152" s="84"/>
      <c r="B152" s="84"/>
      <c r="C152" s="84"/>
      <c r="D152" s="84"/>
      <c r="E152" s="149"/>
      <c r="F152" s="84"/>
      <c r="G152" s="84"/>
      <c r="H152" s="84"/>
      <c r="I152" s="159"/>
      <c r="J152" s="158"/>
      <c r="K152" s="158"/>
      <c r="L152" s="84"/>
      <c r="M152" s="84"/>
      <c r="N152" s="84"/>
      <c r="O152" s="84"/>
      <c r="P152" s="84"/>
      <c r="Q152" s="84"/>
      <c r="R152" s="84"/>
      <c r="S152" s="84"/>
      <c r="T152" s="84"/>
      <c r="U152" s="84"/>
      <c r="V152" s="84"/>
      <c r="W152" s="84"/>
      <c r="X152" s="78"/>
      <c r="Y152" s="78"/>
      <c r="Z152" s="78"/>
      <c r="AA152" s="78"/>
      <c r="AB152" s="79"/>
    </row>
    <row r="153" ht="15.75" customHeight="1">
      <c r="A153" s="84"/>
      <c r="B153" s="84"/>
      <c r="C153" s="84"/>
      <c r="D153" s="84"/>
      <c r="E153" s="149"/>
      <c r="F153" s="84"/>
      <c r="G153" s="84"/>
      <c r="H153" s="84"/>
      <c r="I153" s="159"/>
      <c r="J153" s="158"/>
      <c r="K153" s="158"/>
      <c r="L153" s="84"/>
      <c r="M153" s="84"/>
      <c r="N153" s="84"/>
      <c r="O153" s="84"/>
      <c r="P153" s="84"/>
      <c r="Q153" s="84"/>
      <c r="R153" s="84"/>
      <c r="S153" s="84"/>
      <c r="T153" s="84"/>
      <c r="U153" s="84"/>
      <c r="V153" s="84"/>
      <c r="W153" s="84"/>
      <c r="X153" s="78"/>
      <c r="Y153" s="78"/>
      <c r="Z153" s="78"/>
      <c r="AA153" s="78"/>
      <c r="AB153" s="79"/>
    </row>
    <row r="154" ht="15.75" customHeight="1">
      <c r="A154" s="84"/>
      <c r="B154" s="84"/>
      <c r="C154" s="84"/>
      <c r="D154" s="84"/>
      <c r="E154" s="149"/>
      <c r="F154" s="84"/>
      <c r="G154" s="84"/>
      <c r="H154" s="84"/>
      <c r="I154" s="159"/>
      <c r="J154" s="158"/>
      <c r="K154" s="158"/>
      <c r="L154" s="84"/>
      <c r="M154" s="84"/>
      <c r="N154" s="84"/>
      <c r="O154" s="84"/>
      <c r="P154" s="84"/>
      <c r="Q154" s="84"/>
      <c r="R154" s="84"/>
      <c r="S154" s="84"/>
      <c r="T154" s="84"/>
      <c r="U154" s="84"/>
      <c r="V154" s="84"/>
      <c r="W154" s="84"/>
      <c r="X154" s="78"/>
      <c r="Y154" s="78"/>
      <c r="Z154" s="78"/>
      <c r="AA154" s="78"/>
      <c r="AB154" s="79"/>
    </row>
    <row r="155" ht="15.75" customHeight="1">
      <c r="A155" s="84"/>
      <c r="B155" s="84"/>
      <c r="C155" s="84"/>
      <c r="D155" s="84"/>
      <c r="E155" s="149"/>
      <c r="F155" s="84"/>
      <c r="G155" s="84"/>
      <c r="H155" s="84"/>
      <c r="I155" s="159"/>
      <c r="J155" s="158"/>
      <c r="K155" s="158"/>
      <c r="L155" s="84"/>
      <c r="M155" s="84"/>
      <c r="N155" s="84"/>
      <c r="O155" s="84"/>
      <c r="P155" s="84"/>
      <c r="Q155" s="84"/>
      <c r="R155" s="84"/>
      <c r="S155" s="84"/>
      <c r="T155" s="84"/>
      <c r="U155" s="84"/>
      <c r="V155" s="84"/>
      <c r="W155" s="84"/>
      <c r="X155" s="78"/>
      <c r="Y155" s="78"/>
      <c r="Z155" s="78"/>
      <c r="AA155" s="78"/>
      <c r="AB155" s="79"/>
    </row>
    <row r="156" ht="15.75" customHeight="1">
      <c r="A156" s="84"/>
      <c r="B156" s="84"/>
      <c r="C156" s="84"/>
      <c r="D156" s="84"/>
      <c r="E156" s="149"/>
      <c r="F156" s="84"/>
      <c r="G156" s="84"/>
      <c r="H156" s="84"/>
      <c r="I156" s="159"/>
      <c r="J156" s="158"/>
      <c r="K156" s="158"/>
      <c r="L156" s="84"/>
      <c r="M156" s="84"/>
      <c r="N156" s="84"/>
      <c r="O156" s="84"/>
      <c r="P156" s="84"/>
      <c r="Q156" s="84"/>
      <c r="R156" s="84"/>
      <c r="S156" s="84"/>
      <c r="T156" s="84"/>
      <c r="U156" s="84"/>
      <c r="V156" s="84"/>
      <c r="W156" s="84"/>
      <c r="X156" s="78"/>
      <c r="Y156" s="78"/>
      <c r="Z156" s="78"/>
      <c r="AA156" s="78"/>
      <c r="AB156" s="79"/>
    </row>
    <row r="157" ht="15.75" customHeight="1">
      <c r="A157" s="84"/>
      <c r="B157" s="84"/>
      <c r="C157" s="84"/>
      <c r="D157" s="84"/>
      <c r="E157" s="149"/>
      <c r="F157" s="84"/>
      <c r="G157" s="84"/>
      <c r="H157" s="84"/>
      <c r="I157" s="159"/>
      <c r="J157" s="158"/>
      <c r="K157" s="158"/>
      <c r="L157" s="84"/>
      <c r="M157" s="84"/>
      <c r="N157" s="84"/>
      <c r="O157" s="84"/>
      <c r="P157" s="84"/>
      <c r="Q157" s="84"/>
      <c r="R157" s="84"/>
      <c r="S157" s="84"/>
      <c r="T157" s="84"/>
      <c r="U157" s="84"/>
      <c r="V157" s="84"/>
      <c r="W157" s="84"/>
      <c r="X157" s="78"/>
      <c r="Y157" s="78"/>
      <c r="Z157" s="78"/>
      <c r="AA157" s="78"/>
      <c r="AB157" s="79"/>
    </row>
    <row r="158" ht="15.75" customHeight="1">
      <c r="A158" s="84"/>
      <c r="B158" s="84"/>
      <c r="C158" s="84"/>
      <c r="D158" s="84"/>
      <c r="E158" s="149"/>
      <c r="F158" s="84"/>
      <c r="G158" s="84"/>
      <c r="H158" s="84"/>
      <c r="I158" s="159"/>
      <c r="J158" s="158"/>
      <c r="K158" s="158"/>
      <c r="L158" s="84"/>
      <c r="M158" s="84"/>
      <c r="N158" s="84"/>
      <c r="O158" s="84"/>
      <c r="P158" s="84"/>
      <c r="Q158" s="84"/>
      <c r="R158" s="84"/>
      <c r="S158" s="84"/>
      <c r="T158" s="84"/>
      <c r="U158" s="84"/>
      <c r="V158" s="84"/>
      <c r="W158" s="84"/>
      <c r="X158" s="78"/>
      <c r="Y158" s="78"/>
      <c r="Z158" s="78"/>
      <c r="AA158" s="78"/>
      <c r="AB158" s="79"/>
    </row>
    <row r="159" ht="15.75" customHeight="1">
      <c r="A159" s="84"/>
      <c r="B159" s="84"/>
      <c r="C159" s="84"/>
      <c r="D159" s="84"/>
      <c r="E159" s="149"/>
      <c r="F159" s="84"/>
      <c r="G159" s="84"/>
      <c r="H159" s="84"/>
      <c r="I159" s="159"/>
      <c r="J159" s="158"/>
      <c r="K159" s="158"/>
      <c r="L159" s="84"/>
      <c r="M159" s="84"/>
      <c r="N159" s="84"/>
      <c r="O159" s="84"/>
      <c r="P159" s="84"/>
      <c r="Q159" s="84"/>
      <c r="R159" s="84"/>
      <c r="S159" s="84"/>
      <c r="T159" s="84"/>
      <c r="U159" s="84"/>
      <c r="V159" s="84"/>
      <c r="W159" s="84"/>
      <c r="X159" s="78"/>
      <c r="Y159" s="78"/>
      <c r="Z159" s="78"/>
      <c r="AA159" s="78"/>
      <c r="AB159" s="79"/>
    </row>
    <row r="160" ht="15.75" customHeight="1">
      <c r="A160" s="84"/>
      <c r="B160" s="84"/>
      <c r="C160" s="84"/>
      <c r="D160" s="84"/>
      <c r="E160" s="149"/>
      <c r="F160" s="84"/>
      <c r="G160" s="84"/>
      <c r="H160" s="84"/>
      <c r="I160" s="159"/>
      <c r="J160" s="158"/>
      <c r="K160" s="158"/>
      <c r="L160" s="84"/>
      <c r="M160" s="84"/>
      <c r="N160" s="84"/>
      <c r="O160" s="84"/>
      <c r="P160" s="84"/>
      <c r="Q160" s="84"/>
      <c r="R160" s="84"/>
      <c r="S160" s="84"/>
      <c r="T160" s="84"/>
      <c r="U160" s="84"/>
      <c r="V160" s="84"/>
      <c r="W160" s="84"/>
      <c r="X160" s="78"/>
      <c r="Y160" s="78"/>
      <c r="Z160" s="78"/>
      <c r="AA160" s="78"/>
      <c r="AB160" s="79"/>
    </row>
    <row r="161" ht="15.75" customHeight="1">
      <c r="A161" s="84"/>
      <c r="B161" s="84"/>
      <c r="C161" s="84"/>
      <c r="D161" s="84"/>
      <c r="E161" s="149"/>
      <c r="F161" s="84"/>
      <c r="G161" s="84"/>
      <c r="H161" s="84"/>
      <c r="I161" s="159"/>
      <c r="J161" s="158"/>
      <c r="K161" s="158"/>
      <c r="L161" s="84"/>
      <c r="M161" s="84"/>
      <c r="N161" s="84"/>
      <c r="O161" s="84"/>
      <c r="P161" s="84"/>
      <c r="Q161" s="84"/>
      <c r="R161" s="84"/>
      <c r="S161" s="84"/>
      <c r="T161" s="84"/>
      <c r="U161" s="84"/>
      <c r="V161" s="84"/>
      <c r="W161" s="84"/>
      <c r="X161" s="78"/>
      <c r="Y161" s="78"/>
      <c r="Z161" s="78"/>
      <c r="AA161" s="78"/>
      <c r="AB161" s="79"/>
    </row>
    <row r="162" ht="15.75" customHeight="1">
      <c r="A162" s="84"/>
      <c r="B162" s="84"/>
      <c r="C162" s="84"/>
      <c r="D162" s="84"/>
      <c r="E162" s="149"/>
      <c r="F162" s="84"/>
      <c r="G162" s="84"/>
      <c r="H162" s="84"/>
      <c r="I162" s="159"/>
      <c r="J162" s="158"/>
      <c r="K162" s="158"/>
      <c r="L162" s="84"/>
      <c r="M162" s="84"/>
      <c r="N162" s="84"/>
      <c r="O162" s="84"/>
      <c r="P162" s="84"/>
      <c r="Q162" s="84"/>
      <c r="R162" s="84"/>
      <c r="S162" s="84"/>
      <c r="T162" s="84"/>
      <c r="U162" s="84"/>
      <c r="V162" s="84"/>
      <c r="W162" s="84"/>
      <c r="X162" s="78"/>
      <c r="Y162" s="78"/>
      <c r="Z162" s="78"/>
      <c r="AA162" s="78"/>
      <c r="AB162" s="79"/>
    </row>
    <row r="163" ht="15.75" customHeight="1">
      <c r="A163" s="84"/>
      <c r="B163" s="84"/>
      <c r="C163" s="84"/>
      <c r="D163" s="84"/>
      <c r="E163" s="149"/>
      <c r="F163" s="84"/>
      <c r="G163" s="84"/>
      <c r="H163" s="84"/>
      <c r="I163" s="159"/>
      <c r="J163" s="158"/>
      <c r="K163" s="158"/>
      <c r="L163" s="84"/>
      <c r="M163" s="84"/>
      <c r="N163" s="84"/>
      <c r="O163" s="84"/>
      <c r="P163" s="84"/>
      <c r="Q163" s="84"/>
      <c r="R163" s="84"/>
      <c r="S163" s="84"/>
      <c r="T163" s="84"/>
      <c r="U163" s="84"/>
      <c r="V163" s="84"/>
      <c r="W163" s="84"/>
      <c r="X163" s="78"/>
      <c r="Y163" s="78"/>
      <c r="Z163" s="78"/>
      <c r="AA163" s="78"/>
      <c r="AB163" s="79"/>
    </row>
    <row r="164" ht="15.75" customHeight="1">
      <c r="A164" s="84"/>
      <c r="B164" s="84"/>
      <c r="C164" s="84"/>
      <c r="D164" s="84"/>
      <c r="E164" s="149"/>
      <c r="F164" s="84"/>
      <c r="G164" s="84"/>
      <c r="H164" s="84"/>
      <c r="I164" s="159"/>
      <c r="J164" s="158"/>
      <c r="K164" s="158"/>
      <c r="L164" s="84"/>
      <c r="M164" s="84"/>
      <c r="N164" s="84"/>
      <c r="O164" s="84"/>
      <c r="P164" s="84"/>
      <c r="Q164" s="84"/>
      <c r="R164" s="84"/>
      <c r="S164" s="84"/>
      <c r="T164" s="84"/>
      <c r="U164" s="84"/>
      <c r="V164" s="84"/>
      <c r="W164" s="84"/>
      <c r="X164" s="78"/>
      <c r="Y164" s="78"/>
      <c r="Z164" s="78"/>
      <c r="AA164" s="78"/>
      <c r="AB164" s="79"/>
    </row>
    <row r="165" ht="15.75" customHeight="1">
      <c r="A165" s="84"/>
      <c r="B165" s="84"/>
      <c r="C165" s="84"/>
      <c r="D165" s="84"/>
      <c r="E165" s="149"/>
      <c r="F165" s="84"/>
      <c r="G165" s="84"/>
      <c r="H165" s="84"/>
      <c r="I165" s="159"/>
      <c r="J165" s="158"/>
      <c r="K165" s="158"/>
      <c r="L165" s="84"/>
      <c r="M165" s="84"/>
      <c r="N165" s="84"/>
      <c r="O165" s="84"/>
      <c r="P165" s="84"/>
      <c r="Q165" s="84"/>
      <c r="R165" s="84"/>
      <c r="S165" s="84"/>
      <c r="T165" s="84"/>
      <c r="U165" s="84"/>
      <c r="V165" s="84"/>
      <c r="W165" s="84"/>
      <c r="X165" s="78"/>
      <c r="Y165" s="78"/>
      <c r="Z165" s="78"/>
      <c r="AA165" s="78"/>
      <c r="AB165" s="79"/>
    </row>
    <row r="166" ht="15.75" customHeight="1">
      <c r="A166" s="84"/>
      <c r="B166" s="84"/>
      <c r="C166" s="84"/>
      <c r="D166" s="84"/>
      <c r="E166" s="149"/>
      <c r="F166" s="84"/>
      <c r="G166" s="84"/>
      <c r="H166" s="84"/>
      <c r="I166" s="159"/>
      <c r="J166" s="158"/>
      <c r="K166" s="158"/>
      <c r="L166" s="84"/>
      <c r="M166" s="84"/>
      <c r="N166" s="84"/>
      <c r="O166" s="84"/>
      <c r="P166" s="84"/>
      <c r="Q166" s="84"/>
      <c r="R166" s="84"/>
      <c r="S166" s="84"/>
      <c r="T166" s="84"/>
      <c r="U166" s="84"/>
      <c r="V166" s="84"/>
      <c r="W166" s="84"/>
      <c r="X166" s="78"/>
      <c r="Y166" s="78"/>
      <c r="Z166" s="78"/>
      <c r="AA166" s="78"/>
      <c r="AB166" s="79"/>
    </row>
    <row r="167" ht="15.75" customHeight="1">
      <c r="A167" s="84"/>
      <c r="B167" s="84"/>
      <c r="C167" s="84"/>
      <c r="D167" s="84"/>
      <c r="E167" s="149"/>
      <c r="F167" s="84"/>
      <c r="G167" s="84"/>
      <c r="H167" s="84"/>
      <c r="I167" s="159"/>
      <c r="J167" s="158"/>
      <c r="K167" s="158"/>
      <c r="L167" s="84"/>
      <c r="M167" s="84"/>
      <c r="N167" s="84"/>
      <c r="O167" s="84"/>
      <c r="P167" s="84"/>
      <c r="Q167" s="84"/>
      <c r="R167" s="84"/>
      <c r="S167" s="84"/>
      <c r="T167" s="84"/>
      <c r="U167" s="84"/>
      <c r="V167" s="84"/>
      <c r="W167" s="84"/>
      <c r="X167" s="78"/>
      <c r="Y167" s="78"/>
      <c r="Z167" s="78"/>
      <c r="AA167" s="78"/>
      <c r="AB167" s="79"/>
    </row>
    <row r="168" ht="15.75" customHeight="1">
      <c r="A168" s="84"/>
      <c r="B168" s="84"/>
      <c r="C168" s="84"/>
      <c r="D168" s="84"/>
      <c r="E168" s="149"/>
      <c r="F168" s="84"/>
      <c r="G168" s="84"/>
      <c r="H168" s="84"/>
      <c r="I168" s="159"/>
      <c r="J168" s="158"/>
      <c r="K168" s="158"/>
      <c r="L168" s="84"/>
      <c r="M168" s="84"/>
      <c r="N168" s="84"/>
      <c r="O168" s="84"/>
      <c r="P168" s="84"/>
      <c r="Q168" s="84"/>
      <c r="R168" s="84"/>
      <c r="S168" s="84"/>
      <c r="T168" s="84"/>
      <c r="U168" s="84"/>
      <c r="V168" s="84"/>
      <c r="W168" s="84"/>
      <c r="X168" s="78"/>
      <c r="Y168" s="78"/>
      <c r="Z168" s="78"/>
      <c r="AA168" s="78"/>
      <c r="AB168" s="79"/>
    </row>
    <row r="169" ht="15.75" customHeight="1">
      <c r="A169" s="84"/>
      <c r="B169" s="84"/>
      <c r="C169" s="84"/>
      <c r="D169" s="84"/>
      <c r="E169" s="149"/>
      <c r="F169" s="84"/>
      <c r="G169" s="84"/>
      <c r="H169" s="84"/>
      <c r="I169" s="159"/>
      <c r="J169" s="158"/>
      <c r="K169" s="158"/>
      <c r="L169" s="84"/>
      <c r="M169" s="84"/>
      <c r="N169" s="84"/>
      <c r="O169" s="84"/>
      <c r="P169" s="84"/>
      <c r="Q169" s="84"/>
      <c r="R169" s="84"/>
      <c r="S169" s="84"/>
      <c r="T169" s="84"/>
      <c r="U169" s="84"/>
      <c r="V169" s="84"/>
      <c r="W169" s="84"/>
      <c r="X169" s="78"/>
      <c r="Y169" s="78"/>
      <c r="Z169" s="78"/>
      <c r="AA169" s="78"/>
      <c r="AB169" s="79"/>
    </row>
    <row r="170" ht="15.75" customHeight="1">
      <c r="A170" s="84"/>
      <c r="B170" s="84"/>
      <c r="C170" s="84"/>
      <c r="D170" s="84"/>
      <c r="E170" s="149"/>
      <c r="F170" s="84"/>
      <c r="G170" s="84"/>
      <c r="H170" s="84"/>
      <c r="I170" s="159"/>
      <c r="J170" s="158"/>
      <c r="K170" s="158"/>
      <c r="L170" s="84"/>
      <c r="M170" s="84"/>
      <c r="N170" s="84"/>
      <c r="O170" s="84"/>
      <c r="P170" s="84"/>
      <c r="Q170" s="84"/>
      <c r="R170" s="84"/>
      <c r="S170" s="84"/>
      <c r="T170" s="84"/>
      <c r="U170" s="84"/>
      <c r="V170" s="84"/>
      <c r="W170" s="84"/>
      <c r="X170" s="78"/>
      <c r="Y170" s="78"/>
      <c r="Z170" s="78"/>
      <c r="AA170" s="78"/>
      <c r="AB170" s="79"/>
    </row>
    <row r="171" ht="15.75" customHeight="1">
      <c r="A171" s="84"/>
      <c r="B171" s="84"/>
      <c r="C171" s="84"/>
      <c r="D171" s="84"/>
      <c r="E171" s="149"/>
      <c r="F171" s="84"/>
      <c r="G171" s="84"/>
      <c r="H171" s="84"/>
      <c r="I171" s="159"/>
      <c r="J171" s="158"/>
      <c r="K171" s="158"/>
      <c r="L171" s="84"/>
      <c r="M171" s="84"/>
      <c r="N171" s="84"/>
      <c r="O171" s="84"/>
      <c r="P171" s="84"/>
      <c r="Q171" s="84"/>
      <c r="R171" s="84"/>
      <c r="S171" s="84"/>
      <c r="T171" s="84"/>
      <c r="U171" s="84"/>
      <c r="V171" s="84"/>
      <c r="W171" s="84"/>
      <c r="X171" s="78"/>
      <c r="Y171" s="78"/>
      <c r="Z171" s="78"/>
      <c r="AA171" s="78"/>
      <c r="AB171" s="79"/>
    </row>
    <row r="172" ht="15.75" customHeight="1">
      <c r="A172" s="84"/>
      <c r="B172" s="84"/>
      <c r="C172" s="84"/>
      <c r="D172" s="84"/>
      <c r="E172" s="149"/>
      <c r="F172" s="84"/>
      <c r="G172" s="84"/>
      <c r="H172" s="84"/>
      <c r="I172" s="159"/>
      <c r="J172" s="158"/>
      <c r="K172" s="158"/>
      <c r="L172" s="84"/>
      <c r="M172" s="84"/>
      <c r="N172" s="84"/>
      <c r="O172" s="84"/>
      <c r="P172" s="84"/>
      <c r="Q172" s="84"/>
      <c r="R172" s="84"/>
      <c r="S172" s="84"/>
      <c r="T172" s="84"/>
      <c r="U172" s="84"/>
      <c r="V172" s="84"/>
      <c r="W172" s="84"/>
      <c r="X172" s="78"/>
      <c r="Y172" s="78"/>
      <c r="Z172" s="78"/>
      <c r="AA172" s="78"/>
      <c r="AB172" s="79"/>
    </row>
    <row r="173" ht="15.75" customHeight="1">
      <c r="A173" s="84"/>
      <c r="B173" s="84"/>
      <c r="C173" s="84"/>
      <c r="D173" s="84"/>
      <c r="E173" s="149"/>
      <c r="F173" s="84"/>
      <c r="G173" s="84"/>
      <c r="H173" s="84"/>
      <c r="I173" s="159"/>
      <c r="J173" s="158"/>
      <c r="K173" s="158"/>
      <c r="L173" s="84"/>
      <c r="M173" s="84"/>
      <c r="N173" s="84"/>
      <c r="O173" s="84"/>
      <c r="P173" s="84"/>
      <c r="Q173" s="84"/>
      <c r="R173" s="84"/>
      <c r="S173" s="84"/>
      <c r="T173" s="84"/>
      <c r="U173" s="84"/>
      <c r="V173" s="84"/>
      <c r="W173" s="84"/>
      <c r="X173" s="78"/>
      <c r="Y173" s="78"/>
      <c r="Z173" s="78"/>
      <c r="AA173" s="78"/>
      <c r="AB173" s="79"/>
    </row>
    <row r="174" ht="15.75" customHeight="1">
      <c r="A174" s="84"/>
      <c r="B174" s="84"/>
      <c r="C174" s="84"/>
      <c r="D174" s="84"/>
      <c r="E174" s="149"/>
      <c r="F174" s="84"/>
      <c r="G174" s="84"/>
      <c r="H174" s="84"/>
      <c r="I174" s="159"/>
      <c r="J174" s="158"/>
      <c r="K174" s="158"/>
      <c r="L174" s="84"/>
      <c r="M174" s="84"/>
      <c r="N174" s="84"/>
      <c r="O174" s="84"/>
      <c r="P174" s="84"/>
      <c r="Q174" s="84"/>
      <c r="R174" s="84"/>
      <c r="S174" s="84"/>
      <c r="T174" s="84"/>
      <c r="U174" s="84"/>
      <c r="V174" s="84"/>
      <c r="W174" s="84"/>
      <c r="X174" s="78"/>
      <c r="Y174" s="78"/>
      <c r="Z174" s="78"/>
      <c r="AA174" s="78"/>
      <c r="AB174" s="79"/>
    </row>
    <row r="175" ht="15.75" customHeight="1">
      <c r="A175" s="84"/>
      <c r="B175" s="84"/>
      <c r="C175" s="84"/>
      <c r="D175" s="84"/>
      <c r="E175" s="149"/>
      <c r="F175" s="84"/>
      <c r="G175" s="84"/>
      <c r="H175" s="84"/>
      <c r="I175" s="159"/>
      <c r="J175" s="158"/>
      <c r="K175" s="158"/>
      <c r="L175" s="84"/>
      <c r="M175" s="84"/>
      <c r="N175" s="84"/>
      <c r="O175" s="84"/>
      <c r="P175" s="84"/>
      <c r="Q175" s="84"/>
      <c r="R175" s="84"/>
      <c r="S175" s="84"/>
      <c r="T175" s="84"/>
      <c r="U175" s="84"/>
      <c r="V175" s="84"/>
      <c r="W175" s="84"/>
      <c r="X175" s="78"/>
      <c r="Y175" s="78"/>
      <c r="Z175" s="78"/>
      <c r="AA175" s="78"/>
      <c r="AB175" s="79"/>
    </row>
    <row r="176" ht="15.75" customHeight="1">
      <c r="A176" s="84"/>
      <c r="B176" s="84"/>
      <c r="C176" s="84"/>
      <c r="D176" s="84"/>
      <c r="E176" s="149"/>
      <c r="F176" s="84"/>
      <c r="G176" s="84"/>
      <c r="H176" s="84"/>
      <c r="I176" s="159"/>
      <c r="J176" s="158"/>
      <c r="K176" s="158"/>
      <c r="L176" s="84"/>
      <c r="M176" s="84"/>
      <c r="N176" s="84"/>
      <c r="O176" s="84"/>
      <c r="P176" s="84"/>
      <c r="Q176" s="84"/>
      <c r="R176" s="84"/>
      <c r="S176" s="84"/>
      <c r="T176" s="84"/>
      <c r="U176" s="84"/>
      <c r="V176" s="84"/>
      <c r="W176" s="84"/>
      <c r="X176" s="78"/>
      <c r="Y176" s="78"/>
      <c r="Z176" s="78"/>
      <c r="AA176" s="78"/>
      <c r="AB176" s="79"/>
    </row>
    <row r="177" ht="15.75" customHeight="1">
      <c r="A177" s="84"/>
      <c r="B177" s="84"/>
      <c r="C177" s="84"/>
      <c r="D177" s="84"/>
      <c r="E177" s="149"/>
      <c r="F177" s="84"/>
      <c r="G177" s="84"/>
      <c r="H177" s="84"/>
      <c r="I177" s="159"/>
      <c r="J177" s="158"/>
      <c r="K177" s="158"/>
      <c r="L177" s="84"/>
      <c r="M177" s="84"/>
      <c r="N177" s="84"/>
      <c r="O177" s="84"/>
      <c r="P177" s="84"/>
      <c r="Q177" s="84"/>
      <c r="R177" s="84"/>
      <c r="S177" s="84"/>
      <c r="T177" s="84"/>
      <c r="U177" s="84"/>
      <c r="V177" s="84"/>
      <c r="W177" s="84"/>
      <c r="X177" s="78"/>
      <c r="Y177" s="78"/>
      <c r="Z177" s="78"/>
      <c r="AA177" s="78"/>
      <c r="AB177" s="79"/>
    </row>
    <row r="178" ht="15.75" customHeight="1">
      <c r="A178" s="84"/>
      <c r="B178" s="84"/>
      <c r="C178" s="84"/>
      <c r="D178" s="84"/>
      <c r="E178" s="149"/>
      <c r="F178" s="84"/>
      <c r="G178" s="84"/>
      <c r="H178" s="84"/>
      <c r="I178" s="159"/>
      <c r="J178" s="158"/>
      <c r="K178" s="158"/>
      <c r="L178" s="84"/>
      <c r="M178" s="84"/>
      <c r="N178" s="84"/>
      <c r="O178" s="84"/>
      <c r="P178" s="84"/>
      <c r="Q178" s="84"/>
      <c r="R178" s="84"/>
      <c r="S178" s="84"/>
      <c r="T178" s="84"/>
      <c r="U178" s="84"/>
      <c r="V178" s="84"/>
      <c r="W178" s="84"/>
      <c r="X178" s="78"/>
      <c r="Y178" s="78"/>
      <c r="Z178" s="78"/>
      <c r="AA178" s="78"/>
      <c r="AB178" s="79"/>
    </row>
    <row r="179" ht="15.75" customHeight="1">
      <c r="A179" s="84"/>
      <c r="B179" s="84"/>
      <c r="C179" s="84"/>
      <c r="D179" s="84"/>
      <c r="E179" s="149"/>
      <c r="F179" s="84"/>
      <c r="G179" s="84"/>
      <c r="H179" s="84"/>
      <c r="I179" s="159"/>
      <c r="J179" s="158"/>
      <c r="K179" s="158"/>
      <c r="L179" s="84"/>
      <c r="M179" s="84"/>
      <c r="N179" s="84"/>
      <c r="O179" s="84"/>
      <c r="P179" s="84"/>
      <c r="Q179" s="84"/>
      <c r="R179" s="84"/>
      <c r="S179" s="84"/>
      <c r="T179" s="84"/>
      <c r="U179" s="84"/>
      <c r="V179" s="84"/>
      <c r="W179" s="84"/>
      <c r="X179" s="78"/>
      <c r="Y179" s="78"/>
      <c r="Z179" s="78"/>
      <c r="AA179" s="78"/>
      <c r="AB179" s="79"/>
    </row>
    <row r="180" ht="15.75" customHeight="1">
      <c r="A180" s="84"/>
      <c r="B180" s="84"/>
      <c r="C180" s="84"/>
      <c r="D180" s="84"/>
      <c r="E180" s="149"/>
      <c r="F180" s="84"/>
      <c r="G180" s="84"/>
      <c r="H180" s="84"/>
      <c r="I180" s="159"/>
      <c r="J180" s="158"/>
      <c r="K180" s="158"/>
      <c r="L180" s="84"/>
      <c r="M180" s="84"/>
      <c r="N180" s="84"/>
      <c r="O180" s="84"/>
      <c r="P180" s="84"/>
      <c r="Q180" s="84"/>
      <c r="R180" s="84"/>
      <c r="S180" s="84"/>
      <c r="T180" s="84"/>
      <c r="U180" s="84"/>
      <c r="V180" s="84"/>
      <c r="W180" s="84"/>
      <c r="X180" s="78"/>
      <c r="Y180" s="78"/>
      <c r="Z180" s="78"/>
      <c r="AA180" s="78"/>
      <c r="AB180" s="79"/>
    </row>
    <row r="181" ht="15.75" customHeight="1">
      <c r="A181" s="84"/>
      <c r="B181" s="84"/>
      <c r="C181" s="84"/>
      <c r="D181" s="84"/>
      <c r="E181" s="149"/>
      <c r="F181" s="84"/>
      <c r="G181" s="84"/>
      <c r="H181" s="84"/>
      <c r="I181" s="159"/>
      <c r="J181" s="158"/>
      <c r="K181" s="158"/>
      <c r="L181" s="84"/>
      <c r="M181" s="84"/>
      <c r="N181" s="84"/>
      <c r="O181" s="84"/>
      <c r="P181" s="84"/>
      <c r="Q181" s="84"/>
      <c r="R181" s="84"/>
      <c r="S181" s="84"/>
      <c r="T181" s="84"/>
      <c r="U181" s="84"/>
      <c r="V181" s="84"/>
      <c r="W181" s="84"/>
      <c r="X181" s="78"/>
      <c r="Y181" s="78"/>
      <c r="Z181" s="78"/>
      <c r="AA181" s="78"/>
      <c r="AB181" s="79"/>
    </row>
    <row r="182" ht="15.75" customHeight="1">
      <c r="A182" s="84"/>
      <c r="B182" s="84"/>
      <c r="C182" s="84"/>
      <c r="D182" s="84"/>
      <c r="E182" s="149"/>
      <c r="F182" s="84"/>
      <c r="G182" s="84"/>
      <c r="H182" s="84"/>
      <c r="I182" s="159"/>
      <c r="J182" s="158"/>
      <c r="K182" s="158"/>
      <c r="L182" s="84"/>
      <c r="M182" s="84"/>
      <c r="N182" s="84"/>
      <c r="O182" s="84"/>
      <c r="P182" s="84"/>
      <c r="Q182" s="84"/>
      <c r="R182" s="84"/>
      <c r="S182" s="84"/>
      <c r="T182" s="84"/>
      <c r="U182" s="84"/>
      <c r="V182" s="84"/>
      <c r="W182" s="84"/>
      <c r="X182" s="78"/>
      <c r="Y182" s="78"/>
      <c r="Z182" s="78"/>
      <c r="AA182" s="78"/>
      <c r="AB182" s="79"/>
    </row>
    <row r="183" ht="15.75" customHeight="1">
      <c r="A183" s="84"/>
      <c r="B183" s="84"/>
      <c r="C183" s="84"/>
      <c r="D183" s="84"/>
      <c r="E183" s="149"/>
      <c r="F183" s="84"/>
      <c r="G183" s="84"/>
      <c r="H183" s="84"/>
      <c r="I183" s="159"/>
      <c r="J183" s="158"/>
      <c r="K183" s="158"/>
      <c r="L183" s="84"/>
      <c r="M183" s="84"/>
      <c r="N183" s="84"/>
      <c r="O183" s="84"/>
      <c r="P183" s="84"/>
      <c r="Q183" s="84"/>
      <c r="R183" s="84"/>
      <c r="S183" s="84"/>
      <c r="T183" s="84"/>
      <c r="U183" s="84"/>
      <c r="V183" s="84"/>
      <c r="W183" s="84"/>
      <c r="X183" s="78"/>
      <c r="Y183" s="78"/>
      <c r="Z183" s="78"/>
      <c r="AA183" s="78"/>
      <c r="AB183" s="79"/>
    </row>
    <row r="184" ht="15.75" customHeight="1">
      <c r="A184" s="84"/>
      <c r="B184" s="84"/>
      <c r="C184" s="84"/>
      <c r="D184" s="84"/>
      <c r="E184" s="149"/>
      <c r="F184" s="84"/>
      <c r="G184" s="84"/>
      <c r="H184" s="84"/>
      <c r="I184" s="159"/>
      <c r="J184" s="158"/>
      <c r="K184" s="158"/>
      <c r="L184" s="84"/>
      <c r="M184" s="84"/>
      <c r="N184" s="84"/>
      <c r="O184" s="84"/>
      <c r="P184" s="84"/>
      <c r="Q184" s="84"/>
      <c r="R184" s="84"/>
      <c r="S184" s="84"/>
      <c r="T184" s="84"/>
      <c r="U184" s="84"/>
      <c r="V184" s="84"/>
      <c r="W184" s="84"/>
      <c r="X184" s="78"/>
      <c r="Y184" s="78"/>
      <c r="Z184" s="78"/>
      <c r="AA184" s="78"/>
      <c r="AB184" s="79"/>
    </row>
    <row r="185" ht="15.75" customHeight="1">
      <c r="A185" s="84"/>
      <c r="B185" s="84"/>
      <c r="C185" s="84"/>
      <c r="D185" s="84"/>
      <c r="E185" s="149"/>
      <c r="F185" s="84"/>
      <c r="G185" s="84"/>
      <c r="H185" s="84"/>
      <c r="I185" s="159"/>
      <c r="J185" s="158"/>
      <c r="K185" s="158"/>
      <c r="L185" s="84"/>
      <c r="M185" s="84"/>
      <c r="N185" s="84"/>
      <c r="O185" s="84"/>
      <c r="P185" s="84"/>
      <c r="Q185" s="84"/>
      <c r="R185" s="84"/>
      <c r="S185" s="84"/>
      <c r="T185" s="84"/>
      <c r="U185" s="84"/>
      <c r="V185" s="84"/>
      <c r="W185" s="84"/>
      <c r="X185" s="78"/>
      <c r="Y185" s="78"/>
      <c r="Z185" s="78"/>
      <c r="AA185" s="78"/>
      <c r="AB185" s="79"/>
    </row>
    <row r="186" ht="15.75" customHeight="1">
      <c r="A186" s="84"/>
      <c r="B186" s="84"/>
      <c r="C186" s="84"/>
      <c r="D186" s="84"/>
      <c r="E186" s="149"/>
      <c r="F186" s="84"/>
      <c r="G186" s="84"/>
      <c r="H186" s="84"/>
      <c r="I186" s="159"/>
      <c r="J186" s="158"/>
      <c r="K186" s="158"/>
      <c r="L186" s="84"/>
      <c r="M186" s="84"/>
      <c r="N186" s="84"/>
      <c r="O186" s="84"/>
      <c r="P186" s="84"/>
      <c r="Q186" s="84"/>
      <c r="R186" s="84"/>
      <c r="S186" s="84"/>
      <c r="T186" s="84"/>
      <c r="U186" s="84"/>
      <c r="V186" s="84"/>
      <c r="W186" s="84"/>
      <c r="X186" s="78"/>
      <c r="Y186" s="78"/>
      <c r="Z186" s="78"/>
      <c r="AA186" s="78"/>
      <c r="AB186" s="79"/>
    </row>
    <row r="187" ht="15.75" customHeight="1">
      <c r="A187" s="84"/>
      <c r="B187" s="84"/>
      <c r="C187" s="84"/>
      <c r="D187" s="84"/>
      <c r="E187" s="149"/>
      <c r="F187" s="84"/>
      <c r="G187" s="84"/>
      <c r="H187" s="84"/>
      <c r="I187" s="159"/>
      <c r="J187" s="158"/>
      <c r="K187" s="158"/>
      <c r="L187" s="84"/>
      <c r="M187" s="84"/>
      <c r="N187" s="84"/>
      <c r="O187" s="84"/>
      <c r="P187" s="84"/>
      <c r="Q187" s="84"/>
      <c r="R187" s="84"/>
      <c r="S187" s="84"/>
      <c r="T187" s="84"/>
      <c r="U187" s="84"/>
      <c r="V187" s="84"/>
      <c r="W187" s="84"/>
      <c r="X187" s="78"/>
      <c r="Y187" s="78"/>
      <c r="Z187" s="78"/>
      <c r="AA187" s="78"/>
      <c r="AB187" s="79"/>
    </row>
    <row r="188" ht="15.75" customHeight="1">
      <c r="A188" s="84"/>
      <c r="B188" s="84"/>
      <c r="C188" s="84"/>
      <c r="D188" s="84"/>
      <c r="E188" s="149"/>
      <c r="F188" s="84"/>
      <c r="G188" s="84"/>
      <c r="H188" s="84"/>
      <c r="I188" s="159"/>
      <c r="J188" s="158"/>
      <c r="K188" s="158"/>
      <c r="L188" s="84"/>
      <c r="M188" s="84"/>
      <c r="N188" s="84"/>
      <c r="O188" s="84"/>
      <c r="P188" s="84"/>
      <c r="Q188" s="84"/>
      <c r="R188" s="84"/>
      <c r="S188" s="84"/>
      <c r="T188" s="84"/>
      <c r="U188" s="84"/>
      <c r="V188" s="84"/>
      <c r="W188" s="84"/>
      <c r="X188" s="78"/>
      <c r="Y188" s="78"/>
      <c r="Z188" s="78"/>
      <c r="AA188" s="78"/>
      <c r="AB188" s="79"/>
    </row>
    <row r="189" ht="15.75" customHeight="1">
      <c r="A189" s="84"/>
      <c r="B189" s="84"/>
      <c r="C189" s="84"/>
      <c r="D189" s="84"/>
      <c r="E189" s="149"/>
      <c r="F189" s="84"/>
      <c r="G189" s="84"/>
      <c r="H189" s="84"/>
      <c r="I189" s="159"/>
      <c r="J189" s="158"/>
      <c r="K189" s="158"/>
      <c r="L189" s="84"/>
      <c r="M189" s="84"/>
      <c r="N189" s="84"/>
      <c r="O189" s="84"/>
      <c r="P189" s="84"/>
      <c r="Q189" s="84"/>
      <c r="R189" s="84"/>
      <c r="S189" s="84"/>
      <c r="T189" s="84"/>
      <c r="U189" s="84"/>
      <c r="V189" s="84"/>
      <c r="W189" s="84"/>
      <c r="X189" s="78"/>
      <c r="Y189" s="78"/>
      <c r="Z189" s="78"/>
      <c r="AA189" s="78"/>
      <c r="AB189" s="79"/>
    </row>
    <row r="190" ht="15.75" customHeight="1">
      <c r="A190" s="84"/>
      <c r="B190" s="84"/>
      <c r="C190" s="84"/>
      <c r="D190" s="84"/>
      <c r="E190" s="149"/>
      <c r="F190" s="84"/>
      <c r="G190" s="84"/>
      <c r="H190" s="84"/>
      <c r="I190" s="159"/>
      <c r="J190" s="158"/>
      <c r="K190" s="158"/>
      <c r="L190" s="84"/>
      <c r="M190" s="84"/>
      <c r="N190" s="84"/>
      <c r="O190" s="84"/>
      <c r="P190" s="84"/>
      <c r="Q190" s="84"/>
      <c r="R190" s="84"/>
      <c r="S190" s="84"/>
      <c r="T190" s="84"/>
      <c r="U190" s="84"/>
      <c r="V190" s="84"/>
      <c r="W190" s="84"/>
      <c r="X190" s="78"/>
      <c r="Y190" s="78"/>
      <c r="Z190" s="78"/>
      <c r="AA190" s="78"/>
      <c r="AB190" s="79"/>
    </row>
    <row r="191" ht="15.75" customHeight="1">
      <c r="A191" s="84"/>
      <c r="B191" s="84"/>
      <c r="C191" s="84"/>
      <c r="D191" s="84"/>
      <c r="E191" s="149"/>
      <c r="F191" s="84"/>
      <c r="G191" s="84"/>
      <c r="H191" s="84"/>
      <c r="I191" s="159"/>
      <c r="J191" s="158"/>
      <c r="K191" s="158"/>
      <c r="L191" s="84"/>
      <c r="M191" s="84"/>
      <c r="N191" s="84"/>
      <c r="O191" s="84"/>
      <c r="P191" s="84"/>
      <c r="Q191" s="84"/>
      <c r="R191" s="84"/>
      <c r="S191" s="84"/>
      <c r="T191" s="84"/>
      <c r="U191" s="84"/>
      <c r="V191" s="84"/>
      <c r="W191" s="84"/>
      <c r="X191" s="78"/>
      <c r="Y191" s="78"/>
      <c r="Z191" s="78"/>
      <c r="AA191" s="78"/>
      <c r="AB191" s="79"/>
    </row>
    <row r="192" ht="15.75" customHeight="1">
      <c r="A192" s="84"/>
      <c r="B192" s="84"/>
      <c r="C192" s="84"/>
      <c r="D192" s="84"/>
      <c r="E192" s="149"/>
      <c r="F192" s="84"/>
      <c r="G192" s="84"/>
      <c r="H192" s="84"/>
      <c r="I192" s="159"/>
      <c r="J192" s="158"/>
      <c r="K192" s="158"/>
      <c r="L192" s="84"/>
      <c r="M192" s="84"/>
      <c r="N192" s="84"/>
      <c r="O192" s="84"/>
      <c r="P192" s="84"/>
      <c r="Q192" s="84"/>
      <c r="R192" s="84"/>
      <c r="S192" s="84"/>
      <c r="T192" s="84"/>
      <c r="U192" s="84"/>
      <c r="V192" s="84"/>
      <c r="W192" s="84"/>
      <c r="X192" s="78"/>
      <c r="Y192" s="78"/>
      <c r="Z192" s="78"/>
      <c r="AA192" s="78"/>
      <c r="AB192" s="79"/>
    </row>
    <row r="193" ht="15.75" customHeight="1">
      <c r="A193" s="84"/>
      <c r="B193" s="84"/>
      <c r="C193" s="84"/>
      <c r="D193" s="84"/>
      <c r="E193" s="149"/>
      <c r="F193" s="84"/>
      <c r="G193" s="84"/>
      <c r="H193" s="84"/>
      <c r="I193" s="159"/>
      <c r="J193" s="158"/>
      <c r="K193" s="158"/>
      <c r="L193" s="84"/>
      <c r="M193" s="84"/>
      <c r="N193" s="84"/>
      <c r="O193" s="84"/>
      <c r="P193" s="84"/>
      <c r="Q193" s="84"/>
      <c r="R193" s="84"/>
      <c r="S193" s="84"/>
      <c r="T193" s="84"/>
      <c r="U193" s="84"/>
      <c r="V193" s="84"/>
      <c r="W193" s="84"/>
      <c r="X193" s="78"/>
      <c r="Y193" s="78"/>
      <c r="Z193" s="78"/>
      <c r="AA193" s="78"/>
      <c r="AB193" s="79"/>
    </row>
    <row r="194" ht="15.75" customHeight="1">
      <c r="A194" s="84"/>
      <c r="B194" s="84"/>
      <c r="C194" s="84"/>
      <c r="D194" s="84"/>
      <c r="E194" s="149"/>
      <c r="F194" s="84"/>
      <c r="G194" s="84"/>
      <c r="H194" s="84"/>
      <c r="I194" s="159"/>
      <c r="J194" s="158"/>
      <c r="K194" s="158"/>
      <c r="L194" s="84"/>
      <c r="M194" s="84"/>
      <c r="N194" s="84"/>
      <c r="O194" s="84"/>
      <c r="P194" s="84"/>
      <c r="Q194" s="84"/>
      <c r="R194" s="84"/>
      <c r="S194" s="84"/>
      <c r="T194" s="84"/>
      <c r="U194" s="84"/>
      <c r="V194" s="84"/>
      <c r="W194" s="84"/>
      <c r="X194" s="78"/>
      <c r="Y194" s="78"/>
      <c r="Z194" s="78"/>
      <c r="AA194" s="78"/>
      <c r="AB194" s="79"/>
    </row>
    <row r="195" ht="15.75" customHeight="1">
      <c r="A195" s="84"/>
      <c r="B195" s="84"/>
      <c r="C195" s="84"/>
      <c r="D195" s="84"/>
      <c r="E195" s="149"/>
      <c r="F195" s="84"/>
      <c r="G195" s="84"/>
      <c r="H195" s="84"/>
      <c r="I195" s="159"/>
      <c r="J195" s="158"/>
      <c r="K195" s="158"/>
      <c r="L195" s="84"/>
      <c r="M195" s="84"/>
      <c r="N195" s="84"/>
      <c r="O195" s="84"/>
      <c r="P195" s="84"/>
      <c r="Q195" s="84"/>
      <c r="R195" s="84"/>
      <c r="S195" s="84"/>
      <c r="T195" s="84"/>
      <c r="U195" s="84"/>
      <c r="V195" s="84"/>
      <c r="W195" s="84"/>
      <c r="X195" s="78"/>
      <c r="Y195" s="78"/>
      <c r="Z195" s="78"/>
      <c r="AA195" s="78"/>
      <c r="AB195" s="79"/>
    </row>
    <row r="196" ht="15.75" customHeight="1">
      <c r="A196" s="84"/>
      <c r="B196" s="84"/>
      <c r="C196" s="84"/>
      <c r="D196" s="84"/>
      <c r="E196" s="149"/>
      <c r="F196" s="84"/>
      <c r="G196" s="84"/>
      <c r="H196" s="84"/>
      <c r="I196" s="159"/>
      <c r="J196" s="158"/>
      <c r="K196" s="158"/>
      <c r="L196" s="84"/>
      <c r="M196" s="84"/>
      <c r="N196" s="84"/>
      <c r="O196" s="84"/>
      <c r="P196" s="84"/>
      <c r="Q196" s="84"/>
      <c r="R196" s="84"/>
      <c r="S196" s="84"/>
      <c r="T196" s="84"/>
      <c r="U196" s="84"/>
      <c r="V196" s="84"/>
      <c r="W196" s="84"/>
      <c r="X196" s="78"/>
      <c r="Y196" s="78"/>
      <c r="Z196" s="78"/>
      <c r="AA196" s="78"/>
      <c r="AB196" s="79"/>
    </row>
    <row r="197" ht="15.75" customHeight="1">
      <c r="A197" s="84"/>
      <c r="B197" s="84"/>
      <c r="C197" s="84"/>
      <c r="D197" s="84"/>
      <c r="E197" s="149"/>
      <c r="F197" s="84"/>
      <c r="G197" s="84"/>
      <c r="H197" s="84"/>
      <c r="I197" s="159"/>
      <c r="J197" s="158"/>
      <c r="K197" s="158"/>
      <c r="L197" s="84"/>
      <c r="M197" s="84"/>
      <c r="N197" s="84"/>
      <c r="O197" s="84"/>
      <c r="P197" s="84"/>
      <c r="Q197" s="84"/>
      <c r="R197" s="84"/>
      <c r="S197" s="84"/>
      <c r="T197" s="84"/>
      <c r="U197" s="84"/>
      <c r="V197" s="84"/>
      <c r="W197" s="84"/>
      <c r="X197" s="78"/>
      <c r="Y197" s="78"/>
      <c r="Z197" s="78"/>
      <c r="AA197" s="78"/>
      <c r="AB197" s="79"/>
    </row>
    <row r="198" ht="15.75" customHeight="1">
      <c r="A198" s="84"/>
      <c r="B198" s="84"/>
      <c r="C198" s="84"/>
      <c r="D198" s="84"/>
      <c r="E198" s="149"/>
      <c r="F198" s="84"/>
      <c r="G198" s="84"/>
      <c r="H198" s="84"/>
      <c r="I198" s="159"/>
      <c r="J198" s="158"/>
      <c r="K198" s="158"/>
      <c r="L198" s="84"/>
      <c r="M198" s="84"/>
      <c r="N198" s="84"/>
      <c r="O198" s="84"/>
      <c r="P198" s="84"/>
      <c r="Q198" s="84"/>
      <c r="R198" s="84"/>
      <c r="S198" s="84"/>
      <c r="T198" s="84"/>
      <c r="U198" s="84"/>
      <c r="V198" s="84"/>
      <c r="W198" s="84"/>
      <c r="X198" s="78"/>
      <c r="Y198" s="78"/>
      <c r="Z198" s="78"/>
      <c r="AA198" s="78"/>
      <c r="AB198" s="79"/>
    </row>
    <row r="199" ht="15.75" customHeight="1">
      <c r="A199" s="84"/>
      <c r="B199" s="84"/>
      <c r="C199" s="84"/>
      <c r="D199" s="84"/>
      <c r="E199" s="149"/>
      <c r="F199" s="84"/>
      <c r="G199" s="84"/>
      <c r="H199" s="84"/>
      <c r="I199" s="159"/>
      <c r="J199" s="158"/>
      <c r="K199" s="158"/>
      <c r="L199" s="84"/>
      <c r="M199" s="84"/>
      <c r="N199" s="84"/>
      <c r="O199" s="84"/>
      <c r="P199" s="84"/>
      <c r="Q199" s="84"/>
      <c r="R199" s="84"/>
      <c r="S199" s="84"/>
      <c r="T199" s="84"/>
      <c r="U199" s="84"/>
      <c r="V199" s="84"/>
      <c r="W199" s="84"/>
      <c r="X199" s="78"/>
      <c r="Y199" s="78"/>
      <c r="Z199" s="78"/>
      <c r="AA199" s="78"/>
      <c r="AB199" s="79"/>
    </row>
    <row r="200" ht="15.75" customHeight="1">
      <c r="A200" s="84"/>
      <c r="B200" s="84"/>
      <c r="C200" s="84"/>
      <c r="D200" s="84"/>
      <c r="E200" s="149"/>
      <c r="F200" s="84"/>
      <c r="G200" s="84"/>
      <c r="H200" s="84"/>
      <c r="I200" s="159"/>
      <c r="J200" s="158"/>
      <c r="K200" s="158"/>
      <c r="L200" s="84"/>
      <c r="M200" s="84"/>
      <c r="N200" s="84"/>
      <c r="O200" s="84"/>
      <c r="P200" s="84"/>
      <c r="Q200" s="84"/>
      <c r="R200" s="84"/>
      <c r="S200" s="84"/>
      <c r="T200" s="84"/>
      <c r="U200" s="84"/>
      <c r="V200" s="84"/>
      <c r="W200" s="84"/>
      <c r="X200" s="78"/>
      <c r="Y200" s="78"/>
      <c r="Z200" s="78"/>
      <c r="AA200" s="78"/>
      <c r="AB200" s="79"/>
    </row>
    <row r="201" ht="15.75" customHeight="1">
      <c r="A201" s="84"/>
      <c r="B201" s="84"/>
      <c r="C201" s="84"/>
      <c r="D201" s="84"/>
      <c r="E201" s="149"/>
      <c r="F201" s="84"/>
      <c r="G201" s="84"/>
      <c r="H201" s="84"/>
      <c r="I201" s="159"/>
      <c r="J201" s="158"/>
      <c r="K201" s="158"/>
      <c r="L201" s="84"/>
      <c r="M201" s="84"/>
      <c r="N201" s="84"/>
      <c r="O201" s="84"/>
      <c r="P201" s="84"/>
      <c r="Q201" s="84"/>
      <c r="R201" s="84"/>
      <c r="S201" s="84"/>
      <c r="T201" s="84"/>
      <c r="U201" s="84"/>
      <c r="V201" s="84"/>
      <c r="W201" s="84"/>
      <c r="X201" s="78"/>
      <c r="Y201" s="78"/>
      <c r="Z201" s="78"/>
      <c r="AA201" s="78"/>
      <c r="AB201" s="79"/>
    </row>
    <row r="202" ht="15.75" customHeight="1">
      <c r="A202" s="84"/>
      <c r="B202" s="84"/>
      <c r="C202" s="84"/>
      <c r="D202" s="84"/>
      <c r="E202" s="149"/>
      <c r="F202" s="84"/>
      <c r="G202" s="84"/>
      <c r="H202" s="84"/>
      <c r="I202" s="159"/>
      <c r="J202" s="158"/>
      <c r="K202" s="158"/>
      <c r="L202" s="84"/>
      <c r="M202" s="84"/>
      <c r="N202" s="84"/>
      <c r="O202" s="84"/>
      <c r="P202" s="84"/>
      <c r="Q202" s="84"/>
      <c r="R202" s="84"/>
      <c r="S202" s="84"/>
      <c r="T202" s="84"/>
      <c r="U202" s="84"/>
      <c r="V202" s="84"/>
      <c r="W202" s="84"/>
      <c r="X202" s="78"/>
      <c r="Y202" s="78"/>
      <c r="Z202" s="78"/>
      <c r="AA202" s="78"/>
      <c r="AB202" s="79"/>
    </row>
    <row r="203" ht="15.75" customHeight="1">
      <c r="A203" s="84"/>
      <c r="B203" s="84"/>
      <c r="C203" s="84"/>
      <c r="D203" s="84"/>
      <c r="E203" s="149"/>
      <c r="F203" s="84"/>
      <c r="G203" s="84"/>
      <c r="H203" s="84"/>
      <c r="I203" s="159"/>
      <c r="J203" s="158"/>
      <c r="K203" s="158"/>
      <c r="L203" s="84"/>
      <c r="M203" s="84"/>
      <c r="N203" s="84"/>
      <c r="O203" s="84"/>
      <c r="P203" s="84"/>
      <c r="Q203" s="84"/>
      <c r="R203" s="84"/>
      <c r="S203" s="84"/>
      <c r="T203" s="84"/>
      <c r="U203" s="84"/>
      <c r="V203" s="84"/>
      <c r="W203" s="84"/>
      <c r="X203" s="78"/>
      <c r="Y203" s="78"/>
      <c r="Z203" s="78"/>
      <c r="AA203" s="78"/>
      <c r="AB203" s="79"/>
    </row>
    <row r="204" ht="15.75" customHeight="1">
      <c r="A204" s="84"/>
      <c r="B204" s="84"/>
      <c r="C204" s="84"/>
      <c r="D204" s="84"/>
      <c r="E204" s="149"/>
      <c r="F204" s="84"/>
      <c r="G204" s="84"/>
      <c r="H204" s="84"/>
      <c r="I204" s="159"/>
      <c r="J204" s="158"/>
      <c r="K204" s="158"/>
      <c r="L204" s="84"/>
      <c r="M204" s="84"/>
      <c r="N204" s="84"/>
      <c r="O204" s="84"/>
      <c r="P204" s="84"/>
      <c r="Q204" s="84"/>
      <c r="R204" s="84"/>
      <c r="S204" s="84"/>
      <c r="T204" s="84"/>
      <c r="U204" s="84"/>
      <c r="V204" s="84"/>
      <c r="W204" s="84"/>
      <c r="X204" s="78"/>
      <c r="Y204" s="78"/>
      <c r="Z204" s="78"/>
      <c r="AA204" s="78"/>
      <c r="AB204" s="79"/>
    </row>
    <row r="205" ht="15.75" customHeight="1">
      <c r="A205" s="84"/>
      <c r="B205" s="84"/>
      <c r="C205" s="84"/>
      <c r="D205" s="84"/>
      <c r="E205" s="149"/>
      <c r="F205" s="84"/>
      <c r="G205" s="84"/>
      <c r="H205" s="84"/>
      <c r="I205" s="159"/>
      <c r="J205" s="158"/>
      <c r="K205" s="158"/>
      <c r="L205" s="84"/>
      <c r="M205" s="84"/>
      <c r="N205" s="84"/>
      <c r="O205" s="84"/>
      <c r="P205" s="84"/>
      <c r="Q205" s="84"/>
      <c r="R205" s="84"/>
      <c r="S205" s="84"/>
      <c r="T205" s="84"/>
      <c r="U205" s="84"/>
      <c r="V205" s="84"/>
      <c r="W205" s="84"/>
      <c r="X205" s="78"/>
      <c r="Y205" s="78"/>
      <c r="Z205" s="78"/>
      <c r="AA205" s="78"/>
      <c r="AB205" s="79"/>
    </row>
    <row r="206" ht="15.75" customHeight="1">
      <c r="A206" s="84"/>
      <c r="B206" s="84"/>
      <c r="C206" s="84"/>
      <c r="D206" s="84"/>
      <c r="E206" s="149"/>
      <c r="F206" s="84"/>
      <c r="G206" s="84"/>
      <c r="H206" s="84"/>
      <c r="I206" s="159"/>
      <c r="J206" s="158"/>
      <c r="K206" s="158"/>
      <c r="L206" s="84"/>
      <c r="M206" s="84"/>
      <c r="N206" s="84"/>
      <c r="O206" s="84"/>
      <c r="P206" s="84"/>
      <c r="Q206" s="84"/>
      <c r="R206" s="84"/>
      <c r="S206" s="84"/>
      <c r="T206" s="84"/>
      <c r="U206" s="84"/>
      <c r="V206" s="84"/>
      <c r="W206" s="84"/>
      <c r="X206" s="78"/>
      <c r="Y206" s="78"/>
      <c r="Z206" s="78"/>
      <c r="AA206" s="78"/>
      <c r="AB206" s="79"/>
    </row>
    <row r="207" ht="15.75" customHeight="1">
      <c r="A207" s="84"/>
      <c r="B207" s="84"/>
      <c r="C207" s="84"/>
      <c r="D207" s="84"/>
      <c r="E207" s="149"/>
      <c r="F207" s="84"/>
      <c r="G207" s="84"/>
      <c r="H207" s="84"/>
      <c r="I207" s="159"/>
      <c r="J207" s="158"/>
      <c r="K207" s="158"/>
      <c r="L207" s="84"/>
      <c r="M207" s="84"/>
      <c r="N207" s="84"/>
      <c r="O207" s="84"/>
      <c r="P207" s="84"/>
      <c r="Q207" s="84"/>
      <c r="R207" s="84"/>
      <c r="S207" s="84"/>
      <c r="T207" s="84"/>
      <c r="U207" s="84"/>
      <c r="V207" s="84"/>
      <c r="W207" s="84"/>
      <c r="X207" s="78"/>
      <c r="Y207" s="78"/>
      <c r="Z207" s="78"/>
      <c r="AA207" s="78"/>
      <c r="AB207" s="79"/>
    </row>
    <row r="208" ht="15.75" customHeight="1">
      <c r="A208" s="84"/>
      <c r="B208" s="84"/>
      <c r="C208" s="84"/>
      <c r="D208" s="84"/>
      <c r="E208" s="149"/>
      <c r="F208" s="84"/>
      <c r="G208" s="84"/>
      <c r="H208" s="84"/>
      <c r="I208" s="159"/>
      <c r="J208" s="158"/>
      <c r="K208" s="158"/>
      <c r="L208" s="84"/>
      <c r="M208" s="84"/>
      <c r="N208" s="84"/>
      <c r="O208" s="84"/>
      <c r="P208" s="84"/>
      <c r="Q208" s="84"/>
      <c r="R208" s="84"/>
      <c r="S208" s="84"/>
      <c r="T208" s="84"/>
      <c r="U208" s="84"/>
      <c r="V208" s="84"/>
      <c r="W208" s="84"/>
      <c r="X208" s="78"/>
      <c r="Y208" s="78"/>
      <c r="Z208" s="78"/>
      <c r="AA208" s="78"/>
      <c r="AB208" s="79"/>
    </row>
    <row r="209" ht="15.75" customHeight="1">
      <c r="A209" s="84"/>
      <c r="B209" s="84"/>
      <c r="C209" s="84"/>
      <c r="D209" s="84"/>
      <c r="E209" s="149"/>
      <c r="F209" s="84"/>
      <c r="G209" s="84"/>
      <c r="H209" s="84"/>
      <c r="I209" s="159"/>
      <c r="J209" s="158"/>
      <c r="K209" s="158"/>
      <c r="L209" s="84"/>
      <c r="M209" s="84"/>
      <c r="N209" s="84"/>
      <c r="O209" s="84"/>
      <c r="P209" s="84"/>
      <c r="Q209" s="84"/>
      <c r="R209" s="84"/>
      <c r="S209" s="84"/>
      <c r="T209" s="84"/>
      <c r="U209" s="84"/>
      <c r="V209" s="84"/>
      <c r="W209" s="84"/>
      <c r="X209" s="78"/>
      <c r="Y209" s="78"/>
      <c r="Z209" s="78"/>
      <c r="AA209" s="78"/>
      <c r="AB209" s="79"/>
    </row>
    <row r="210" ht="15.75" customHeight="1">
      <c r="A210" s="84"/>
      <c r="B210" s="84"/>
      <c r="C210" s="84"/>
      <c r="D210" s="84"/>
      <c r="E210" s="149"/>
      <c r="F210" s="84"/>
      <c r="G210" s="84"/>
      <c r="H210" s="84"/>
      <c r="I210" s="159"/>
      <c r="J210" s="158"/>
      <c r="K210" s="158"/>
      <c r="L210" s="84"/>
      <c r="M210" s="84"/>
      <c r="N210" s="84"/>
      <c r="O210" s="84"/>
      <c r="P210" s="84"/>
      <c r="Q210" s="84"/>
      <c r="R210" s="84"/>
      <c r="S210" s="84"/>
      <c r="T210" s="84"/>
      <c r="U210" s="84"/>
      <c r="V210" s="84"/>
      <c r="W210" s="84"/>
      <c r="X210" s="78"/>
      <c r="Y210" s="78"/>
      <c r="Z210" s="78"/>
      <c r="AA210" s="78"/>
      <c r="AB210" s="79"/>
    </row>
    <row r="211" ht="15.75" customHeight="1">
      <c r="A211" s="84"/>
      <c r="B211" s="84"/>
      <c r="C211" s="84"/>
      <c r="D211" s="84"/>
      <c r="E211" s="149"/>
      <c r="F211" s="84"/>
      <c r="G211" s="84"/>
      <c r="H211" s="84"/>
      <c r="I211" s="159"/>
      <c r="J211" s="158"/>
      <c r="K211" s="158"/>
      <c r="L211" s="84"/>
      <c r="M211" s="84"/>
      <c r="N211" s="84"/>
      <c r="O211" s="84"/>
      <c r="P211" s="84"/>
      <c r="Q211" s="84"/>
      <c r="R211" s="84"/>
      <c r="S211" s="84"/>
      <c r="T211" s="84"/>
      <c r="U211" s="84"/>
      <c r="V211" s="84"/>
      <c r="W211" s="84"/>
      <c r="X211" s="78"/>
      <c r="Y211" s="78"/>
      <c r="Z211" s="78"/>
      <c r="AA211" s="78"/>
      <c r="AB211" s="79"/>
    </row>
    <row r="212" ht="15.75" customHeight="1">
      <c r="A212" s="84"/>
      <c r="B212" s="84"/>
      <c r="C212" s="84"/>
      <c r="D212" s="84"/>
      <c r="E212" s="149"/>
      <c r="F212" s="84"/>
      <c r="G212" s="84"/>
      <c r="H212" s="84"/>
      <c r="I212" s="159"/>
      <c r="J212" s="158"/>
      <c r="K212" s="158"/>
      <c r="L212" s="84"/>
      <c r="M212" s="84"/>
      <c r="N212" s="84"/>
      <c r="O212" s="84"/>
      <c r="P212" s="84"/>
      <c r="Q212" s="84"/>
      <c r="R212" s="84"/>
      <c r="S212" s="84"/>
      <c r="T212" s="84"/>
      <c r="U212" s="84"/>
      <c r="V212" s="84"/>
      <c r="W212" s="84"/>
      <c r="X212" s="78"/>
      <c r="Y212" s="78"/>
      <c r="Z212" s="78"/>
      <c r="AA212" s="78"/>
      <c r="AB212" s="79"/>
    </row>
    <row r="213" ht="15.75" customHeight="1">
      <c r="A213" s="84"/>
      <c r="B213" s="84"/>
      <c r="C213" s="84"/>
      <c r="D213" s="84"/>
      <c r="E213" s="149"/>
      <c r="F213" s="84"/>
      <c r="G213" s="84"/>
      <c r="H213" s="84"/>
      <c r="I213" s="159"/>
      <c r="J213" s="158"/>
      <c r="K213" s="158"/>
      <c r="L213" s="84"/>
      <c r="M213" s="84"/>
      <c r="N213" s="84"/>
      <c r="O213" s="84"/>
      <c r="P213" s="84"/>
      <c r="Q213" s="84"/>
      <c r="R213" s="84"/>
      <c r="S213" s="84"/>
      <c r="T213" s="84"/>
      <c r="U213" s="84"/>
      <c r="V213" s="84"/>
      <c r="W213" s="84"/>
      <c r="X213" s="78"/>
      <c r="Y213" s="78"/>
      <c r="Z213" s="78"/>
      <c r="AA213" s="78"/>
      <c r="AB213" s="79"/>
    </row>
    <row r="214" ht="15.75" customHeight="1">
      <c r="A214" s="84"/>
      <c r="B214" s="84"/>
      <c r="C214" s="84"/>
      <c r="D214" s="84"/>
      <c r="E214" s="149"/>
      <c r="F214" s="84"/>
      <c r="G214" s="84"/>
      <c r="H214" s="84"/>
      <c r="I214" s="159"/>
      <c r="J214" s="158"/>
      <c r="K214" s="158"/>
      <c r="L214" s="84"/>
      <c r="M214" s="84"/>
      <c r="N214" s="84"/>
      <c r="O214" s="84"/>
      <c r="P214" s="84"/>
      <c r="Q214" s="84"/>
      <c r="R214" s="84"/>
      <c r="S214" s="84"/>
      <c r="T214" s="84"/>
      <c r="U214" s="84"/>
      <c r="V214" s="84"/>
      <c r="W214" s="84"/>
      <c r="X214" s="78"/>
      <c r="Y214" s="78"/>
      <c r="Z214" s="78"/>
      <c r="AA214" s="78"/>
      <c r="AB214" s="79"/>
    </row>
    <row r="215" ht="15.75" customHeight="1">
      <c r="A215" s="84"/>
      <c r="B215" s="84"/>
      <c r="C215" s="84"/>
      <c r="D215" s="84"/>
      <c r="E215" s="149"/>
      <c r="F215" s="84"/>
      <c r="G215" s="84"/>
      <c r="H215" s="84"/>
      <c r="I215" s="159"/>
      <c r="J215" s="158"/>
      <c r="K215" s="158"/>
      <c r="L215" s="84"/>
      <c r="M215" s="84"/>
      <c r="N215" s="84"/>
      <c r="O215" s="84"/>
      <c r="P215" s="84"/>
      <c r="Q215" s="84"/>
      <c r="R215" s="84"/>
      <c r="S215" s="84"/>
      <c r="T215" s="84"/>
      <c r="U215" s="84"/>
      <c r="V215" s="84"/>
      <c r="W215" s="84"/>
      <c r="X215" s="78"/>
      <c r="Y215" s="78"/>
      <c r="Z215" s="78"/>
      <c r="AA215" s="78"/>
      <c r="AB215" s="79"/>
    </row>
    <row r="216" ht="15.75" customHeight="1">
      <c r="A216" s="84"/>
      <c r="B216" s="84"/>
      <c r="C216" s="84"/>
      <c r="D216" s="84"/>
      <c r="E216" s="149"/>
      <c r="F216" s="84"/>
      <c r="G216" s="84"/>
      <c r="H216" s="84"/>
      <c r="I216" s="159"/>
      <c r="J216" s="158"/>
      <c r="K216" s="158"/>
      <c r="L216" s="84"/>
      <c r="M216" s="84"/>
      <c r="N216" s="84"/>
      <c r="O216" s="84"/>
      <c r="P216" s="84"/>
      <c r="Q216" s="84"/>
      <c r="R216" s="84"/>
      <c r="S216" s="84"/>
      <c r="T216" s="84"/>
      <c r="U216" s="84"/>
      <c r="V216" s="84"/>
      <c r="W216" s="84"/>
      <c r="X216" s="78"/>
      <c r="Y216" s="78"/>
      <c r="Z216" s="78"/>
      <c r="AA216" s="78"/>
      <c r="AB216" s="79"/>
    </row>
    <row r="217" ht="15.75" customHeight="1">
      <c r="A217" s="84"/>
      <c r="B217" s="84"/>
      <c r="C217" s="84"/>
      <c r="D217" s="84"/>
      <c r="E217" s="149"/>
      <c r="F217" s="84"/>
      <c r="G217" s="84"/>
      <c r="H217" s="84"/>
      <c r="I217" s="159"/>
      <c r="J217" s="158"/>
      <c r="K217" s="158"/>
      <c r="L217" s="84"/>
      <c r="M217" s="84"/>
      <c r="N217" s="84"/>
      <c r="O217" s="84"/>
      <c r="P217" s="84"/>
      <c r="Q217" s="84"/>
      <c r="R217" s="84"/>
      <c r="S217" s="84"/>
      <c r="T217" s="84"/>
      <c r="U217" s="84"/>
      <c r="V217" s="84"/>
      <c r="W217" s="84"/>
      <c r="X217" s="78"/>
      <c r="Y217" s="78"/>
      <c r="Z217" s="78"/>
      <c r="AA217" s="78"/>
      <c r="AB217" s="79"/>
    </row>
    <row r="218" ht="15.75" customHeight="1">
      <c r="A218" s="84"/>
      <c r="B218" s="84"/>
      <c r="C218" s="84"/>
      <c r="D218" s="84"/>
      <c r="E218" s="149"/>
      <c r="F218" s="84"/>
      <c r="G218" s="84"/>
      <c r="H218" s="84"/>
      <c r="I218" s="159"/>
      <c r="J218" s="158"/>
      <c r="K218" s="158"/>
      <c r="L218" s="84"/>
      <c r="M218" s="84"/>
      <c r="N218" s="84"/>
      <c r="O218" s="84"/>
      <c r="P218" s="84"/>
      <c r="Q218" s="84"/>
      <c r="R218" s="84"/>
      <c r="S218" s="84"/>
      <c r="T218" s="84"/>
      <c r="U218" s="84"/>
      <c r="V218" s="84"/>
      <c r="W218" s="84"/>
      <c r="X218" s="78"/>
      <c r="Y218" s="78"/>
      <c r="Z218" s="78"/>
      <c r="AA218" s="78"/>
      <c r="AB218" s="79"/>
    </row>
    <row r="219" ht="15.75" customHeight="1">
      <c r="A219" s="84"/>
      <c r="B219" s="84"/>
      <c r="C219" s="84"/>
      <c r="D219" s="84"/>
      <c r="E219" s="149"/>
      <c r="F219" s="84"/>
      <c r="G219" s="84"/>
      <c r="H219" s="84"/>
      <c r="I219" s="159"/>
      <c r="J219" s="158"/>
      <c r="K219" s="158"/>
      <c r="L219" s="84"/>
      <c r="M219" s="84"/>
      <c r="N219" s="84"/>
      <c r="O219" s="84"/>
      <c r="P219" s="84"/>
      <c r="Q219" s="84"/>
      <c r="R219" s="84"/>
      <c r="S219" s="84"/>
      <c r="T219" s="84"/>
      <c r="U219" s="84"/>
      <c r="V219" s="84"/>
      <c r="W219" s="84"/>
      <c r="X219" s="78"/>
      <c r="Y219" s="78"/>
      <c r="Z219" s="78"/>
      <c r="AA219" s="78"/>
      <c r="AB219" s="79"/>
    </row>
    <row r="220" ht="15.75" customHeight="1">
      <c r="A220" s="84"/>
      <c r="B220" s="84"/>
      <c r="C220" s="84"/>
      <c r="D220" s="84"/>
      <c r="E220" s="149"/>
      <c r="F220" s="84"/>
      <c r="G220" s="84"/>
      <c r="H220" s="84"/>
      <c r="I220" s="159"/>
      <c r="J220" s="158"/>
      <c r="K220" s="158"/>
      <c r="L220" s="84"/>
      <c r="M220" s="84"/>
      <c r="N220" s="84"/>
      <c r="O220" s="84"/>
      <c r="P220" s="84"/>
      <c r="Q220" s="84"/>
      <c r="R220" s="84"/>
      <c r="S220" s="84"/>
      <c r="T220" s="84"/>
      <c r="U220" s="84"/>
      <c r="V220" s="84"/>
      <c r="W220" s="84"/>
      <c r="X220" s="78"/>
      <c r="Y220" s="78"/>
      <c r="Z220" s="78"/>
      <c r="AA220" s="78"/>
      <c r="AB220" s="79"/>
    </row>
    <row r="221" ht="15.75" customHeight="1">
      <c r="A221" s="84"/>
      <c r="B221" s="84"/>
      <c r="C221" s="84"/>
      <c r="D221" s="84"/>
      <c r="E221" s="149"/>
      <c r="F221" s="84"/>
      <c r="G221" s="84"/>
      <c r="H221" s="84"/>
      <c r="I221" s="159"/>
      <c r="J221" s="158"/>
      <c r="K221" s="158"/>
      <c r="L221" s="84"/>
      <c r="M221" s="84"/>
      <c r="N221" s="84"/>
      <c r="O221" s="84"/>
      <c r="P221" s="84"/>
      <c r="Q221" s="84"/>
      <c r="R221" s="84"/>
      <c r="S221" s="84"/>
      <c r="T221" s="84"/>
      <c r="U221" s="84"/>
      <c r="V221" s="84"/>
      <c r="W221" s="84"/>
      <c r="X221" s="78"/>
      <c r="Y221" s="78"/>
      <c r="Z221" s="78"/>
      <c r="AA221" s="78"/>
      <c r="AB221" s="79"/>
    </row>
    <row r="222" ht="15.75" customHeight="1">
      <c r="A222" s="84"/>
      <c r="B222" s="84"/>
      <c r="C222" s="84"/>
      <c r="D222" s="84"/>
      <c r="E222" s="149"/>
      <c r="F222" s="84"/>
      <c r="G222" s="84"/>
      <c r="H222" s="84"/>
      <c r="I222" s="159"/>
      <c r="J222" s="158"/>
      <c r="K222" s="158"/>
      <c r="L222" s="84"/>
      <c r="M222" s="84"/>
      <c r="N222" s="84"/>
      <c r="O222" s="84"/>
      <c r="P222" s="84"/>
      <c r="Q222" s="84"/>
      <c r="R222" s="84"/>
      <c r="S222" s="84"/>
      <c r="T222" s="84"/>
      <c r="U222" s="84"/>
      <c r="V222" s="84"/>
      <c r="W222" s="84"/>
      <c r="X222" s="78"/>
      <c r="Y222" s="78"/>
      <c r="Z222" s="78"/>
      <c r="AA222" s="78"/>
      <c r="AB222" s="79"/>
    </row>
    <row r="223" ht="15.75" customHeight="1">
      <c r="A223" s="84"/>
      <c r="B223" s="84"/>
      <c r="C223" s="84"/>
      <c r="D223" s="84"/>
      <c r="E223" s="149"/>
      <c r="F223" s="84"/>
      <c r="G223" s="84"/>
      <c r="H223" s="84"/>
      <c r="I223" s="159"/>
      <c r="J223" s="158"/>
      <c r="K223" s="158"/>
      <c r="L223" s="84"/>
      <c r="M223" s="84"/>
      <c r="N223" s="84"/>
      <c r="O223" s="84"/>
      <c r="P223" s="84"/>
      <c r="Q223" s="84"/>
      <c r="R223" s="84"/>
      <c r="S223" s="84"/>
      <c r="T223" s="84"/>
      <c r="U223" s="84"/>
      <c r="V223" s="84"/>
      <c r="W223" s="84"/>
      <c r="X223" s="78"/>
      <c r="Y223" s="78"/>
      <c r="Z223" s="78"/>
      <c r="AA223" s="78"/>
      <c r="AB223" s="79"/>
    </row>
    <row r="224" ht="15.75" customHeight="1">
      <c r="A224" s="84"/>
      <c r="B224" s="84"/>
      <c r="C224" s="84"/>
      <c r="D224" s="84"/>
      <c r="E224" s="149"/>
      <c r="F224" s="84"/>
      <c r="G224" s="84"/>
      <c r="H224" s="84"/>
      <c r="I224" s="159"/>
      <c r="J224" s="158"/>
      <c r="K224" s="158"/>
      <c r="L224" s="84"/>
      <c r="M224" s="84"/>
      <c r="N224" s="84"/>
      <c r="O224" s="84"/>
      <c r="P224" s="84"/>
      <c r="Q224" s="84"/>
      <c r="R224" s="84"/>
      <c r="S224" s="84"/>
      <c r="T224" s="84"/>
      <c r="U224" s="84"/>
      <c r="V224" s="84"/>
      <c r="W224" s="84"/>
      <c r="X224" s="78"/>
      <c r="Y224" s="78"/>
      <c r="Z224" s="78"/>
      <c r="AA224" s="78"/>
      <c r="AB224" s="79"/>
    </row>
    <row r="225" ht="15.75" customHeight="1">
      <c r="A225" s="84"/>
      <c r="B225" s="84"/>
      <c r="C225" s="84"/>
      <c r="D225" s="84"/>
      <c r="E225" s="149"/>
      <c r="F225" s="84"/>
      <c r="G225" s="84"/>
      <c r="H225" s="84"/>
      <c r="I225" s="159"/>
      <c r="J225" s="158"/>
      <c r="K225" s="158"/>
      <c r="L225" s="84"/>
      <c r="M225" s="84"/>
      <c r="N225" s="84"/>
      <c r="O225" s="84"/>
      <c r="P225" s="84"/>
      <c r="Q225" s="84"/>
      <c r="R225" s="84"/>
      <c r="S225" s="84"/>
      <c r="T225" s="84"/>
      <c r="U225" s="84"/>
      <c r="V225" s="84"/>
      <c r="W225" s="84"/>
      <c r="X225" s="78"/>
      <c r="Y225" s="78"/>
      <c r="Z225" s="78"/>
      <c r="AA225" s="78"/>
      <c r="AB225" s="79"/>
    </row>
    <row r="226" ht="15.75" customHeight="1">
      <c r="A226" s="84"/>
      <c r="B226" s="84"/>
      <c r="C226" s="84"/>
      <c r="D226" s="84"/>
      <c r="E226" s="149"/>
      <c r="F226" s="84"/>
      <c r="G226" s="84"/>
      <c r="H226" s="84"/>
      <c r="I226" s="159"/>
      <c r="J226" s="158"/>
      <c r="K226" s="158"/>
      <c r="L226" s="84"/>
      <c r="M226" s="84"/>
      <c r="N226" s="84"/>
      <c r="O226" s="84"/>
      <c r="P226" s="84"/>
      <c r="Q226" s="84"/>
      <c r="R226" s="84"/>
      <c r="S226" s="84"/>
      <c r="T226" s="84"/>
      <c r="U226" s="84"/>
      <c r="V226" s="84"/>
      <c r="W226" s="84"/>
      <c r="X226" s="78"/>
      <c r="Y226" s="78"/>
      <c r="Z226" s="78"/>
      <c r="AA226" s="78"/>
      <c r="AB226" s="79"/>
    </row>
    <row r="227" ht="15.75" customHeight="1">
      <c r="A227" s="84"/>
      <c r="B227" s="84"/>
      <c r="C227" s="84"/>
      <c r="D227" s="84"/>
      <c r="E227" s="149"/>
      <c r="F227" s="84"/>
      <c r="G227" s="84"/>
      <c r="H227" s="84"/>
      <c r="I227" s="159"/>
      <c r="J227" s="158"/>
      <c r="K227" s="158"/>
      <c r="L227" s="84"/>
      <c r="M227" s="84"/>
      <c r="N227" s="84"/>
      <c r="O227" s="84"/>
      <c r="P227" s="84"/>
      <c r="Q227" s="84"/>
      <c r="R227" s="84"/>
      <c r="S227" s="84"/>
      <c r="T227" s="84"/>
      <c r="U227" s="84"/>
      <c r="V227" s="84"/>
      <c r="W227" s="84"/>
      <c r="X227" s="78"/>
      <c r="Y227" s="78"/>
      <c r="Z227" s="78"/>
      <c r="AA227" s="78"/>
      <c r="AB227" s="79"/>
    </row>
    <row r="228" ht="15.75" customHeight="1">
      <c r="A228" s="84"/>
      <c r="B228" s="84"/>
      <c r="C228" s="84"/>
      <c r="D228" s="84"/>
      <c r="E228" s="149"/>
      <c r="F228" s="84"/>
      <c r="G228" s="84"/>
      <c r="H228" s="84"/>
      <c r="I228" s="159"/>
      <c r="J228" s="158"/>
      <c r="K228" s="158"/>
      <c r="L228" s="84"/>
      <c r="M228" s="84"/>
      <c r="N228" s="84"/>
      <c r="O228" s="84"/>
      <c r="P228" s="84"/>
      <c r="Q228" s="84"/>
      <c r="R228" s="84"/>
      <c r="S228" s="84"/>
      <c r="T228" s="84"/>
      <c r="U228" s="84"/>
      <c r="V228" s="84"/>
      <c r="W228" s="84"/>
      <c r="X228" s="78"/>
      <c r="Y228" s="78"/>
      <c r="Z228" s="78"/>
      <c r="AA228" s="78"/>
      <c r="AB228" s="79"/>
    </row>
    <row r="229" ht="15.75" customHeight="1">
      <c r="A229" s="84"/>
      <c r="B229" s="84"/>
      <c r="C229" s="84"/>
      <c r="D229" s="84"/>
      <c r="E229" s="149"/>
      <c r="F229" s="84"/>
      <c r="G229" s="84"/>
      <c r="H229" s="84"/>
      <c r="I229" s="159"/>
      <c r="J229" s="158"/>
      <c r="K229" s="158"/>
      <c r="L229" s="84"/>
      <c r="M229" s="84"/>
      <c r="N229" s="84"/>
      <c r="O229" s="84"/>
      <c r="P229" s="84"/>
      <c r="Q229" s="84"/>
      <c r="R229" s="84"/>
      <c r="S229" s="84"/>
      <c r="T229" s="84"/>
      <c r="U229" s="84"/>
      <c r="V229" s="84"/>
      <c r="W229" s="84"/>
      <c r="X229" s="78"/>
      <c r="Y229" s="78"/>
      <c r="Z229" s="78"/>
      <c r="AA229" s="78"/>
      <c r="AB229" s="79"/>
    </row>
    <row r="230" ht="15.75" customHeight="1">
      <c r="A230" s="84"/>
      <c r="B230" s="84"/>
      <c r="C230" s="84"/>
      <c r="D230" s="84"/>
      <c r="E230" s="149"/>
      <c r="F230" s="84"/>
      <c r="G230" s="84"/>
      <c r="H230" s="84"/>
      <c r="I230" s="159"/>
      <c r="J230" s="158"/>
      <c r="K230" s="158"/>
      <c r="L230" s="84"/>
      <c r="M230" s="84"/>
      <c r="N230" s="84"/>
      <c r="O230" s="84"/>
      <c r="P230" s="84"/>
      <c r="Q230" s="84"/>
      <c r="R230" s="84"/>
      <c r="S230" s="84"/>
      <c r="T230" s="84"/>
      <c r="U230" s="84"/>
      <c r="V230" s="84"/>
      <c r="W230" s="84"/>
      <c r="X230" s="78"/>
      <c r="Y230" s="78"/>
      <c r="Z230" s="78"/>
      <c r="AA230" s="78"/>
      <c r="AB230" s="79"/>
    </row>
    <row r="231" ht="15.75" customHeight="1">
      <c r="A231" s="84"/>
      <c r="B231" s="84"/>
      <c r="C231" s="84"/>
      <c r="D231" s="84"/>
      <c r="E231" s="149"/>
      <c r="F231" s="84"/>
      <c r="G231" s="84"/>
      <c r="H231" s="84"/>
      <c r="I231" s="159"/>
      <c r="J231" s="158"/>
      <c r="K231" s="158"/>
      <c r="L231" s="84"/>
      <c r="M231" s="84"/>
      <c r="N231" s="84"/>
      <c r="O231" s="84"/>
      <c r="P231" s="84"/>
      <c r="Q231" s="84"/>
      <c r="R231" s="84"/>
      <c r="S231" s="84"/>
      <c r="T231" s="84"/>
      <c r="U231" s="84"/>
      <c r="V231" s="84"/>
      <c r="W231" s="84"/>
      <c r="X231" s="78"/>
      <c r="Y231" s="78"/>
      <c r="Z231" s="78"/>
      <c r="AA231" s="78"/>
      <c r="AB231" s="79"/>
    </row>
    <row r="232" ht="15.75" customHeight="1">
      <c r="A232" s="84"/>
      <c r="B232" s="84"/>
      <c r="C232" s="84"/>
      <c r="D232" s="84"/>
      <c r="E232" s="149"/>
      <c r="F232" s="84"/>
      <c r="G232" s="84"/>
      <c r="H232" s="84"/>
      <c r="I232" s="159"/>
      <c r="J232" s="158"/>
      <c r="K232" s="158"/>
      <c r="L232" s="84"/>
      <c r="M232" s="84"/>
      <c r="N232" s="84"/>
      <c r="O232" s="84"/>
      <c r="P232" s="84"/>
      <c r="Q232" s="84"/>
      <c r="R232" s="84"/>
      <c r="S232" s="84"/>
      <c r="T232" s="84"/>
      <c r="U232" s="84"/>
      <c r="V232" s="84"/>
      <c r="W232" s="84"/>
      <c r="X232" s="78"/>
      <c r="Y232" s="78"/>
      <c r="Z232" s="78"/>
      <c r="AA232" s="78"/>
      <c r="AB232" s="79"/>
    </row>
    <row r="233" ht="15.75" customHeight="1">
      <c r="A233" s="84"/>
      <c r="B233" s="84"/>
      <c r="C233" s="84"/>
      <c r="D233" s="84"/>
      <c r="E233" s="149"/>
      <c r="F233" s="84"/>
      <c r="G233" s="84"/>
      <c r="H233" s="84"/>
      <c r="I233" s="159"/>
      <c r="J233" s="158"/>
      <c r="K233" s="158"/>
      <c r="L233" s="84"/>
      <c r="M233" s="84"/>
      <c r="N233" s="84"/>
      <c r="O233" s="84"/>
      <c r="P233" s="84"/>
      <c r="Q233" s="84"/>
      <c r="R233" s="84"/>
      <c r="S233" s="84"/>
      <c r="T233" s="84"/>
      <c r="U233" s="84"/>
      <c r="V233" s="84"/>
      <c r="W233" s="84"/>
      <c r="X233" s="78"/>
      <c r="Y233" s="78"/>
      <c r="Z233" s="78"/>
      <c r="AA233" s="78"/>
      <c r="AB233" s="79"/>
    </row>
    <row r="234" ht="15.75" customHeight="1">
      <c r="A234" s="84"/>
      <c r="B234" s="84"/>
      <c r="C234" s="84"/>
      <c r="D234" s="84"/>
      <c r="E234" s="149"/>
      <c r="F234" s="84"/>
      <c r="G234" s="84"/>
      <c r="H234" s="84"/>
      <c r="I234" s="159"/>
      <c r="J234" s="158"/>
      <c r="K234" s="158"/>
      <c r="L234" s="84"/>
      <c r="M234" s="84"/>
      <c r="N234" s="84"/>
      <c r="O234" s="84"/>
      <c r="P234" s="84"/>
      <c r="Q234" s="84"/>
      <c r="R234" s="84"/>
      <c r="S234" s="84"/>
      <c r="T234" s="84"/>
      <c r="U234" s="84"/>
      <c r="V234" s="84"/>
      <c r="W234" s="84"/>
      <c r="X234" s="78"/>
      <c r="Y234" s="78"/>
      <c r="Z234" s="78"/>
      <c r="AA234" s="78"/>
      <c r="AB234" s="79"/>
    </row>
    <row r="235" ht="15.75" customHeight="1">
      <c r="A235" s="84"/>
      <c r="B235" s="84"/>
      <c r="C235" s="84"/>
      <c r="D235" s="84"/>
      <c r="E235" s="149"/>
      <c r="F235" s="84"/>
      <c r="G235" s="84"/>
      <c r="H235" s="84"/>
      <c r="I235" s="159"/>
      <c r="J235" s="158"/>
      <c r="K235" s="158"/>
      <c r="L235" s="84"/>
      <c r="M235" s="84"/>
      <c r="N235" s="84"/>
      <c r="O235" s="84"/>
      <c r="P235" s="84"/>
      <c r="Q235" s="84"/>
      <c r="R235" s="84"/>
      <c r="S235" s="84"/>
      <c r="T235" s="84"/>
      <c r="U235" s="84"/>
      <c r="V235" s="84"/>
      <c r="W235" s="84"/>
      <c r="X235" s="78"/>
      <c r="Y235" s="78"/>
      <c r="Z235" s="78"/>
      <c r="AA235" s="78"/>
      <c r="AB235" s="79"/>
    </row>
    <row r="236" ht="15.75" customHeight="1">
      <c r="A236" s="84"/>
      <c r="B236" s="84"/>
      <c r="C236" s="84"/>
      <c r="D236" s="84"/>
      <c r="E236" s="149"/>
      <c r="F236" s="84"/>
      <c r="G236" s="84"/>
      <c r="H236" s="84"/>
      <c r="I236" s="159"/>
      <c r="J236" s="158"/>
      <c r="K236" s="158"/>
      <c r="L236" s="84"/>
      <c r="M236" s="84"/>
      <c r="N236" s="84"/>
      <c r="O236" s="84"/>
      <c r="P236" s="84"/>
      <c r="Q236" s="84"/>
      <c r="R236" s="84"/>
      <c r="S236" s="84"/>
      <c r="T236" s="84"/>
      <c r="U236" s="84"/>
      <c r="V236" s="84"/>
      <c r="W236" s="84"/>
      <c r="X236" s="78"/>
      <c r="Y236" s="78"/>
      <c r="Z236" s="78"/>
      <c r="AA236" s="78"/>
      <c r="AB236" s="79"/>
    </row>
    <row r="237" ht="15.75" customHeight="1">
      <c r="A237" s="84"/>
      <c r="B237" s="84"/>
      <c r="C237" s="84"/>
      <c r="D237" s="84"/>
      <c r="E237" s="149"/>
      <c r="F237" s="84"/>
      <c r="G237" s="84"/>
      <c r="H237" s="84"/>
      <c r="I237" s="159"/>
      <c r="J237" s="158"/>
      <c r="K237" s="158"/>
      <c r="L237" s="84"/>
      <c r="M237" s="84"/>
      <c r="N237" s="84"/>
      <c r="O237" s="84"/>
      <c r="P237" s="84"/>
      <c r="Q237" s="84"/>
      <c r="R237" s="84"/>
      <c r="S237" s="84"/>
      <c r="T237" s="84"/>
      <c r="U237" s="84"/>
      <c r="V237" s="84"/>
      <c r="W237" s="84"/>
      <c r="X237" s="78"/>
      <c r="Y237" s="78"/>
      <c r="Z237" s="78"/>
      <c r="AA237" s="78"/>
      <c r="AB237" s="79"/>
    </row>
    <row r="238" ht="15.75" customHeight="1">
      <c r="A238" s="84"/>
      <c r="B238" s="84"/>
      <c r="C238" s="84"/>
      <c r="D238" s="84"/>
      <c r="E238" s="149"/>
      <c r="F238" s="84"/>
      <c r="G238" s="84"/>
      <c r="H238" s="84"/>
      <c r="I238" s="159"/>
      <c r="J238" s="158"/>
      <c r="K238" s="158"/>
      <c r="L238" s="84"/>
      <c r="M238" s="84"/>
      <c r="N238" s="84"/>
      <c r="O238" s="84"/>
      <c r="P238" s="84"/>
      <c r="Q238" s="84"/>
      <c r="R238" s="84"/>
      <c r="S238" s="84"/>
      <c r="T238" s="84"/>
      <c r="U238" s="84"/>
      <c r="V238" s="84"/>
      <c r="W238" s="84"/>
      <c r="X238" s="78"/>
      <c r="Y238" s="78"/>
      <c r="Z238" s="78"/>
      <c r="AA238" s="78"/>
      <c r="AB238" s="79"/>
    </row>
    <row r="239" ht="15.75" customHeight="1">
      <c r="A239" s="84"/>
      <c r="B239" s="84"/>
      <c r="C239" s="84"/>
      <c r="D239" s="84"/>
      <c r="E239" s="149"/>
      <c r="F239" s="84"/>
      <c r="G239" s="84"/>
      <c r="H239" s="84"/>
      <c r="I239" s="159"/>
      <c r="J239" s="158"/>
      <c r="K239" s="158"/>
      <c r="L239" s="84"/>
      <c r="M239" s="84"/>
      <c r="N239" s="84"/>
      <c r="O239" s="84"/>
      <c r="P239" s="84"/>
      <c r="Q239" s="84"/>
      <c r="R239" s="84"/>
      <c r="S239" s="84"/>
      <c r="T239" s="84"/>
      <c r="U239" s="84"/>
      <c r="V239" s="84"/>
      <c r="W239" s="84"/>
      <c r="X239" s="78"/>
      <c r="Y239" s="78"/>
      <c r="Z239" s="78"/>
      <c r="AA239" s="78"/>
      <c r="AB239" s="79"/>
    </row>
    <row r="240" ht="15.75" customHeight="1">
      <c r="A240" s="84"/>
      <c r="B240" s="84"/>
      <c r="C240" s="84"/>
      <c r="D240" s="84"/>
      <c r="E240" s="149"/>
      <c r="F240" s="84"/>
      <c r="G240" s="84"/>
      <c r="H240" s="84"/>
      <c r="I240" s="159"/>
      <c r="J240" s="158"/>
      <c r="K240" s="158"/>
      <c r="L240" s="84"/>
      <c r="M240" s="84"/>
      <c r="N240" s="84"/>
      <c r="O240" s="84"/>
      <c r="P240" s="84"/>
      <c r="Q240" s="84"/>
      <c r="R240" s="84"/>
      <c r="S240" s="84"/>
      <c r="T240" s="84"/>
      <c r="U240" s="84"/>
      <c r="V240" s="84"/>
      <c r="W240" s="84"/>
      <c r="X240" s="78"/>
      <c r="Y240" s="78"/>
      <c r="Z240" s="78"/>
      <c r="AA240" s="78"/>
      <c r="AB240" s="79"/>
    </row>
    <row r="241" ht="15.75" customHeight="1">
      <c r="A241" s="84"/>
      <c r="B241" s="84"/>
      <c r="C241" s="84"/>
      <c r="D241" s="84"/>
      <c r="E241" s="149"/>
      <c r="F241" s="84"/>
      <c r="G241" s="84"/>
      <c r="H241" s="84"/>
      <c r="I241" s="159"/>
      <c r="J241" s="158"/>
      <c r="K241" s="158"/>
      <c r="L241" s="84"/>
      <c r="M241" s="84"/>
      <c r="N241" s="84"/>
      <c r="O241" s="84"/>
      <c r="P241" s="84"/>
      <c r="Q241" s="84"/>
      <c r="R241" s="84"/>
      <c r="S241" s="84"/>
      <c r="T241" s="84"/>
      <c r="U241" s="84"/>
      <c r="V241" s="84"/>
      <c r="W241" s="84"/>
      <c r="X241" s="78"/>
      <c r="Y241" s="78"/>
      <c r="Z241" s="78"/>
      <c r="AA241" s="78"/>
      <c r="AB241" s="79"/>
    </row>
    <row r="242" ht="15.75" customHeight="1">
      <c r="A242" s="84"/>
      <c r="B242" s="84"/>
      <c r="C242" s="84"/>
      <c r="D242" s="84"/>
      <c r="E242" s="149"/>
      <c r="F242" s="84"/>
      <c r="G242" s="84"/>
      <c r="H242" s="84"/>
      <c r="I242" s="159"/>
      <c r="J242" s="158"/>
      <c r="K242" s="158"/>
      <c r="L242" s="84"/>
      <c r="M242" s="84"/>
      <c r="N242" s="84"/>
      <c r="O242" s="84"/>
      <c r="P242" s="84"/>
      <c r="Q242" s="84"/>
      <c r="R242" s="84"/>
      <c r="S242" s="84"/>
      <c r="T242" s="84"/>
      <c r="U242" s="84"/>
      <c r="V242" s="84"/>
      <c r="W242" s="84"/>
      <c r="X242" s="78"/>
      <c r="Y242" s="78"/>
      <c r="Z242" s="78"/>
      <c r="AA242" s="78"/>
      <c r="AB242" s="79"/>
    </row>
    <row r="243" ht="15.75" customHeight="1">
      <c r="A243" s="84"/>
      <c r="B243" s="84"/>
      <c r="C243" s="84"/>
      <c r="D243" s="84"/>
      <c r="E243" s="149"/>
      <c r="F243" s="84"/>
      <c r="G243" s="84"/>
      <c r="H243" s="84"/>
      <c r="I243" s="159"/>
      <c r="J243" s="158"/>
      <c r="K243" s="158"/>
      <c r="L243" s="84"/>
      <c r="M243" s="84"/>
      <c r="N243" s="84"/>
      <c r="O243" s="84"/>
      <c r="P243" s="84"/>
      <c r="Q243" s="84"/>
      <c r="R243" s="84"/>
      <c r="S243" s="84"/>
      <c r="T243" s="84"/>
      <c r="U243" s="84"/>
      <c r="V243" s="84"/>
      <c r="W243" s="84"/>
      <c r="X243" s="78"/>
      <c r="Y243" s="78"/>
      <c r="Z243" s="78"/>
      <c r="AA243" s="78"/>
      <c r="AB243" s="79"/>
    </row>
    <row r="244" ht="15.75" customHeight="1">
      <c r="A244" s="84"/>
      <c r="B244" s="84"/>
      <c r="C244" s="84"/>
      <c r="D244" s="84"/>
      <c r="E244" s="149"/>
      <c r="F244" s="84"/>
      <c r="G244" s="84"/>
      <c r="H244" s="84"/>
      <c r="I244" s="159"/>
      <c r="J244" s="158"/>
      <c r="K244" s="158"/>
      <c r="L244" s="84"/>
      <c r="M244" s="84"/>
      <c r="N244" s="84"/>
      <c r="O244" s="84"/>
      <c r="P244" s="84"/>
      <c r="Q244" s="84"/>
      <c r="R244" s="84"/>
      <c r="S244" s="84"/>
      <c r="T244" s="84"/>
      <c r="U244" s="84"/>
      <c r="V244" s="84"/>
      <c r="W244" s="84"/>
      <c r="X244" s="78"/>
      <c r="Y244" s="78"/>
      <c r="Z244" s="78"/>
      <c r="AA244" s="78"/>
      <c r="AB244" s="79"/>
    </row>
    <row r="245" ht="15.75" customHeight="1">
      <c r="A245" s="84"/>
      <c r="B245" s="84"/>
      <c r="C245" s="84"/>
      <c r="D245" s="84"/>
      <c r="E245" s="149"/>
      <c r="F245" s="84"/>
      <c r="G245" s="84"/>
      <c r="H245" s="84"/>
      <c r="I245" s="159"/>
      <c r="J245" s="158"/>
      <c r="K245" s="158"/>
      <c r="L245" s="84"/>
      <c r="M245" s="84"/>
      <c r="N245" s="84"/>
      <c r="O245" s="84"/>
      <c r="P245" s="84"/>
      <c r="Q245" s="84"/>
      <c r="R245" s="84"/>
      <c r="S245" s="84"/>
      <c r="T245" s="84"/>
      <c r="U245" s="84"/>
      <c r="V245" s="84"/>
      <c r="W245" s="84"/>
      <c r="X245" s="78"/>
      <c r="Y245" s="78"/>
      <c r="Z245" s="78"/>
      <c r="AA245" s="78"/>
      <c r="AB245" s="79"/>
    </row>
    <row r="246" ht="15.75" customHeight="1">
      <c r="A246" s="84"/>
      <c r="B246" s="84"/>
      <c r="C246" s="84"/>
      <c r="D246" s="84"/>
      <c r="E246" s="149"/>
      <c r="F246" s="84"/>
      <c r="G246" s="84"/>
      <c r="H246" s="84"/>
      <c r="I246" s="159"/>
      <c r="J246" s="158"/>
      <c r="K246" s="158"/>
      <c r="L246" s="84"/>
      <c r="M246" s="84"/>
      <c r="N246" s="84"/>
      <c r="O246" s="84"/>
      <c r="P246" s="84"/>
      <c r="Q246" s="84"/>
      <c r="R246" s="84"/>
      <c r="S246" s="84"/>
      <c r="T246" s="84"/>
      <c r="U246" s="84"/>
      <c r="V246" s="84"/>
      <c r="W246" s="84"/>
      <c r="X246" s="78"/>
      <c r="Y246" s="78"/>
      <c r="Z246" s="78"/>
      <c r="AA246" s="78"/>
      <c r="AB246" s="79"/>
    </row>
    <row r="247" ht="15.75" customHeight="1">
      <c r="A247" s="84"/>
      <c r="B247" s="84"/>
      <c r="C247" s="84"/>
      <c r="D247" s="84"/>
      <c r="E247" s="149"/>
      <c r="F247" s="84"/>
      <c r="G247" s="84"/>
      <c r="H247" s="84"/>
      <c r="I247" s="159"/>
      <c r="J247" s="158"/>
      <c r="K247" s="158"/>
      <c r="L247" s="84"/>
      <c r="M247" s="84"/>
      <c r="N247" s="84"/>
      <c r="O247" s="84"/>
      <c r="P247" s="84"/>
      <c r="Q247" s="84"/>
      <c r="R247" s="84"/>
      <c r="S247" s="84"/>
      <c r="T247" s="84"/>
      <c r="U247" s="84"/>
      <c r="V247" s="84"/>
      <c r="W247" s="84"/>
      <c r="X247" s="78"/>
      <c r="Y247" s="78"/>
      <c r="Z247" s="78"/>
      <c r="AA247" s="78"/>
      <c r="AB247" s="79"/>
    </row>
    <row r="248" ht="15.75" customHeight="1">
      <c r="A248" s="84"/>
      <c r="B248" s="84"/>
      <c r="C248" s="84"/>
      <c r="D248" s="84"/>
      <c r="E248" s="149"/>
      <c r="F248" s="84"/>
      <c r="G248" s="84"/>
      <c r="H248" s="84"/>
      <c r="I248" s="159"/>
      <c r="J248" s="158"/>
      <c r="K248" s="158"/>
      <c r="L248" s="84"/>
      <c r="M248" s="84"/>
      <c r="N248" s="84"/>
      <c r="O248" s="84"/>
      <c r="P248" s="84"/>
      <c r="Q248" s="84"/>
      <c r="R248" s="84"/>
      <c r="S248" s="84"/>
      <c r="T248" s="84"/>
      <c r="U248" s="84"/>
      <c r="V248" s="84"/>
      <c r="W248" s="84"/>
      <c r="X248" s="78"/>
      <c r="Y248" s="78"/>
      <c r="Z248" s="78"/>
      <c r="AA248" s="78"/>
      <c r="AB248" s="79"/>
    </row>
    <row r="249" ht="15.75" customHeight="1">
      <c r="A249" s="84"/>
      <c r="B249" s="84"/>
      <c r="C249" s="84"/>
      <c r="D249" s="84"/>
      <c r="E249" s="149"/>
      <c r="F249" s="84"/>
      <c r="G249" s="84"/>
      <c r="H249" s="84"/>
      <c r="I249" s="159"/>
      <c r="J249" s="158"/>
      <c r="K249" s="158"/>
      <c r="L249" s="84"/>
      <c r="M249" s="84"/>
      <c r="N249" s="84"/>
      <c r="O249" s="84"/>
      <c r="P249" s="84"/>
      <c r="Q249" s="84"/>
      <c r="R249" s="84"/>
      <c r="S249" s="84"/>
      <c r="T249" s="84"/>
      <c r="U249" s="84"/>
      <c r="V249" s="84"/>
      <c r="W249" s="84"/>
      <c r="X249" s="78"/>
      <c r="Y249" s="78"/>
      <c r="Z249" s="78"/>
      <c r="AA249" s="78"/>
      <c r="AB249" s="79"/>
    </row>
    <row r="250" ht="15.75" customHeight="1">
      <c r="A250" s="84"/>
      <c r="B250" s="84"/>
      <c r="C250" s="84"/>
      <c r="D250" s="84"/>
      <c r="E250" s="149"/>
      <c r="F250" s="84"/>
      <c r="G250" s="84"/>
      <c r="H250" s="84"/>
      <c r="I250" s="159"/>
      <c r="J250" s="158"/>
      <c r="K250" s="158"/>
      <c r="L250" s="84"/>
      <c r="M250" s="84"/>
      <c r="N250" s="84"/>
      <c r="O250" s="84"/>
      <c r="P250" s="84"/>
      <c r="Q250" s="84"/>
      <c r="R250" s="84"/>
      <c r="S250" s="84"/>
      <c r="T250" s="84"/>
      <c r="U250" s="84"/>
      <c r="V250" s="84"/>
      <c r="W250" s="84"/>
      <c r="X250" s="78"/>
      <c r="Y250" s="78"/>
      <c r="Z250" s="78"/>
      <c r="AA250" s="78"/>
      <c r="AB250" s="79"/>
    </row>
    <row r="251" ht="15.75" customHeight="1">
      <c r="A251" s="84"/>
      <c r="B251" s="84"/>
      <c r="C251" s="84"/>
      <c r="D251" s="84"/>
      <c r="E251" s="149"/>
      <c r="F251" s="84"/>
      <c r="G251" s="84"/>
      <c r="H251" s="84"/>
      <c r="I251" s="159"/>
      <c r="J251" s="158"/>
      <c r="K251" s="158"/>
      <c r="L251" s="84"/>
      <c r="M251" s="84"/>
      <c r="N251" s="84"/>
      <c r="O251" s="84"/>
      <c r="P251" s="84"/>
      <c r="Q251" s="84"/>
      <c r="R251" s="84"/>
      <c r="S251" s="84"/>
      <c r="T251" s="84"/>
      <c r="U251" s="84"/>
      <c r="V251" s="84"/>
      <c r="W251" s="84"/>
      <c r="X251" s="78"/>
      <c r="Y251" s="78"/>
      <c r="Z251" s="78"/>
      <c r="AA251" s="78"/>
      <c r="AB251" s="79"/>
    </row>
    <row r="252" ht="15.75" customHeight="1">
      <c r="A252" s="84"/>
      <c r="B252" s="84"/>
      <c r="C252" s="84"/>
      <c r="D252" s="84"/>
      <c r="E252" s="149"/>
      <c r="F252" s="84"/>
      <c r="G252" s="84"/>
      <c r="H252" s="84"/>
      <c r="I252" s="159"/>
      <c r="J252" s="158"/>
      <c r="K252" s="158"/>
      <c r="L252" s="84"/>
      <c r="M252" s="84"/>
      <c r="N252" s="84"/>
      <c r="O252" s="84"/>
      <c r="P252" s="84"/>
      <c r="Q252" s="84"/>
      <c r="R252" s="84"/>
      <c r="S252" s="84"/>
      <c r="T252" s="84"/>
      <c r="U252" s="84"/>
      <c r="V252" s="84"/>
      <c r="W252" s="84"/>
      <c r="X252" s="78"/>
      <c r="Y252" s="78"/>
      <c r="Z252" s="78"/>
      <c r="AA252" s="78"/>
      <c r="AB252" s="79"/>
    </row>
    <row r="253" ht="15.75" customHeight="1">
      <c r="A253" s="84"/>
      <c r="B253" s="84"/>
      <c r="C253" s="84"/>
      <c r="D253" s="84"/>
      <c r="E253" s="149"/>
      <c r="F253" s="84"/>
      <c r="G253" s="84"/>
      <c r="H253" s="84"/>
      <c r="I253" s="159"/>
      <c r="J253" s="158"/>
      <c r="K253" s="158"/>
      <c r="L253" s="84"/>
      <c r="M253" s="84"/>
      <c r="N253" s="84"/>
      <c r="O253" s="84"/>
      <c r="P253" s="84"/>
      <c r="Q253" s="84"/>
      <c r="R253" s="84"/>
      <c r="S253" s="84"/>
      <c r="T253" s="84"/>
      <c r="U253" s="84"/>
      <c r="V253" s="84"/>
      <c r="W253" s="84"/>
      <c r="X253" s="78"/>
      <c r="Y253" s="78"/>
      <c r="Z253" s="78"/>
      <c r="AA253" s="78"/>
      <c r="AB253" s="79"/>
    </row>
    <row r="254" ht="15.75" customHeight="1">
      <c r="A254" s="79"/>
      <c r="B254" s="160"/>
      <c r="C254" s="79"/>
      <c r="D254" s="161"/>
      <c r="E254" s="79"/>
      <c r="F254" s="79"/>
      <c r="G254" s="79"/>
      <c r="H254" s="79"/>
      <c r="I254" s="162"/>
      <c r="J254" s="162"/>
      <c r="K254" s="162"/>
      <c r="L254" s="79"/>
      <c r="M254" s="79"/>
      <c r="N254" s="79"/>
      <c r="O254" s="79"/>
      <c r="P254" s="79"/>
      <c r="Q254" s="79"/>
      <c r="R254" s="79"/>
      <c r="S254" s="79"/>
      <c r="T254" s="79"/>
      <c r="U254" s="79"/>
      <c r="V254" s="79"/>
      <c r="W254" s="79"/>
      <c r="X254" s="79"/>
      <c r="Y254" s="79"/>
      <c r="Z254" s="79"/>
      <c r="AA254" s="79"/>
      <c r="AB254" s="79"/>
    </row>
    <row r="255" ht="15.75" customHeight="1">
      <c r="A255" s="79"/>
      <c r="B255" s="160"/>
      <c r="C255" s="79"/>
      <c r="D255" s="161"/>
      <c r="E255" s="79"/>
      <c r="F255" s="79"/>
      <c r="G255" s="79"/>
      <c r="H255" s="79"/>
      <c r="I255" s="162"/>
      <c r="J255" s="162"/>
      <c r="K255" s="162"/>
      <c r="L255" s="79"/>
      <c r="M255" s="79"/>
      <c r="N255" s="79"/>
      <c r="O255" s="79"/>
      <c r="P255" s="79"/>
      <c r="Q255" s="79"/>
      <c r="R255" s="79"/>
      <c r="S255" s="79"/>
      <c r="T255" s="79"/>
      <c r="U255" s="79"/>
      <c r="V255" s="79"/>
      <c r="W255" s="79"/>
      <c r="X255" s="79"/>
      <c r="Y255" s="79"/>
      <c r="Z255" s="79"/>
      <c r="AA255" s="79"/>
      <c r="AB255" s="79"/>
    </row>
    <row r="256" ht="15.75" customHeight="1">
      <c r="A256" s="79"/>
      <c r="B256" s="160"/>
      <c r="C256" s="79"/>
      <c r="D256" s="161"/>
      <c r="E256" s="79"/>
      <c r="F256" s="79"/>
      <c r="G256" s="79"/>
      <c r="H256" s="79"/>
      <c r="I256" s="162"/>
      <c r="J256" s="162"/>
      <c r="K256" s="162"/>
      <c r="L256" s="79"/>
      <c r="M256" s="79"/>
      <c r="N256" s="79"/>
      <c r="O256" s="79"/>
      <c r="P256" s="79"/>
      <c r="Q256" s="79"/>
      <c r="R256" s="79"/>
      <c r="S256" s="79"/>
      <c r="T256" s="79"/>
      <c r="U256" s="79"/>
      <c r="V256" s="79"/>
      <c r="W256" s="79"/>
      <c r="X256" s="79"/>
      <c r="Y256" s="79"/>
      <c r="Z256" s="79"/>
      <c r="AA256" s="79"/>
      <c r="AB256" s="79"/>
    </row>
    <row r="257" ht="15.75" customHeight="1">
      <c r="A257" s="79"/>
      <c r="B257" s="160"/>
      <c r="C257" s="79"/>
      <c r="D257" s="161"/>
      <c r="E257" s="79"/>
      <c r="F257" s="79"/>
      <c r="G257" s="79"/>
      <c r="H257" s="79"/>
      <c r="I257" s="162"/>
      <c r="J257" s="162"/>
      <c r="K257" s="162"/>
      <c r="L257" s="79"/>
      <c r="M257" s="79"/>
      <c r="N257" s="79"/>
      <c r="O257" s="79"/>
      <c r="P257" s="79"/>
      <c r="Q257" s="79"/>
      <c r="R257" s="79"/>
      <c r="S257" s="79"/>
      <c r="T257" s="79"/>
      <c r="U257" s="79"/>
      <c r="V257" s="79"/>
      <c r="W257" s="79"/>
      <c r="X257" s="79"/>
      <c r="Y257" s="79"/>
      <c r="Z257" s="79"/>
      <c r="AA257" s="79"/>
      <c r="AB257" s="79"/>
    </row>
    <row r="258" ht="15.75" customHeight="1">
      <c r="A258" s="79"/>
      <c r="B258" s="160"/>
      <c r="C258" s="79"/>
      <c r="D258" s="161"/>
      <c r="E258" s="79"/>
      <c r="F258" s="79"/>
      <c r="G258" s="79"/>
      <c r="H258" s="79"/>
      <c r="I258" s="162"/>
      <c r="J258" s="162"/>
      <c r="K258" s="162"/>
      <c r="L258" s="79"/>
      <c r="M258" s="79"/>
      <c r="N258" s="79"/>
      <c r="O258" s="79"/>
      <c r="P258" s="79"/>
      <c r="Q258" s="79"/>
      <c r="R258" s="79"/>
      <c r="S258" s="79"/>
      <c r="T258" s="79"/>
      <c r="U258" s="79"/>
      <c r="V258" s="79"/>
      <c r="W258" s="79"/>
      <c r="X258" s="79"/>
      <c r="Y258" s="79"/>
      <c r="Z258" s="79"/>
      <c r="AA258" s="79"/>
      <c r="AB258" s="79"/>
    </row>
    <row r="259" ht="15.75" customHeight="1">
      <c r="A259" s="79"/>
      <c r="B259" s="160"/>
      <c r="C259" s="79"/>
      <c r="D259" s="161"/>
      <c r="E259" s="79"/>
      <c r="F259" s="79"/>
      <c r="G259" s="79"/>
      <c r="H259" s="79"/>
      <c r="I259" s="162"/>
      <c r="J259" s="162"/>
      <c r="K259" s="162"/>
      <c r="L259" s="79"/>
      <c r="M259" s="79"/>
      <c r="N259" s="79"/>
      <c r="O259" s="79"/>
      <c r="P259" s="79"/>
      <c r="Q259" s="79"/>
      <c r="R259" s="79"/>
      <c r="S259" s="79"/>
      <c r="T259" s="79"/>
      <c r="U259" s="79"/>
      <c r="V259" s="79"/>
      <c r="W259" s="79"/>
      <c r="X259" s="79"/>
      <c r="Y259" s="79"/>
      <c r="Z259" s="79"/>
      <c r="AA259" s="79"/>
      <c r="AB259" s="79"/>
    </row>
    <row r="260" ht="15.75" customHeight="1">
      <c r="A260" s="79"/>
      <c r="B260" s="160"/>
      <c r="C260" s="79"/>
      <c r="D260" s="161"/>
      <c r="E260" s="79"/>
      <c r="F260" s="79"/>
      <c r="G260" s="79"/>
      <c r="H260" s="79"/>
      <c r="I260" s="162"/>
      <c r="J260" s="162"/>
      <c r="K260" s="162"/>
      <c r="L260" s="79"/>
      <c r="M260" s="79"/>
      <c r="N260" s="79"/>
      <c r="O260" s="79"/>
      <c r="P260" s="79"/>
      <c r="Q260" s="79"/>
      <c r="R260" s="79"/>
      <c r="S260" s="79"/>
      <c r="T260" s="79"/>
      <c r="U260" s="79"/>
      <c r="V260" s="79"/>
      <c r="W260" s="79"/>
      <c r="X260" s="79"/>
      <c r="Y260" s="79"/>
      <c r="Z260" s="79"/>
      <c r="AA260" s="79"/>
      <c r="AB260" s="79"/>
    </row>
    <row r="261" ht="15.75" customHeight="1">
      <c r="A261" s="79"/>
      <c r="B261" s="160"/>
      <c r="C261" s="79"/>
      <c r="D261" s="161"/>
      <c r="E261" s="79"/>
      <c r="F261" s="79"/>
      <c r="G261" s="79"/>
      <c r="H261" s="79"/>
      <c r="I261" s="162"/>
      <c r="J261" s="162"/>
      <c r="K261" s="162"/>
      <c r="L261" s="79"/>
      <c r="M261" s="79"/>
      <c r="N261" s="79"/>
      <c r="O261" s="79"/>
      <c r="P261" s="79"/>
      <c r="Q261" s="79"/>
      <c r="R261" s="79"/>
      <c r="S261" s="79"/>
      <c r="T261" s="79"/>
      <c r="U261" s="79"/>
      <c r="V261" s="79"/>
      <c r="W261" s="79"/>
      <c r="X261" s="79"/>
      <c r="Y261" s="79"/>
      <c r="Z261" s="79"/>
      <c r="AA261" s="79"/>
      <c r="AB261" s="79"/>
    </row>
    <row r="262" ht="15.75" customHeight="1">
      <c r="A262" s="79"/>
      <c r="B262" s="160"/>
      <c r="C262" s="79"/>
      <c r="D262" s="161"/>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row>
    <row r="263" ht="15.75" customHeight="1">
      <c r="A263" s="79"/>
      <c r="B263" s="160"/>
      <c r="C263" s="79"/>
      <c r="D263" s="161"/>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row>
    <row r="264" ht="15.75" customHeight="1">
      <c r="A264" s="79"/>
      <c r="B264" s="160"/>
      <c r="C264" s="79"/>
      <c r="D264" s="161"/>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row>
    <row r="265" ht="15.75" customHeight="1">
      <c r="A265" s="79"/>
      <c r="B265" s="160"/>
      <c r="C265" s="79"/>
      <c r="D265" s="161"/>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row>
    <row r="266" ht="15.75" customHeight="1">
      <c r="A266" s="79"/>
      <c r="B266" s="160"/>
      <c r="C266" s="79"/>
      <c r="D266" s="161"/>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row>
    <row r="267" ht="15.75" customHeight="1">
      <c r="A267" s="79"/>
      <c r="B267" s="160"/>
      <c r="C267" s="79"/>
      <c r="D267" s="161"/>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row>
    <row r="268" ht="15.75" customHeight="1">
      <c r="A268" s="79"/>
      <c r="B268" s="160"/>
      <c r="C268" s="79"/>
      <c r="D268" s="161"/>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row>
    <row r="269" ht="15.75" customHeight="1">
      <c r="A269" s="79"/>
      <c r="B269" s="160"/>
      <c r="C269" s="79"/>
      <c r="D269" s="161"/>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row>
    <row r="270" ht="15.75" customHeight="1">
      <c r="A270" s="79"/>
      <c r="B270" s="160"/>
      <c r="C270" s="79"/>
      <c r="D270" s="161"/>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row>
    <row r="271" ht="15.75" customHeight="1">
      <c r="A271" s="79"/>
      <c r="B271" s="160"/>
      <c r="C271" s="79"/>
      <c r="D271" s="161"/>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row>
    <row r="272" ht="15.75" customHeight="1">
      <c r="A272" s="79"/>
      <c r="B272" s="160"/>
      <c r="C272" s="79"/>
      <c r="D272" s="161"/>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row>
    <row r="273" ht="15.75" customHeight="1">
      <c r="A273" s="79"/>
      <c r="B273" s="160"/>
      <c r="C273" s="79"/>
      <c r="D273" s="161"/>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row>
    <row r="274" ht="15.75" customHeight="1">
      <c r="A274" s="79"/>
      <c r="B274" s="160"/>
      <c r="C274" s="79"/>
      <c r="D274" s="161"/>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row>
    <row r="275" ht="15.75" customHeight="1">
      <c r="A275" s="79"/>
      <c r="B275" s="160"/>
      <c r="C275" s="79"/>
      <c r="D275" s="161"/>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row>
    <row r="276" ht="15.75" customHeight="1">
      <c r="A276" s="79"/>
      <c r="B276" s="160"/>
      <c r="C276" s="79"/>
      <c r="D276" s="161"/>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row>
    <row r="277" ht="15.75" customHeight="1">
      <c r="A277" s="79"/>
      <c r="B277" s="160"/>
      <c r="C277" s="79"/>
      <c r="D277" s="161"/>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row>
    <row r="278" ht="15.75" customHeight="1">
      <c r="A278" s="79"/>
      <c r="B278" s="160"/>
      <c r="C278" s="79"/>
      <c r="D278" s="161"/>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row>
    <row r="279" ht="15.75" customHeight="1">
      <c r="A279" s="79"/>
      <c r="B279" s="160"/>
      <c r="C279" s="79"/>
      <c r="D279" s="161"/>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row>
    <row r="280" ht="15.75" customHeight="1">
      <c r="A280" s="79"/>
      <c r="B280" s="160"/>
      <c r="C280" s="79"/>
      <c r="D280" s="161"/>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row>
    <row r="281" ht="15.75" customHeight="1">
      <c r="A281" s="79"/>
      <c r="B281" s="160"/>
      <c r="C281" s="79"/>
      <c r="D281" s="161"/>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row>
    <row r="282" ht="15.75" customHeight="1">
      <c r="A282" s="79"/>
      <c r="B282" s="160"/>
      <c r="C282" s="79"/>
      <c r="D282" s="161"/>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row>
    <row r="283" ht="15.75" customHeight="1">
      <c r="A283" s="79"/>
      <c r="B283" s="160"/>
      <c r="C283" s="79"/>
      <c r="D283" s="161"/>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row>
    <row r="284" ht="15.75" customHeight="1">
      <c r="A284" s="79"/>
      <c r="B284" s="160"/>
      <c r="C284" s="79"/>
      <c r="D284" s="161"/>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row>
    <row r="285" ht="15.75" customHeight="1">
      <c r="A285" s="79"/>
      <c r="B285" s="160"/>
      <c r="C285" s="79"/>
      <c r="D285" s="161"/>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row>
    <row r="286" ht="15.75" customHeight="1">
      <c r="A286" s="79"/>
      <c r="B286" s="160"/>
      <c r="C286" s="79"/>
      <c r="D286" s="161"/>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row>
    <row r="287" ht="15.75" customHeight="1">
      <c r="A287" s="79"/>
      <c r="B287" s="160"/>
      <c r="C287" s="79"/>
      <c r="D287" s="161"/>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row>
    <row r="288" ht="15.75" customHeight="1">
      <c r="A288" s="79"/>
      <c r="B288" s="160"/>
      <c r="C288" s="79"/>
      <c r="D288" s="161"/>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row>
    <row r="289" ht="15.75" customHeight="1">
      <c r="A289" s="79"/>
      <c r="B289" s="160"/>
      <c r="C289" s="79"/>
      <c r="D289" s="161"/>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row>
    <row r="290" ht="15.75" customHeight="1">
      <c r="A290" s="79"/>
      <c r="B290" s="160"/>
      <c r="C290" s="79"/>
      <c r="D290" s="161"/>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row>
    <row r="291" ht="15.75" customHeight="1">
      <c r="A291" s="79"/>
      <c r="B291" s="160"/>
      <c r="C291" s="79"/>
      <c r="D291" s="161"/>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row>
    <row r="292" ht="15.75" customHeight="1">
      <c r="A292" s="79"/>
      <c r="B292" s="160"/>
      <c r="C292" s="79"/>
      <c r="D292" s="161"/>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row>
    <row r="293" ht="15.75" customHeight="1">
      <c r="A293" s="79"/>
      <c r="B293" s="160"/>
      <c r="C293" s="79"/>
      <c r="D293" s="161"/>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row>
    <row r="294" ht="15.75" customHeight="1">
      <c r="A294" s="79"/>
      <c r="B294" s="160"/>
      <c r="C294" s="79"/>
      <c r="D294" s="161"/>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row>
    <row r="295" ht="15.75" customHeight="1">
      <c r="A295" s="79"/>
      <c r="B295" s="160"/>
      <c r="C295" s="79"/>
      <c r="D295" s="161"/>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row>
    <row r="296" ht="15.75" customHeight="1">
      <c r="A296" s="79"/>
      <c r="B296" s="160"/>
      <c r="C296" s="79"/>
      <c r="D296" s="161"/>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row>
    <row r="297" ht="15.75" customHeight="1">
      <c r="A297" s="79"/>
      <c r="B297" s="160"/>
      <c r="C297" s="79"/>
      <c r="D297" s="161"/>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row>
    <row r="298" ht="15.75" customHeight="1">
      <c r="A298" s="79"/>
      <c r="B298" s="160"/>
      <c r="C298" s="79"/>
      <c r="D298" s="161"/>
      <c r="E298" s="79"/>
      <c r="F298" s="79"/>
      <c r="G298" s="79"/>
      <c r="H298" s="79"/>
      <c r="I298" s="79"/>
      <c r="J298" s="79"/>
      <c r="K298" s="79"/>
      <c r="L298" s="79"/>
      <c r="M298" s="79"/>
      <c r="N298" s="79"/>
      <c r="O298" s="79"/>
      <c r="P298" s="79"/>
      <c r="Q298" s="79"/>
      <c r="R298" s="79"/>
      <c r="S298" s="79"/>
      <c r="T298" s="79"/>
      <c r="U298" s="79"/>
      <c r="V298" s="79"/>
      <c r="W298" s="79"/>
      <c r="X298" s="79"/>
      <c r="Y298" s="79"/>
      <c r="Z298" s="79"/>
      <c r="AA298" s="79"/>
      <c r="AB298" s="79"/>
    </row>
    <row r="299" ht="15.75" customHeight="1">
      <c r="A299" s="79"/>
      <c r="B299" s="160"/>
      <c r="C299" s="79"/>
      <c r="D299" s="161"/>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row>
    <row r="300" ht="15.75" customHeight="1">
      <c r="A300" s="79"/>
      <c r="B300" s="160"/>
      <c r="C300" s="79"/>
      <c r="D300" s="161"/>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row>
    <row r="301" ht="15.75" customHeight="1">
      <c r="A301" s="79"/>
      <c r="B301" s="160"/>
      <c r="C301" s="79"/>
      <c r="D301" s="161"/>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row>
    <row r="302" ht="15.75" customHeight="1">
      <c r="A302" s="79"/>
      <c r="B302" s="160"/>
      <c r="C302" s="79"/>
      <c r="D302" s="161"/>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row>
    <row r="303" ht="15.75" customHeight="1">
      <c r="A303" s="79"/>
      <c r="B303" s="160"/>
      <c r="C303" s="79"/>
      <c r="D303" s="161"/>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row>
    <row r="304" ht="15.75" customHeight="1">
      <c r="A304" s="79"/>
      <c r="B304" s="160"/>
      <c r="C304" s="79"/>
      <c r="D304" s="161"/>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row>
    <row r="305" ht="15.75" customHeight="1">
      <c r="A305" s="79"/>
      <c r="B305" s="160"/>
      <c r="C305" s="79"/>
      <c r="D305" s="161"/>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row>
    <row r="306" ht="15.75" customHeight="1">
      <c r="A306" s="79"/>
      <c r="B306" s="160"/>
      <c r="C306" s="79"/>
      <c r="D306" s="161"/>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row>
    <row r="307" ht="15.75" customHeight="1">
      <c r="A307" s="79"/>
      <c r="B307" s="160"/>
      <c r="C307" s="79"/>
      <c r="D307" s="161"/>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row>
    <row r="308" ht="15.75" customHeight="1">
      <c r="A308" s="79"/>
      <c r="B308" s="160"/>
      <c r="C308" s="79"/>
      <c r="D308" s="161"/>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row>
    <row r="309" ht="15.75" customHeight="1">
      <c r="A309" s="79"/>
      <c r="B309" s="160"/>
      <c r="C309" s="79"/>
      <c r="D309" s="161"/>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row>
    <row r="310" ht="15.75" customHeight="1">
      <c r="A310" s="79"/>
      <c r="B310" s="160"/>
      <c r="C310" s="79"/>
      <c r="D310" s="161"/>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row>
    <row r="311" ht="15.75" customHeight="1">
      <c r="A311" s="79"/>
      <c r="B311" s="160"/>
      <c r="C311" s="79"/>
      <c r="D311" s="161"/>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row>
    <row r="312" ht="15.75" customHeight="1">
      <c r="A312" s="79"/>
      <c r="B312" s="160"/>
      <c r="C312" s="79"/>
      <c r="D312" s="161"/>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row>
    <row r="313" ht="15.75" customHeight="1">
      <c r="A313" s="79"/>
      <c r="B313" s="160"/>
      <c r="C313" s="79"/>
      <c r="D313" s="161"/>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row>
    <row r="314" ht="15.75" customHeight="1">
      <c r="A314" s="79"/>
      <c r="B314" s="160"/>
      <c r="C314" s="79"/>
      <c r="D314" s="161"/>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row>
    <row r="315" ht="15.75" customHeight="1">
      <c r="A315" s="79"/>
      <c r="B315" s="160"/>
      <c r="C315" s="79"/>
      <c r="D315" s="161"/>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row>
    <row r="316" ht="15.75" customHeight="1">
      <c r="A316" s="79"/>
      <c r="B316" s="160"/>
      <c r="C316" s="79"/>
      <c r="D316" s="161"/>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row>
    <row r="317" ht="15.75" customHeight="1">
      <c r="A317" s="79"/>
      <c r="B317" s="160"/>
      <c r="C317" s="79"/>
      <c r="D317" s="161"/>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row>
    <row r="318" ht="15.75" customHeight="1">
      <c r="A318" s="79"/>
      <c r="B318" s="160"/>
      <c r="C318" s="79"/>
      <c r="D318" s="161"/>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row>
    <row r="319" ht="15.75" customHeight="1">
      <c r="A319" s="79"/>
      <c r="B319" s="160"/>
      <c r="C319" s="79"/>
      <c r="D319" s="161"/>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row>
    <row r="320" ht="15.75" customHeight="1">
      <c r="A320" s="79"/>
      <c r="B320" s="160"/>
      <c r="C320" s="79"/>
      <c r="D320" s="161"/>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row>
    <row r="321" ht="15.75" customHeight="1">
      <c r="A321" s="79"/>
      <c r="B321" s="160"/>
      <c r="C321" s="79"/>
      <c r="D321" s="161"/>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row>
    <row r="322" ht="15.75" customHeight="1">
      <c r="A322" s="79"/>
      <c r="B322" s="160"/>
      <c r="C322" s="79"/>
      <c r="D322" s="161"/>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row>
    <row r="323" ht="15.75" customHeight="1">
      <c r="A323" s="79"/>
      <c r="B323" s="160"/>
      <c r="C323" s="79"/>
      <c r="D323" s="161"/>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row>
    <row r="324" ht="15.75" customHeight="1">
      <c r="A324" s="79"/>
      <c r="B324" s="160"/>
      <c r="C324" s="79"/>
      <c r="D324" s="161"/>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row>
    <row r="325" ht="15.75" customHeight="1">
      <c r="A325" s="79"/>
      <c r="B325" s="160"/>
      <c r="C325" s="79"/>
      <c r="D325" s="161"/>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row>
    <row r="326" ht="15.75" customHeight="1">
      <c r="A326" s="79"/>
      <c r="B326" s="160"/>
      <c r="C326" s="79"/>
      <c r="D326" s="161"/>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row>
    <row r="327" ht="15.75" customHeight="1">
      <c r="A327" s="79"/>
      <c r="B327" s="160"/>
      <c r="C327" s="79"/>
      <c r="D327" s="161"/>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row>
    <row r="328" ht="15.75" customHeight="1">
      <c r="A328" s="79"/>
      <c r="B328" s="160"/>
      <c r="C328" s="79"/>
      <c r="D328" s="161"/>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row>
    <row r="329" ht="15.75" customHeight="1">
      <c r="A329" s="79"/>
      <c r="B329" s="160"/>
      <c r="C329" s="79"/>
      <c r="D329" s="161"/>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row>
    <row r="330" ht="15.75" customHeight="1">
      <c r="A330" s="79"/>
      <c r="B330" s="160"/>
      <c r="C330" s="79"/>
      <c r="D330" s="161"/>
      <c r="E330" s="79"/>
      <c r="F330" s="79"/>
      <c r="G330" s="79"/>
      <c r="H330" s="79"/>
      <c r="I330" s="79"/>
      <c r="J330" s="79"/>
      <c r="K330" s="79"/>
      <c r="L330" s="79"/>
      <c r="M330" s="79"/>
      <c r="N330" s="79"/>
      <c r="O330" s="79"/>
      <c r="P330" s="79"/>
      <c r="Q330" s="79"/>
      <c r="R330" s="79"/>
      <c r="S330" s="79"/>
      <c r="T330" s="79"/>
      <c r="U330" s="79"/>
      <c r="V330" s="79"/>
      <c r="W330" s="79"/>
      <c r="X330" s="79"/>
      <c r="Y330" s="79"/>
      <c r="Z330" s="79"/>
      <c r="AA330" s="79"/>
      <c r="AB330" s="79"/>
    </row>
    <row r="331" ht="15.75" customHeight="1">
      <c r="A331" s="79"/>
      <c r="B331" s="160"/>
      <c r="C331" s="79"/>
      <c r="D331" s="161"/>
      <c r="E331" s="79"/>
      <c r="F331" s="79"/>
      <c r="G331" s="79"/>
      <c r="H331" s="79"/>
      <c r="I331" s="79"/>
      <c r="J331" s="79"/>
      <c r="K331" s="79"/>
      <c r="L331" s="79"/>
      <c r="M331" s="79"/>
      <c r="N331" s="79"/>
      <c r="O331" s="79"/>
      <c r="P331" s="79"/>
      <c r="Q331" s="79"/>
      <c r="R331" s="79"/>
      <c r="S331" s="79"/>
      <c r="T331" s="79"/>
      <c r="U331" s="79"/>
      <c r="V331" s="79"/>
      <c r="W331" s="79"/>
      <c r="X331" s="79"/>
      <c r="Y331" s="79"/>
      <c r="Z331" s="79"/>
      <c r="AA331" s="79"/>
      <c r="AB331" s="79"/>
    </row>
    <row r="332" ht="15.75" customHeight="1">
      <c r="A332" s="79"/>
      <c r="B332" s="160"/>
      <c r="C332" s="79"/>
      <c r="D332" s="161"/>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row>
    <row r="333" ht="15.75" customHeight="1">
      <c r="A333" s="79"/>
      <c r="B333" s="160"/>
      <c r="C333" s="79"/>
      <c r="D333" s="161"/>
      <c r="E333" s="79"/>
      <c r="F333" s="79"/>
      <c r="G333" s="79"/>
      <c r="H333" s="79"/>
      <c r="I333" s="79"/>
      <c r="J333" s="79"/>
      <c r="K333" s="79"/>
      <c r="L333" s="79"/>
      <c r="M333" s="79"/>
      <c r="N333" s="79"/>
      <c r="O333" s="79"/>
      <c r="P333" s="79"/>
      <c r="Q333" s="79"/>
      <c r="R333" s="79"/>
      <c r="S333" s="79"/>
      <c r="T333" s="79"/>
      <c r="U333" s="79"/>
      <c r="V333" s="79"/>
      <c r="W333" s="79"/>
      <c r="X333" s="79"/>
      <c r="Y333" s="79"/>
      <c r="Z333" s="79"/>
      <c r="AA333" s="79"/>
      <c r="AB333" s="79"/>
    </row>
    <row r="334" ht="15.75" customHeight="1">
      <c r="A334" s="79"/>
      <c r="B334" s="160"/>
      <c r="C334" s="79"/>
      <c r="D334" s="161"/>
      <c r="E334" s="79"/>
      <c r="F334" s="79"/>
      <c r="G334" s="79"/>
      <c r="H334" s="79"/>
      <c r="I334" s="79"/>
      <c r="J334" s="79"/>
      <c r="K334" s="79"/>
      <c r="L334" s="79"/>
      <c r="M334" s="79"/>
      <c r="N334" s="79"/>
      <c r="O334" s="79"/>
      <c r="P334" s="79"/>
      <c r="Q334" s="79"/>
      <c r="R334" s="79"/>
      <c r="S334" s="79"/>
      <c r="T334" s="79"/>
      <c r="U334" s="79"/>
      <c r="V334" s="79"/>
      <c r="W334" s="79"/>
      <c r="X334" s="79"/>
      <c r="Y334" s="79"/>
      <c r="Z334" s="79"/>
      <c r="AA334" s="79"/>
      <c r="AB334" s="79"/>
    </row>
    <row r="335" ht="15.75" customHeight="1">
      <c r="A335" s="79"/>
      <c r="B335" s="160"/>
      <c r="C335" s="79"/>
      <c r="D335" s="161"/>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row>
    <row r="336" ht="15.75" customHeight="1">
      <c r="A336" s="79"/>
      <c r="B336" s="160"/>
      <c r="C336" s="79"/>
      <c r="D336" s="161"/>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row>
    <row r="337" ht="15.75" customHeight="1">
      <c r="A337" s="79"/>
      <c r="B337" s="160"/>
      <c r="C337" s="79"/>
      <c r="D337" s="161"/>
      <c r="E337" s="79"/>
      <c r="F337" s="79"/>
      <c r="G337" s="79"/>
      <c r="H337" s="79"/>
      <c r="I337" s="79"/>
      <c r="J337" s="79"/>
      <c r="K337" s="79"/>
      <c r="L337" s="79"/>
      <c r="M337" s="79"/>
      <c r="N337" s="79"/>
      <c r="O337" s="79"/>
      <c r="P337" s="79"/>
      <c r="Q337" s="79"/>
      <c r="R337" s="79"/>
      <c r="S337" s="79"/>
      <c r="T337" s="79"/>
      <c r="U337" s="79"/>
      <c r="V337" s="79"/>
      <c r="W337" s="79"/>
      <c r="X337" s="79"/>
      <c r="Y337" s="79"/>
      <c r="Z337" s="79"/>
      <c r="AA337" s="79"/>
      <c r="AB337" s="79"/>
    </row>
    <row r="338" ht="15.75" customHeight="1">
      <c r="A338" s="79"/>
      <c r="B338" s="160"/>
      <c r="C338" s="79"/>
      <c r="D338" s="161"/>
      <c r="E338" s="79"/>
      <c r="F338" s="79"/>
      <c r="G338" s="79"/>
      <c r="H338" s="79"/>
      <c r="I338" s="79"/>
      <c r="J338" s="79"/>
      <c r="K338" s="79"/>
      <c r="L338" s="79"/>
      <c r="M338" s="79"/>
      <c r="N338" s="79"/>
      <c r="O338" s="79"/>
      <c r="P338" s="79"/>
      <c r="Q338" s="79"/>
      <c r="R338" s="79"/>
      <c r="S338" s="79"/>
      <c r="T338" s="79"/>
      <c r="U338" s="79"/>
      <c r="V338" s="79"/>
      <c r="W338" s="79"/>
      <c r="X338" s="79"/>
      <c r="Y338" s="79"/>
      <c r="Z338" s="79"/>
      <c r="AA338" s="79"/>
      <c r="AB338" s="79"/>
    </row>
    <row r="339" ht="15.75" customHeight="1">
      <c r="A339" s="79"/>
      <c r="B339" s="160"/>
      <c r="C339" s="79"/>
      <c r="D339" s="161"/>
      <c r="E339" s="79"/>
      <c r="F339" s="79"/>
      <c r="G339" s="79"/>
      <c r="H339" s="79"/>
      <c r="I339" s="79"/>
      <c r="J339" s="79"/>
      <c r="K339" s="79"/>
      <c r="L339" s="79"/>
      <c r="M339" s="79"/>
      <c r="N339" s="79"/>
      <c r="O339" s="79"/>
      <c r="P339" s="79"/>
      <c r="Q339" s="79"/>
      <c r="R339" s="79"/>
      <c r="S339" s="79"/>
      <c r="T339" s="79"/>
      <c r="U339" s="79"/>
      <c r="V339" s="79"/>
      <c r="W339" s="79"/>
      <c r="X339" s="79"/>
      <c r="Y339" s="79"/>
      <c r="Z339" s="79"/>
      <c r="AA339" s="79"/>
      <c r="AB339" s="79"/>
    </row>
    <row r="340" ht="15.75" customHeight="1">
      <c r="A340" s="79"/>
      <c r="B340" s="160"/>
      <c r="C340" s="79"/>
      <c r="D340" s="161"/>
      <c r="E340" s="79"/>
      <c r="F340" s="79"/>
      <c r="G340" s="79"/>
      <c r="H340" s="79"/>
      <c r="I340" s="79"/>
      <c r="J340" s="79"/>
      <c r="K340" s="79"/>
      <c r="L340" s="79"/>
      <c r="M340" s="79"/>
      <c r="N340" s="79"/>
      <c r="O340" s="79"/>
      <c r="P340" s="79"/>
      <c r="Q340" s="79"/>
      <c r="R340" s="79"/>
      <c r="S340" s="79"/>
      <c r="T340" s="79"/>
      <c r="U340" s="79"/>
      <c r="V340" s="79"/>
      <c r="W340" s="79"/>
      <c r="X340" s="79"/>
      <c r="Y340" s="79"/>
      <c r="Z340" s="79"/>
      <c r="AA340" s="79"/>
      <c r="AB340" s="79"/>
    </row>
    <row r="341" ht="15.75" customHeight="1">
      <c r="A341" s="79"/>
      <c r="B341" s="160"/>
      <c r="C341" s="79"/>
      <c r="D341" s="161"/>
      <c r="E341" s="79"/>
      <c r="F341" s="79"/>
      <c r="G341" s="79"/>
      <c r="H341" s="79"/>
      <c r="I341" s="79"/>
      <c r="J341" s="79"/>
      <c r="K341" s="79"/>
      <c r="L341" s="79"/>
      <c r="M341" s="79"/>
      <c r="N341" s="79"/>
      <c r="O341" s="79"/>
      <c r="P341" s="79"/>
      <c r="Q341" s="79"/>
      <c r="R341" s="79"/>
      <c r="S341" s="79"/>
      <c r="T341" s="79"/>
      <c r="U341" s="79"/>
      <c r="V341" s="79"/>
      <c r="W341" s="79"/>
      <c r="X341" s="79"/>
      <c r="Y341" s="79"/>
      <c r="Z341" s="79"/>
      <c r="AA341" s="79"/>
      <c r="AB341" s="79"/>
    </row>
    <row r="342" ht="15.75" customHeight="1">
      <c r="A342" s="79"/>
      <c r="B342" s="160"/>
      <c r="C342" s="79"/>
      <c r="D342" s="161"/>
      <c r="E342" s="79"/>
      <c r="F342" s="79"/>
      <c r="G342" s="79"/>
      <c r="H342" s="79"/>
      <c r="I342" s="79"/>
      <c r="J342" s="79"/>
      <c r="K342" s="79"/>
      <c r="L342" s="79"/>
      <c r="M342" s="79"/>
      <c r="N342" s="79"/>
      <c r="O342" s="79"/>
      <c r="P342" s="79"/>
      <c r="Q342" s="79"/>
      <c r="R342" s="79"/>
      <c r="S342" s="79"/>
      <c r="T342" s="79"/>
      <c r="U342" s="79"/>
      <c r="V342" s="79"/>
      <c r="W342" s="79"/>
      <c r="X342" s="79"/>
      <c r="Y342" s="79"/>
      <c r="Z342" s="79"/>
      <c r="AA342" s="79"/>
      <c r="AB342" s="79"/>
    </row>
    <row r="343" ht="15.75" customHeight="1">
      <c r="A343" s="79"/>
      <c r="B343" s="160"/>
      <c r="C343" s="79"/>
      <c r="D343" s="161"/>
      <c r="E343" s="79"/>
      <c r="F343" s="79"/>
      <c r="G343" s="79"/>
      <c r="H343" s="79"/>
      <c r="I343" s="79"/>
      <c r="J343" s="79"/>
      <c r="K343" s="79"/>
      <c r="L343" s="79"/>
      <c r="M343" s="79"/>
      <c r="N343" s="79"/>
      <c r="O343" s="79"/>
      <c r="P343" s="79"/>
      <c r="Q343" s="79"/>
      <c r="R343" s="79"/>
      <c r="S343" s="79"/>
      <c r="T343" s="79"/>
      <c r="U343" s="79"/>
      <c r="V343" s="79"/>
      <c r="W343" s="79"/>
      <c r="X343" s="79"/>
      <c r="Y343" s="79"/>
      <c r="Z343" s="79"/>
      <c r="AA343" s="79"/>
      <c r="AB343" s="79"/>
    </row>
    <row r="344" ht="15.75" customHeight="1">
      <c r="A344" s="79"/>
      <c r="B344" s="160"/>
      <c r="C344" s="79"/>
      <c r="D344" s="161"/>
      <c r="E344" s="79"/>
      <c r="F344" s="79"/>
      <c r="G344" s="79"/>
      <c r="H344" s="79"/>
      <c r="I344" s="79"/>
      <c r="J344" s="79"/>
      <c r="K344" s="79"/>
      <c r="L344" s="79"/>
      <c r="M344" s="79"/>
      <c r="N344" s="79"/>
      <c r="O344" s="79"/>
      <c r="P344" s="79"/>
      <c r="Q344" s="79"/>
      <c r="R344" s="79"/>
      <c r="S344" s="79"/>
      <c r="T344" s="79"/>
      <c r="U344" s="79"/>
      <c r="V344" s="79"/>
      <c r="W344" s="79"/>
      <c r="X344" s="79"/>
      <c r="Y344" s="79"/>
      <c r="Z344" s="79"/>
      <c r="AA344" s="79"/>
      <c r="AB344" s="79"/>
    </row>
    <row r="345" ht="15.75" customHeight="1">
      <c r="A345" s="79"/>
      <c r="B345" s="160"/>
      <c r="C345" s="79"/>
      <c r="D345" s="161"/>
      <c r="E345" s="79"/>
      <c r="F345" s="79"/>
      <c r="G345" s="79"/>
      <c r="H345" s="79"/>
      <c r="I345" s="79"/>
      <c r="J345" s="79"/>
      <c r="K345" s="79"/>
      <c r="L345" s="79"/>
      <c r="M345" s="79"/>
      <c r="N345" s="79"/>
      <c r="O345" s="79"/>
      <c r="P345" s="79"/>
      <c r="Q345" s="79"/>
      <c r="R345" s="79"/>
      <c r="S345" s="79"/>
      <c r="T345" s="79"/>
      <c r="U345" s="79"/>
      <c r="V345" s="79"/>
      <c r="W345" s="79"/>
      <c r="X345" s="79"/>
      <c r="Y345" s="79"/>
      <c r="Z345" s="79"/>
      <c r="AA345" s="79"/>
      <c r="AB345" s="79"/>
    </row>
    <row r="346" ht="15.75" customHeight="1">
      <c r="A346" s="79"/>
      <c r="B346" s="160"/>
      <c r="C346" s="79"/>
      <c r="D346" s="161"/>
      <c r="E346" s="79"/>
      <c r="F346" s="79"/>
      <c r="G346" s="79"/>
      <c r="H346" s="79"/>
      <c r="I346" s="79"/>
      <c r="J346" s="79"/>
      <c r="K346" s="79"/>
      <c r="L346" s="79"/>
      <c r="M346" s="79"/>
      <c r="N346" s="79"/>
      <c r="O346" s="79"/>
      <c r="P346" s="79"/>
      <c r="Q346" s="79"/>
      <c r="R346" s="79"/>
      <c r="S346" s="79"/>
      <c r="T346" s="79"/>
      <c r="U346" s="79"/>
      <c r="V346" s="79"/>
      <c r="W346" s="79"/>
      <c r="X346" s="79"/>
      <c r="Y346" s="79"/>
      <c r="Z346" s="79"/>
      <c r="AA346" s="79"/>
      <c r="AB346" s="79"/>
    </row>
    <row r="347" ht="15.75" customHeight="1">
      <c r="A347" s="79"/>
      <c r="B347" s="160"/>
      <c r="C347" s="79"/>
      <c r="D347" s="161"/>
      <c r="E347" s="79"/>
      <c r="F347" s="79"/>
      <c r="G347" s="79"/>
      <c r="H347" s="79"/>
      <c r="I347" s="79"/>
      <c r="J347" s="79"/>
      <c r="K347" s="79"/>
      <c r="L347" s="79"/>
      <c r="M347" s="79"/>
      <c r="N347" s="79"/>
      <c r="O347" s="79"/>
      <c r="P347" s="79"/>
      <c r="Q347" s="79"/>
      <c r="R347" s="79"/>
      <c r="S347" s="79"/>
      <c r="T347" s="79"/>
      <c r="U347" s="79"/>
      <c r="V347" s="79"/>
      <c r="W347" s="79"/>
      <c r="X347" s="79"/>
      <c r="Y347" s="79"/>
      <c r="Z347" s="79"/>
      <c r="AA347" s="79"/>
      <c r="AB347" s="79"/>
    </row>
    <row r="348" ht="15.75" customHeight="1">
      <c r="A348" s="79"/>
      <c r="B348" s="160"/>
      <c r="C348" s="79"/>
      <c r="D348" s="161"/>
      <c r="E348" s="79"/>
      <c r="F348" s="79"/>
      <c r="G348" s="79"/>
      <c r="H348" s="79"/>
      <c r="I348" s="79"/>
      <c r="J348" s="79"/>
      <c r="K348" s="79"/>
      <c r="L348" s="79"/>
      <c r="M348" s="79"/>
      <c r="N348" s="79"/>
      <c r="O348" s="79"/>
      <c r="P348" s="79"/>
      <c r="Q348" s="79"/>
      <c r="R348" s="79"/>
      <c r="S348" s="79"/>
      <c r="T348" s="79"/>
      <c r="U348" s="79"/>
      <c r="V348" s="79"/>
      <c r="W348" s="79"/>
      <c r="X348" s="79"/>
      <c r="Y348" s="79"/>
      <c r="Z348" s="79"/>
      <c r="AA348" s="79"/>
      <c r="AB348" s="79"/>
    </row>
    <row r="349" ht="15.75" customHeight="1">
      <c r="A349" s="79"/>
      <c r="B349" s="160"/>
      <c r="C349" s="79"/>
      <c r="D349" s="161"/>
      <c r="E349" s="79"/>
      <c r="F349" s="79"/>
      <c r="G349" s="79"/>
      <c r="H349" s="79"/>
      <c r="I349" s="79"/>
      <c r="J349" s="79"/>
      <c r="K349" s="79"/>
      <c r="L349" s="79"/>
      <c r="M349" s="79"/>
      <c r="N349" s="79"/>
      <c r="O349" s="79"/>
      <c r="P349" s="79"/>
      <c r="Q349" s="79"/>
      <c r="R349" s="79"/>
      <c r="S349" s="79"/>
      <c r="T349" s="79"/>
      <c r="U349" s="79"/>
      <c r="V349" s="79"/>
      <c r="W349" s="79"/>
      <c r="X349" s="79"/>
      <c r="Y349" s="79"/>
      <c r="Z349" s="79"/>
      <c r="AA349" s="79"/>
      <c r="AB349" s="79"/>
    </row>
    <row r="350" ht="15.75" customHeight="1">
      <c r="A350" s="79"/>
      <c r="B350" s="160"/>
      <c r="C350" s="79"/>
      <c r="D350" s="161"/>
      <c r="E350" s="79"/>
      <c r="F350" s="79"/>
      <c r="G350" s="79"/>
      <c r="H350" s="79"/>
      <c r="I350" s="79"/>
      <c r="J350" s="79"/>
      <c r="K350" s="79"/>
      <c r="L350" s="79"/>
      <c r="M350" s="79"/>
      <c r="N350" s="79"/>
      <c r="O350" s="79"/>
      <c r="P350" s="79"/>
      <c r="Q350" s="79"/>
      <c r="R350" s="79"/>
      <c r="S350" s="79"/>
      <c r="T350" s="79"/>
      <c r="U350" s="79"/>
      <c r="V350" s="79"/>
      <c r="W350" s="79"/>
      <c r="X350" s="79"/>
      <c r="Y350" s="79"/>
      <c r="Z350" s="79"/>
      <c r="AA350" s="79"/>
      <c r="AB350" s="79"/>
    </row>
    <row r="351" ht="15.75" customHeight="1">
      <c r="A351" s="79"/>
      <c r="B351" s="160"/>
      <c r="C351" s="79"/>
      <c r="D351" s="161"/>
      <c r="E351" s="79"/>
      <c r="F351" s="79"/>
      <c r="G351" s="79"/>
      <c r="H351" s="79"/>
      <c r="I351" s="79"/>
      <c r="J351" s="79"/>
      <c r="K351" s="79"/>
      <c r="L351" s="79"/>
      <c r="M351" s="79"/>
      <c r="N351" s="79"/>
      <c r="O351" s="79"/>
      <c r="P351" s="79"/>
      <c r="Q351" s="79"/>
      <c r="R351" s="79"/>
      <c r="S351" s="79"/>
      <c r="T351" s="79"/>
      <c r="U351" s="79"/>
      <c r="V351" s="79"/>
      <c r="W351" s="79"/>
      <c r="X351" s="79"/>
      <c r="Y351" s="79"/>
      <c r="Z351" s="79"/>
      <c r="AA351" s="79"/>
      <c r="AB351" s="79"/>
    </row>
    <row r="352" ht="15.75" customHeight="1">
      <c r="A352" s="79"/>
      <c r="B352" s="160"/>
      <c r="C352" s="79"/>
      <c r="D352" s="161"/>
      <c r="E352" s="79"/>
      <c r="F352" s="79"/>
      <c r="G352" s="79"/>
      <c r="H352" s="79"/>
      <c r="I352" s="79"/>
      <c r="J352" s="79"/>
      <c r="K352" s="79"/>
      <c r="L352" s="79"/>
      <c r="M352" s="79"/>
      <c r="N352" s="79"/>
      <c r="O352" s="79"/>
      <c r="P352" s="79"/>
      <c r="Q352" s="79"/>
      <c r="R352" s="79"/>
      <c r="S352" s="79"/>
      <c r="T352" s="79"/>
      <c r="U352" s="79"/>
      <c r="V352" s="79"/>
      <c r="W352" s="79"/>
      <c r="X352" s="79"/>
      <c r="Y352" s="79"/>
      <c r="Z352" s="79"/>
      <c r="AA352" s="79"/>
      <c r="AB352" s="79"/>
    </row>
    <row r="353" ht="15.75" customHeight="1">
      <c r="A353" s="79"/>
      <c r="B353" s="160"/>
      <c r="C353" s="79"/>
      <c r="D353" s="161"/>
      <c r="E353" s="79"/>
      <c r="F353" s="79"/>
      <c r="G353" s="79"/>
      <c r="H353" s="79"/>
      <c r="I353" s="79"/>
      <c r="J353" s="79"/>
      <c r="K353" s="79"/>
      <c r="L353" s="79"/>
      <c r="M353" s="79"/>
      <c r="N353" s="79"/>
      <c r="O353" s="79"/>
      <c r="P353" s="79"/>
      <c r="Q353" s="79"/>
      <c r="R353" s="79"/>
      <c r="S353" s="79"/>
      <c r="T353" s="79"/>
      <c r="U353" s="79"/>
      <c r="V353" s="79"/>
      <c r="W353" s="79"/>
      <c r="X353" s="79"/>
      <c r="Y353" s="79"/>
      <c r="Z353" s="79"/>
      <c r="AA353" s="79"/>
      <c r="AB353" s="79"/>
    </row>
    <row r="354" ht="15.75" customHeight="1">
      <c r="A354" s="79"/>
      <c r="B354" s="160"/>
      <c r="C354" s="79"/>
      <c r="D354" s="161"/>
      <c r="E354" s="79"/>
      <c r="F354" s="79"/>
      <c r="G354" s="79"/>
      <c r="H354" s="79"/>
      <c r="I354" s="79"/>
      <c r="J354" s="79"/>
      <c r="K354" s="79"/>
      <c r="L354" s="79"/>
      <c r="M354" s="79"/>
      <c r="N354" s="79"/>
      <c r="O354" s="79"/>
      <c r="P354" s="79"/>
      <c r="Q354" s="79"/>
      <c r="R354" s="79"/>
      <c r="S354" s="79"/>
      <c r="T354" s="79"/>
      <c r="U354" s="79"/>
      <c r="V354" s="79"/>
      <c r="W354" s="79"/>
      <c r="X354" s="79"/>
      <c r="Y354" s="79"/>
      <c r="Z354" s="79"/>
      <c r="AA354" s="79"/>
      <c r="AB354" s="79"/>
    </row>
    <row r="355" ht="15.75" customHeight="1">
      <c r="A355" s="79"/>
      <c r="B355" s="160"/>
      <c r="C355" s="79"/>
      <c r="D355" s="161"/>
      <c r="E355" s="79"/>
      <c r="F355" s="79"/>
      <c r="G355" s="79"/>
      <c r="H355" s="79"/>
      <c r="I355" s="79"/>
      <c r="J355" s="79"/>
      <c r="K355" s="79"/>
      <c r="L355" s="79"/>
      <c r="M355" s="79"/>
      <c r="N355" s="79"/>
      <c r="O355" s="79"/>
      <c r="P355" s="79"/>
      <c r="Q355" s="79"/>
      <c r="R355" s="79"/>
      <c r="S355" s="79"/>
      <c r="T355" s="79"/>
      <c r="U355" s="79"/>
      <c r="V355" s="79"/>
      <c r="W355" s="79"/>
      <c r="X355" s="79"/>
      <c r="Y355" s="79"/>
      <c r="Z355" s="79"/>
      <c r="AA355" s="79"/>
      <c r="AB355" s="79"/>
    </row>
    <row r="356" ht="15.75" customHeight="1">
      <c r="A356" s="79"/>
      <c r="B356" s="160"/>
      <c r="C356" s="79"/>
      <c r="D356" s="161"/>
      <c r="E356" s="79"/>
      <c r="F356" s="79"/>
      <c r="G356" s="79"/>
      <c r="H356" s="79"/>
      <c r="I356" s="79"/>
      <c r="J356" s="79"/>
      <c r="K356" s="79"/>
      <c r="L356" s="79"/>
      <c r="M356" s="79"/>
      <c r="N356" s="79"/>
      <c r="O356" s="79"/>
      <c r="P356" s="79"/>
      <c r="Q356" s="79"/>
      <c r="R356" s="79"/>
      <c r="S356" s="79"/>
      <c r="T356" s="79"/>
      <c r="U356" s="79"/>
      <c r="V356" s="79"/>
      <c r="W356" s="79"/>
      <c r="X356" s="79"/>
      <c r="Y356" s="79"/>
      <c r="Z356" s="79"/>
      <c r="AA356" s="79"/>
      <c r="AB356" s="79"/>
    </row>
    <row r="357" ht="15.75" customHeight="1">
      <c r="A357" s="79"/>
      <c r="B357" s="160"/>
      <c r="C357" s="79"/>
      <c r="D357" s="161"/>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row>
    <row r="358" ht="15.75" customHeight="1">
      <c r="A358" s="79"/>
      <c r="B358" s="160"/>
      <c r="C358" s="79"/>
      <c r="D358" s="161"/>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row>
    <row r="359" ht="15.75" customHeight="1">
      <c r="A359" s="79"/>
      <c r="B359" s="160"/>
      <c r="C359" s="79"/>
      <c r="D359" s="161"/>
      <c r="E359" s="79"/>
      <c r="F359" s="79"/>
      <c r="G359" s="79"/>
      <c r="H359" s="79"/>
      <c r="I359" s="79"/>
      <c r="J359" s="79"/>
      <c r="K359" s="79"/>
      <c r="L359" s="79"/>
      <c r="M359" s="79"/>
      <c r="N359" s="79"/>
      <c r="O359" s="79"/>
      <c r="P359" s="79"/>
      <c r="Q359" s="79"/>
      <c r="R359" s="79"/>
      <c r="S359" s="79"/>
      <c r="T359" s="79"/>
      <c r="U359" s="79"/>
      <c r="V359" s="79"/>
      <c r="W359" s="79"/>
      <c r="X359" s="79"/>
      <c r="Y359" s="79"/>
      <c r="Z359" s="79"/>
      <c r="AA359" s="79"/>
      <c r="AB359" s="79"/>
    </row>
    <row r="360" ht="15.75" customHeight="1">
      <c r="A360" s="79"/>
      <c r="B360" s="160"/>
      <c r="C360" s="79"/>
      <c r="D360" s="161"/>
      <c r="E360" s="79"/>
      <c r="F360" s="79"/>
      <c r="G360" s="79"/>
      <c r="H360" s="79"/>
      <c r="I360" s="79"/>
      <c r="J360" s="79"/>
      <c r="K360" s="79"/>
      <c r="L360" s="79"/>
      <c r="M360" s="79"/>
      <c r="N360" s="79"/>
      <c r="O360" s="79"/>
      <c r="P360" s="79"/>
      <c r="Q360" s="79"/>
      <c r="R360" s="79"/>
      <c r="S360" s="79"/>
      <c r="T360" s="79"/>
      <c r="U360" s="79"/>
      <c r="V360" s="79"/>
      <c r="W360" s="79"/>
      <c r="X360" s="79"/>
      <c r="Y360" s="79"/>
      <c r="Z360" s="79"/>
      <c r="AA360" s="79"/>
      <c r="AB360" s="79"/>
    </row>
    <row r="361" ht="15.75" customHeight="1">
      <c r="A361" s="79"/>
      <c r="B361" s="160"/>
      <c r="C361" s="79"/>
      <c r="D361" s="161"/>
      <c r="E361" s="79"/>
      <c r="F361" s="79"/>
      <c r="G361" s="79"/>
      <c r="H361" s="79"/>
      <c r="I361" s="79"/>
      <c r="J361" s="79"/>
      <c r="K361" s="79"/>
      <c r="L361" s="79"/>
      <c r="M361" s="79"/>
      <c r="N361" s="79"/>
      <c r="O361" s="79"/>
      <c r="P361" s="79"/>
      <c r="Q361" s="79"/>
      <c r="R361" s="79"/>
      <c r="S361" s="79"/>
      <c r="T361" s="79"/>
      <c r="U361" s="79"/>
      <c r="V361" s="79"/>
      <c r="W361" s="79"/>
      <c r="X361" s="79"/>
      <c r="Y361" s="79"/>
      <c r="Z361" s="79"/>
      <c r="AA361" s="79"/>
      <c r="AB361" s="79"/>
    </row>
    <row r="362" ht="15.75" customHeight="1">
      <c r="A362" s="79"/>
      <c r="B362" s="160"/>
      <c r="C362" s="79"/>
      <c r="D362" s="161"/>
      <c r="E362" s="79"/>
      <c r="F362" s="79"/>
      <c r="G362" s="79"/>
      <c r="H362" s="79"/>
      <c r="I362" s="79"/>
      <c r="J362" s="79"/>
      <c r="K362" s="79"/>
      <c r="L362" s="79"/>
      <c r="M362" s="79"/>
      <c r="N362" s="79"/>
      <c r="O362" s="79"/>
      <c r="P362" s="79"/>
      <c r="Q362" s="79"/>
      <c r="R362" s="79"/>
      <c r="S362" s="79"/>
      <c r="T362" s="79"/>
      <c r="U362" s="79"/>
      <c r="V362" s="79"/>
      <c r="W362" s="79"/>
      <c r="X362" s="79"/>
      <c r="Y362" s="79"/>
      <c r="Z362" s="79"/>
      <c r="AA362" s="79"/>
      <c r="AB362" s="79"/>
    </row>
    <row r="363" ht="15.75" customHeight="1">
      <c r="A363" s="79"/>
      <c r="B363" s="160"/>
      <c r="C363" s="79"/>
      <c r="D363" s="161"/>
      <c r="E363" s="79"/>
      <c r="F363" s="79"/>
      <c r="G363" s="79"/>
      <c r="H363" s="79"/>
      <c r="I363" s="79"/>
      <c r="J363" s="79"/>
      <c r="K363" s="79"/>
      <c r="L363" s="79"/>
      <c r="M363" s="79"/>
      <c r="N363" s="79"/>
      <c r="O363" s="79"/>
      <c r="P363" s="79"/>
      <c r="Q363" s="79"/>
      <c r="R363" s="79"/>
      <c r="S363" s="79"/>
      <c r="T363" s="79"/>
      <c r="U363" s="79"/>
      <c r="V363" s="79"/>
      <c r="W363" s="79"/>
      <c r="X363" s="79"/>
      <c r="Y363" s="79"/>
      <c r="Z363" s="79"/>
      <c r="AA363" s="79"/>
      <c r="AB363" s="79"/>
    </row>
    <row r="364" ht="15.75" customHeight="1">
      <c r="A364" s="79"/>
      <c r="B364" s="160"/>
      <c r="C364" s="79"/>
      <c r="D364" s="161"/>
      <c r="E364" s="79"/>
      <c r="F364" s="79"/>
      <c r="G364" s="79"/>
      <c r="H364" s="79"/>
      <c r="I364" s="79"/>
      <c r="J364" s="79"/>
      <c r="K364" s="79"/>
      <c r="L364" s="79"/>
      <c r="M364" s="79"/>
      <c r="N364" s="79"/>
      <c r="O364" s="79"/>
      <c r="P364" s="79"/>
      <c r="Q364" s="79"/>
      <c r="R364" s="79"/>
      <c r="S364" s="79"/>
      <c r="T364" s="79"/>
      <c r="U364" s="79"/>
      <c r="V364" s="79"/>
      <c r="W364" s="79"/>
      <c r="X364" s="79"/>
      <c r="Y364" s="79"/>
      <c r="Z364" s="79"/>
      <c r="AA364" s="79"/>
      <c r="AB364" s="79"/>
    </row>
    <row r="365" ht="15.75" customHeight="1">
      <c r="A365" s="79"/>
      <c r="B365" s="160"/>
      <c r="C365" s="79"/>
      <c r="D365" s="161"/>
      <c r="E365" s="79"/>
      <c r="F365" s="79"/>
      <c r="G365" s="79"/>
      <c r="H365" s="79"/>
      <c r="I365" s="79"/>
      <c r="J365" s="79"/>
      <c r="K365" s="79"/>
      <c r="L365" s="79"/>
      <c r="M365" s="79"/>
      <c r="N365" s="79"/>
      <c r="O365" s="79"/>
      <c r="P365" s="79"/>
      <c r="Q365" s="79"/>
      <c r="R365" s="79"/>
      <c r="S365" s="79"/>
      <c r="T365" s="79"/>
      <c r="U365" s="79"/>
      <c r="V365" s="79"/>
      <c r="W365" s="79"/>
      <c r="X365" s="79"/>
      <c r="Y365" s="79"/>
      <c r="Z365" s="79"/>
      <c r="AA365" s="79"/>
      <c r="AB365" s="79"/>
    </row>
    <row r="366" ht="15.75" customHeight="1">
      <c r="A366" s="79"/>
      <c r="B366" s="160"/>
      <c r="C366" s="79"/>
      <c r="D366" s="161"/>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row>
    <row r="367" ht="15.75" customHeight="1">
      <c r="A367" s="79"/>
      <c r="B367" s="160"/>
      <c r="C367" s="79"/>
      <c r="D367" s="161"/>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row>
    <row r="368" ht="15.75" customHeight="1">
      <c r="A368" s="79"/>
      <c r="B368" s="160"/>
      <c r="C368" s="79"/>
      <c r="D368" s="161"/>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row>
    <row r="369" ht="15.75" customHeight="1">
      <c r="A369" s="79"/>
      <c r="B369" s="160"/>
      <c r="C369" s="79"/>
      <c r="D369" s="161"/>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row>
    <row r="370" ht="15.75" customHeight="1">
      <c r="A370" s="79"/>
      <c r="B370" s="160"/>
      <c r="C370" s="79"/>
      <c r="D370" s="161"/>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row>
    <row r="371" ht="15.75" customHeight="1">
      <c r="A371" s="79"/>
      <c r="B371" s="160"/>
      <c r="C371" s="79"/>
      <c r="D371" s="161"/>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row>
    <row r="372" ht="15.75" customHeight="1">
      <c r="A372" s="79"/>
      <c r="B372" s="160"/>
      <c r="C372" s="79"/>
      <c r="D372" s="161"/>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row>
    <row r="373" ht="15.75" customHeight="1">
      <c r="A373" s="79"/>
      <c r="B373" s="160"/>
      <c r="C373" s="79"/>
      <c r="D373" s="161"/>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row>
    <row r="374" ht="15.75" customHeight="1">
      <c r="A374" s="79"/>
      <c r="B374" s="160"/>
      <c r="C374" s="79"/>
      <c r="D374" s="161"/>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row>
    <row r="375" ht="15.75" customHeight="1">
      <c r="A375" s="79"/>
      <c r="B375" s="160"/>
      <c r="C375" s="79"/>
      <c r="D375" s="161"/>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row>
    <row r="376" ht="15.75" customHeight="1">
      <c r="A376" s="79"/>
      <c r="B376" s="160"/>
      <c r="C376" s="79"/>
      <c r="D376" s="161"/>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row>
    <row r="377" ht="15.75" customHeight="1">
      <c r="A377" s="79"/>
      <c r="B377" s="160"/>
      <c r="C377" s="79"/>
      <c r="D377" s="161"/>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row>
    <row r="378" ht="15.75" customHeight="1">
      <c r="A378" s="79"/>
      <c r="B378" s="160"/>
      <c r="C378" s="79"/>
      <c r="D378" s="161"/>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row>
    <row r="379" ht="15.75" customHeight="1">
      <c r="A379" s="79"/>
      <c r="B379" s="160"/>
      <c r="C379" s="79"/>
      <c r="D379" s="161"/>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row>
    <row r="380" ht="15.75" customHeight="1">
      <c r="A380" s="79"/>
      <c r="B380" s="160"/>
      <c r="C380" s="79"/>
      <c r="D380" s="161"/>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row>
    <row r="381" ht="15.75" customHeight="1">
      <c r="A381" s="79"/>
      <c r="B381" s="160"/>
      <c r="C381" s="79"/>
      <c r="D381" s="161"/>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row>
    <row r="382" ht="15.75" customHeight="1">
      <c r="A382" s="79"/>
      <c r="B382" s="160"/>
      <c r="C382" s="79"/>
      <c r="D382" s="161"/>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row>
    <row r="383" ht="15.75" customHeight="1">
      <c r="A383" s="79"/>
      <c r="B383" s="160"/>
      <c r="C383" s="79"/>
      <c r="D383" s="161"/>
      <c r="E383" s="79"/>
      <c r="F383" s="79"/>
      <c r="G383" s="79"/>
      <c r="H383" s="79"/>
      <c r="I383" s="79"/>
      <c r="J383" s="79"/>
      <c r="K383" s="79"/>
      <c r="L383" s="79"/>
      <c r="M383" s="79"/>
      <c r="N383" s="79"/>
      <c r="O383" s="79"/>
      <c r="P383" s="79"/>
      <c r="Q383" s="79"/>
      <c r="R383" s="79"/>
      <c r="S383" s="79"/>
      <c r="T383" s="79"/>
      <c r="U383" s="79"/>
      <c r="V383" s="79"/>
      <c r="W383" s="79"/>
      <c r="X383" s="79"/>
      <c r="Y383" s="79"/>
      <c r="Z383" s="79"/>
      <c r="AA383" s="79"/>
      <c r="AB383" s="79"/>
    </row>
    <row r="384" ht="15.75" customHeight="1">
      <c r="A384" s="79"/>
      <c r="B384" s="160"/>
      <c r="C384" s="79"/>
      <c r="D384" s="161"/>
      <c r="E384" s="79"/>
      <c r="F384" s="79"/>
      <c r="G384" s="79"/>
      <c r="H384" s="79"/>
      <c r="I384" s="79"/>
      <c r="J384" s="79"/>
      <c r="K384" s="79"/>
      <c r="L384" s="79"/>
      <c r="M384" s="79"/>
      <c r="N384" s="79"/>
      <c r="O384" s="79"/>
      <c r="P384" s="79"/>
      <c r="Q384" s="79"/>
      <c r="R384" s="79"/>
      <c r="S384" s="79"/>
      <c r="T384" s="79"/>
      <c r="U384" s="79"/>
      <c r="V384" s="79"/>
      <c r="W384" s="79"/>
      <c r="X384" s="79"/>
      <c r="Y384" s="79"/>
      <c r="Z384" s="79"/>
      <c r="AA384" s="79"/>
      <c r="AB384" s="79"/>
    </row>
    <row r="385" ht="15.75" customHeight="1">
      <c r="A385" s="79"/>
      <c r="B385" s="160"/>
      <c r="C385" s="79"/>
      <c r="D385" s="161"/>
      <c r="E385" s="79"/>
      <c r="F385" s="79"/>
      <c r="G385" s="79"/>
      <c r="H385" s="79"/>
      <c r="I385" s="79"/>
      <c r="J385" s="79"/>
      <c r="K385" s="79"/>
      <c r="L385" s="79"/>
      <c r="M385" s="79"/>
      <c r="N385" s="79"/>
      <c r="O385" s="79"/>
      <c r="P385" s="79"/>
      <c r="Q385" s="79"/>
      <c r="R385" s="79"/>
      <c r="S385" s="79"/>
      <c r="T385" s="79"/>
      <c r="U385" s="79"/>
      <c r="V385" s="79"/>
      <c r="W385" s="79"/>
      <c r="X385" s="79"/>
      <c r="Y385" s="79"/>
      <c r="Z385" s="79"/>
      <c r="AA385" s="79"/>
      <c r="AB385" s="79"/>
    </row>
    <row r="386" ht="15.75" customHeight="1">
      <c r="A386" s="79"/>
      <c r="B386" s="160"/>
      <c r="C386" s="79"/>
      <c r="D386" s="161"/>
      <c r="E386" s="79"/>
      <c r="F386" s="79"/>
      <c r="G386" s="79"/>
      <c r="H386" s="79"/>
      <c r="I386" s="79"/>
      <c r="J386" s="79"/>
      <c r="K386" s="79"/>
      <c r="L386" s="79"/>
      <c r="M386" s="79"/>
      <c r="N386" s="79"/>
      <c r="O386" s="79"/>
      <c r="P386" s="79"/>
      <c r="Q386" s="79"/>
      <c r="R386" s="79"/>
      <c r="S386" s="79"/>
      <c r="T386" s="79"/>
      <c r="U386" s="79"/>
      <c r="V386" s="79"/>
      <c r="W386" s="79"/>
      <c r="X386" s="79"/>
      <c r="Y386" s="79"/>
      <c r="Z386" s="79"/>
      <c r="AA386" s="79"/>
      <c r="AB386" s="79"/>
    </row>
    <row r="387" ht="15.75" customHeight="1">
      <c r="A387" s="79"/>
      <c r="B387" s="160"/>
      <c r="C387" s="79"/>
      <c r="D387" s="161"/>
      <c r="E387" s="79"/>
      <c r="F387" s="79"/>
      <c r="G387" s="79"/>
      <c r="H387" s="79"/>
      <c r="I387" s="79"/>
      <c r="J387" s="79"/>
      <c r="K387" s="79"/>
      <c r="L387" s="79"/>
      <c r="M387" s="79"/>
      <c r="N387" s="79"/>
      <c r="O387" s="79"/>
      <c r="P387" s="79"/>
      <c r="Q387" s="79"/>
      <c r="R387" s="79"/>
      <c r="S387" s="79"/>
      <c r="T387" s="79"/>
      <c r="U387" s="79"/>
      <c r="V387" s="79"/>
      <c r="W387" s="79"/>
      <c r="X387" s="79"/>
      <c r="Y387" s="79"/>
      <c r="Z387" s="79"/>
      <c r="AA387" s="79"/>
      <c r="AB387" s="79"/>
    </row>
    <row r="388" ht="15.75" customHeight="1">
      <c r="A388" s="79"/>
      <c r="B388" s="160"/>
      <c r="C388" s="79"/>
      <c r="D388" s="161"/>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row>
    <row r="389" ht="15.75" customHeight="1">
      <c r="A389" s="79"/>
      <c r="B389" s="160"/>
      <c r="C389" s="79"/>
      <c r="D389" s="161"/>
      <c r="E389" s="79"/>
      <c r="F389" s="79"/>
      <c r="G389" s="79"/>
      <c r="H389" s="79"/>
      <c r="I389" s="79"/>
      <c r="J389" s="79"/>
      <c r="K389" s="79"/>
      <c r="L389" s="79"/>
      <c r="M389" s="79"/>
      <c r="N389" s="79"/>
      <c r="O389" s="79"/>
      <c r="P389" s="79"/>
      <c r="Q389" s="79"/>
      <c r="R389" s="79"/>
      <c r="S389" s="79"/>
      <c r="T389" s="79"/>
      <c r="U389" s="79"/>
      <c r="V389" s="79"/>
      <c r="W389" s="79"/>
      <c r="X389" s="79"/>
      <c r="Y389" s="79"/>
      <c r="Z389" s="79"/>
      <c r="AA389" s="79"/>
      <c r="AB389" s="79"/>
    </row>
    <row r="390" ht="15.75" customHeight="1">
      <c r="A390" s="79"/>
      <c r="B390" s="160"/>
      <c r="C390" s="79"/>
      <c r="D390" s="161"/>
      <c r="E390" s="79"/>
      <c r="F390" s="79"/>
      <c r="G390" s="79"/>
      <c r="H390" s="79"/>
      <c r="I390" s="79"/>
      <c r="J390" s="79"/>
      <c r="K390" s="79"/>
      <c r="L390" s="79"/>
      <c r="M390" s="79"/>
      <c r="N390" s="79"/>
      <c r="O390" s="79"/>
      <c r="P390" s="79"/>
      <c r="Q390" s="79"/>
      <c r="R390" s="79"/>
      <c r="S390" s="79"/>
      <c r="T390" s="79"/>
      <c r="U390" s="79"/>
      <c r="V390" s="79"/>
      <c r="W390" s="79"/>
      <c r="X390" s="79"/>
      <c r="Y390" s="79"/>
      <c r="Z390" s="79"/>
      <c r="AA390" s="79"/>
      <c r="AB390" s="79"/>
    </row>
    <row r="391" ht="15.75" customHeight="1">
      <c r="A391" s="79"/>
      <c r="B391" s="160"/>
      <c r="C391" s="79"/>
      <c r="D391" s="161"/>
      <c r="E391" s="79"/>
      <c r="F391" s="79"/>
      <c r="G391" s="79"/>
      <c r="H391" s="79"/>
      <c r="I391" s="79"/>
      <c r="J391" s="79"/>
      <c r="K391" s="79"/>
      <c r="L391" s="79"/>
      <c r="M391" s="79"/>
      <c r="N391" s="79"/>
      <c r="O391" s="79"/>
      <c r="P391" s="79"/>
      <c r="Q391" s="79"/>
      <c r="R391" s="79"/>
      <c r="S391" s="79"/>
      <c r="T391" s="79"/>
      <c r="U391" s="79"/>
      <c r="V391" s="79"/>
      <c r="W391" s="79"/>
      <c r="X391" s="79"/>
      <c r="Y391" s="79"/>
      <c r="Z391" s="79"/>
      <c r="AA391" s="79"/>
      <c r="AB391" s="79"/>
    </row>
    <row r="392" ht="15.75" customHeight="1">
      <c r="A392" s="79"/>
      <c r="B392" s="160"/>
      <c r="C392" s="79"/>
      <c r="D392" s="161"/>
      <c r="E392" s="79"/>
      <c r="F392" s="79"/>
      <c r="G392" s="79"/>
      <c r="H392" s="79"/>
      <c r="I392" s="79"/>
      <c r="J392" s="79"/>
      <c r="K392" s="79"/>
      <c r="L392" s="79"/>
      <c r="M392" s="79"/>
      <c r="N392" s="79"/>
      <c r="O392" s="79"/>
      <c r="P392" s="79"/>
      <c r="Q392" s="79"/>
      <c r="R392" s="79"/>
      <c r="S392" s="79"/>
      <c r="T392" s="79"/>
      <c r="U392" s="79"/>
      <c r="V392" s="79"/>
      <c r="W392" s="79"/>
      <c r="X392" s="79"/>
      <c r="Y392" s="79"/>
      <c r="Z392" s="79"/>
      <c r="AA392" s="79"/>
      <c r="AB392" s="79"/>
    </row>
    <row r="393" ht="15.75" customHeight="1">
      <c r="A393" s="79"/>
      <c r="B393" s="160"/>
      <c r="C393" s="79"/>
      <c r="D393" s="161"/>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row>
    <row r="394" ht="15.75" customHeight="1">
      <c r="A394" s="79"/>
      <c r="B394" s="160"/>
      <c r="C394" s="79"/>
      <c r="D394" s="161"/>
      <c r="E394" s="79"/>
      <c r="F394" s="79"/>
      <c r="G394" s="79"/>
      <c r="H394" s="79"/>
      <c r="I394" s="79"/>
      <c r="J394" s="79"/>
      <c r="K394" s="79"/>
      <c r="L394" s="79"/>
      <c r="M394" s="79"/>
      <c r="N394" s="79"/>
      <c r="O394" s="79"/>
      <c r="P394" s="79"/>
      <c r="Q394" s="79"/>
      <c r="R394" s="79"/>
      <c r="S394" s="79"/>
      <c r="T394" s="79"/>
      <c r="U394" s="79"/>
      <c r="V394" s="79"/>
      <c r="W394" s="79"/>
      <c r="X394" s="79"/>
      <c r="Y394" s="79"/>
      <c r="Z394" s="79"/>
      <c r="AA394" s="79"/>
      <c r="AB394" s="79"/>
    </row>
    <row r="395" ht="15.75" customHeight="1">
      <c r="A395" s="79"/>
      <c r="B395" s="160"/>
      <c r="C395" s="79"/>
      <c r="D395" s="161"/>
      <c r="E395" s="79"/>
      <c r="F395" s="79"/>
      <c r="G395" s="79"/>
      <c r="H395" s="79"/>
      <c r="I395" s="79"/>
      <c r="J395" s="79"/>
      <c r="K395" s="79"/>
      <c r="L395" s="79"/>
      <c r="M395" s="79"/>
      <c r="N395" s="79"/>
      <c r="O395" s="79"/>
      <c r="P395" s="79"/>
      <c r="Q395" s="79"/>
      <c r="R395" s="79"/>
      <c r="S395" s="79"/>
      <c r="T395" s="79"/>
      <c r="U395" s="79"/>
      <c r="V395" s="79"/>
      <c r="W395" s="79"/>
      <c r="X395" s="79"/>
      <c r="Y395" s="79"/>
      <c r="Z395" s="79"/>
      <c r="AA395" s="79"/>
      <c r="AB395" s="79"/>
    </row>
    <row r="396" ht="15.75" customHeight="1">
      <c r="A396" s="79"/>
      <c r="B396" s="160"/>
      <c r="C396" s="79"/>
      <c r="D396" s="161"/>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row>
    <row r="397" ht="15.75" customHeight="1">
      <c r="A397" s="79"/>
      <c r="B397" s="160"/>
      <c r="C397" s="79"/>
      <c r="D397" s="161"/>
      <c r="E397" s="79"/>
      <c r="F397" s="79"/>
      <c r="G397" s="79"/>
      <c r="H397" s="79"/>
      <c r="I397" s="79"/>
      <c r="J397" s="79"/>
      <c r="K397" s="79"/>
      <c r="L397" s="79"/>
      <c r="M397" s="79"/>
      <c r="N397" s="79"/>
      <c r="O397" s="79"/>
      <c r="P397" s="79"/>
      <c r="Q397" s="79"/>
      <c r="R397" s="79"/>
      <c r="S397" s="79"/>
      <c r="T397" s="79"/>
      <c r="U397" s="79"/>
      <c r="V397" s="79"/>
      <c r="W397" s="79"/>
      <c r="X397" s="79"/>
      <c r="Y397" s="79"/>
      <c r="Z397" s="79"/>
      <c r="AA397" s="79"/>
      <c r="AB397" s="79"/>
    </row>
    <row r="398" ht="15.75" customHeight="1">
      <c r="A398" s="79"/>
      <c r="B398" s="160"/>
      <c r="C398" s="79"/>
      <c r="D398" s="161"/>
      <c r="E398" s="79"/>
      <c r="F398" s="79"/>
      <c r="G398" s="79"/>
      <c r="H398" s="79"/>
      <c r="I398" s="79"/>
      <c r="J398" s="79"/>
      <c r="K398" s="79"/>
      <c r="L398" s="79"/>
      <c r="M398" s="79"/>
      <c r="N398" s="79"/>
      <c r="O398" s="79"/>
      <c r="P398" s="79"/>
      <c r="Q398" s="79"/>
      <c r="R398" s="79"/>
      <c r="S398" s="79"/>
      <c r="T398" s="79"/>
      <c r="U398" s="79"/>
      <c r="V398" s="79"/>
      <c r="W398" s="79"/>
      <c r="X398" s="79"/>
      <c r="Y398" s="79"/>
      <c r="Z398" s="79"/>
      <c r="AA398" s="79"/>
      <c r="AB398" s="79"/>
    </row>
    <row r="399" ht="15.75" customHeight="1">
      <c r="A399" s="79"/>
      <c r="B399" s="160"/>
      <c r="C399" s="79"/>
      <c r="D399" s="161"/>
      <c r="E399" s="79"/>
      <c r="F399" s="79"/>
      <c r="G399" s="79"/>
      <c r="H399" s="79"/>
      <c r="I399" s="79"/>
      <c r="J399" s="79"/>
      <c r="K399" s="79"/>
      <c r="L399" s="79"/>
      <c r="M399" s="79"/>
      <c r="N399" s="79"/>
      <c r="O399" s="79"/>
      <c r="P399" s="79"/>
      <c r="Q399" s="79"/>
      <c r="R399" s="79"/>
      <c r="S399" s="79"/>
      <c r="T399" s="79"/>
      <c r="U399" s="79"/>
      <c r="V399" s="79"/>
      <c r="W399" s="79"/>
      <c r="X399" s="79"/>
      <c r="Y399" s="79"/>
      <c r="Z399" s="79"/>
      <c r="AA399" s="79"/>
      <c r="AB399" s="79"/>
    </row>
    <row r="400" ht="15.75" customHeight="1">
      <c r="A400" s="79"/>
      <c r="B400" s="160"/>
      <c r="C400" s="79"/>
      <c r="D400" s="161"/>
      <c r="E400" s="79"/>
      <c r="F400" s="79"/>
      <c r="G400" s="79"/>
      <c r="H400" s="79"/>
      <c r="I400" s="79"/>
      <c r="J400" s="79"/>
      <c r="K400" s="79"/>
      <c r="L400" s="79"/>
      <c r="M400" s="79"/>
      <c r="N400" s="79"/>
      <c r="O400" s="79"/>
      <c r="P400" s="79"/>
      <c r="Q400" s="79"/>
      <c r="R400" s="79"/>
      <c r="S400" s="79"/>
      <c r="T400" s="79"/>
      <c r="U400" s="79"/>
      <c r="V400" s="79"/>
      <c r="W400" s="79"/>
      <c r="X400" s="79"/>
      <c r="Y400" s="79"/>
      <c r="Z400" s="79"/>
      <c r="AA400" s="79"/>
      <c r="AB400" s="79"/>
    </row>
    <row r="401" ht="15.75" customHeight="1">
      <c r="A401" s="79"/>
      <c r="B401" s="160"/>
      <c r="C401" s="79"/>
      <c r="D401" s="161"/>
      <c r="E401" s="79"/>
      <c r="F401" s="79"/>
      <c r="G401" s="79"/>
      <c r="H401" s="79"/>
      <c r="I401" s="79"/>
      <c r="J401" s="79"/>
      <c r="K401" s="79"/>
      <c r="L401" s="79"/>
      <c r="M401" s="79"/>
      <c r="N401" s="79"/>
      <c r="O401" s="79"/>
      <c r="P401" s="79"/>
      <c r="Q401" s="79"/>
      <c r="R401" s="79"/>
      <c r="S401" s="79"/>
      <c r="T401" s="79"/>
      <c r="U401" s="79"/>
      <c r="V401" s="79"/>
      <c r="W401" s="79"/>
      <c r="X401" s="79"/>
      <c r="Y401" s="79"/>
      <c r="Z401" s="79"/>
      <c r="AA401" s="79"/>
      <c r="AB401" s="79"/>
    </row>
    <row r="402" ht="15.75" customHeight="1">
      <c r="A402" s="79"/>
      <c r="B402" s="160"/>
      <c r="C402" s="79"/>
      <c r="D402" s="161"/>
      <c r="E402" s="79"/>
      <c r="F402" s="79"/>
      <c r="G402" s="79"/>
      <c r="H402" s="79"/>
      <c r="I402" s="79"/>
      <c r="J402" s="79"/>
      <c r="K402" s="79"/>
      <c r="L402" s="79"/>
      <c r="M402" s="79"/>
      <c r="N402" s="79"/>
      <c r="O402" s="79"/>
      <c r="P402" s="79"/>
      <c r="Q402" s="79"/>
      <c r="R402" s="79"/>
      <c r="S402" s="79"/>
      <c r="T402" s="79"/>
      <c r="U402" s="79"/>
      <c r="V402" s="79"/>
      <c r="W402" s="79"/>
      <c r="X402" s="79"/>
      <c r="Y402" s="79"/>
      <c r="Z402" s="79"/>
      <c r="AA402" s="79"/>
      <c r="AB402" s="79"/>
    </row>
    <row r="403" ht="15.75" customHeight="1">
      <c r="A403" s="79"/>
      <c r="B403" s="160"/>
      <c r="C403" s="79"/>
      <c r="D403" s="161"/>
      <c r="E403" s="79"/>
      <c r="F403" s="79"/>
      <c r="G403" s="79"/>
      <c r="H403" s="79"/>
      <c r="I403" s="79"/>
      <c r="J403" s="79"/>
      <c r="K403" s="79"/>
      <c r="L403" s="79"/>
      <c r="M403" s="79"/>
      <c r="N403" s="79"/>
      <c r="O403" s="79"/>
      <c r="P403" s="79"/>
      <c r="Q403" s="79"/>
      <c r="R403" s="79"/>
      <c r="S403" s="79"/>
      <c r="T403" s="79"/>
      <c r="U403" s="79"/>
      <c r="V403" s="79"/>
      <c r="W403" s="79"/>
      <c r="X403" s="79"/>
      <c r="Y403" s="79"/>
      <c r="Z403" s="79"/>
      <c r="AA403" s="79"/>
      <c r="AB403" s="79"/>
    </row>
    <row r="404" ht="15.75" customHeight="1">
      <c r="A404" s="79"/>
      <c r="B404" s="160"/>
      <c r="C404" s="79"/>
      <c r="D404" s="161"/>
      <c r="E404" s="79"/>
      <c r="F404" s="79"/>
      <c r="G404" s="79"/>
      <c r="H404" s="79"/>
      <c r="I404" s="79"/>
      <c r="J404" s="79"/>
      <c r="K404" s="79"/>
      <c r="L404" s="79"/>
      <c r="M404" s="79"/>
      <c r="N404" s="79"/>
      <c r="O404" s="79"/>
      <c r="P404" s="79"/>
      <c r="Q404" s="79"/>
      <c r="R404" s="79"/>
      <c r="S404" s="79"/>
      <c r="T404" s="79"/>
      <c r="U404" s="79"/>
      <c r="V404" s="79"/>
      <c r="W404" s="79"/>
      <c r="X404" s="79"/>
      <c r="Y404" s="79"/>
      <c r="Z404" s="79"/>
      <c r="AA404" s="79"/>
      <c r="AB404" s="79"/>
    </row>
    <row r="405" ht="15.75" customHeight="1">
      <c r="A405" s="79"/>
      <c r="B405" s="160"/>
      <c r="C405" s="79"/>
      <c r="D405" s="161"/>
      <c r="E405" s="79"/>
      <c r="F405" s="79"/>
      <c r="G405" s="79"/>
      <c r="H405" s="79"/>
      <c r="I405" s="79"/>
      <c r="J405" s="79"/>
      <c r="K405" s="79"/>
      <c r="L405" s="79"/>
      <c r="M405" s="79"/>
      <c r="N405" s="79"/>
      <c r="O405" s="79"/>
      <c r="P405" s="79"/>
      <c r="Q405" s="79"/>
      <c r="R405" s="79"/>
      <c r="S405" s="79"/>
      <c r="T405" s="79"/>
      <c r="U405" s="79"/>
      <c r="V405" s="79"/>
      <c r="W405" s="79"/>
      <c r="X405" s="79"/>
      <c r="Y405" s="79"/>
      <c r="Z405" s="79"/>
      <c r="AA405" s="79"/>
      <c r="AB405" s="79"/>
    </row>
    <row r="406" ht="15.75" customHeight="1">
      <c r="A406" s="79"/>
      <c r="B406" s="160"/>
      <c r="C406" s="79"/>
      <c r="D406" s="161"/>
      <c r="E406" s="79"/>
      <c r="F406" s="79"/>
      <c r="G406" s="79"/>
      <c r="H406" s="79"/>
      <c r="I406" s="79"/>
      <c r="J406" s="79"/>
      <c r="K406" s="79"/>
      <c r="L406" s="79"/>
      <c r="M406" s="79"/>
      <c r="N406" s="79"/>
      <c r="O406" s="79"/>
      <c r="P406" s="79"/>
      <c r="Q406" s="79"/>
      <c r="R406" s="79"/>
      <c r="S406" s="79"/>
      <c r="T406" s="79"/>
      <c r="U406" s="79"/>
      <c r="V406" s="79"/>
      <c r="W406" s="79"/>
      <c r="X406" s="79"/>
      <c r="Y406" s="79"/>
      <c r="Z406" s="79"/>
      <c r="AA406" s="79"/>
      <c r="AB406" s="79"/>
    </row>
    <row r="407" ht="15.75" customHeight="1">
      <c r="A407" s="79"/>
      <c r="B407" s="160"/>
      <c r="C407" s="79"/>
      <c r="D407" s="161"/>
      <c r="E407" s="79"/>
      <c r="F407" s="79"/>
      <c r="G407" s="79"/>
      <c r="H407" s="79"/>
      <c r="I407" s="79"/>
      <c r="J407" s="79"/>
      <c r="K407" s="79"/>
      <c r="L407" s="79"/>
      <c r="M407" s="79"/>
      <c r="N407" s="79"/>
      <c r="O407" s="79"/>
      <c r="P407" s="79"/>
      <c r="Q407" s="79"/>
      <c r="R407" s="79"/>
      <c r="S407" s="79"/>
      <c r="T407" s="79"/>
      <c r="U407" s="79"/>
      <c r="V407" s="79"/>
      <c r="W407" s="79"/>
      <c r="X407" s="79"/>
      <c r="Y407" s="79"/>
      <c r="Z407" s="79"/>
      <c r="AA407" s="79"/>
      <c r="AB407" s="79"/>
    </row>
    <row r="408" ht="15.75" customHeight="1">
      <c r="A408" s="79"/>
      <c r="B408" s="160"/>
      <c r="C408" s="79"/>
      <c r="D408" s="161"/>
      <c r="E408" s="79"/>
      <c r="F408" s="79"/>
      <c r="G408" s="79"/>
      <c r="H408" s="79"/>
      <c r="I408" s="79"/>
      <c r="J408" s="79"/>
      <c r="K408" s="79"/>
      <c r="L408" s="79"/>
      <c r="M408" s="79"/>
      <c r="N408" s="79"/>
      <c r="O408" s="79"/>
      <c r="P408" s="79"/>
      <c r="Q408" s="79"/>
      <c r="R408" s="79"/>
      <c r="S408" s="79"/>
      <c r="T408" s="79"/>
      <c r="U408" s="79"/>
      <c r="V408" s="79"/>
      <c r="W408" s="79"/>
      <c r="X408" s="79"/>
      <c r="Y408" s="79"/>
      <c r="Z408" s="79"/>
      <c r="AA408" s="79"/>
      <c r="AB408" s="79"/>
    </row>
    <row r="409" ht="15.75" customHeight="1">
      <c r="A409" s="79"/>
      <c r="B409" s="160"/>
      <c r="C409" s="79"/>
      <c r="D409" s="161"/>
      <c r="E409" s="79"/>
      <c r="F409" s="79"/>
      <c r="G409" s="79"/>
      <c r="H409" s="79"/>
      <c r="I409" s="79"/>
      <c r="J409" s="79"/>
      <c r="K409" s="79"/>
      <c r="L409" s="79"/>
      <c r="M409" s="79"/>
      <c r="N409" s="79"/>
      <c r="O409" s="79"/>
      <c r="P409" s="79"/>
      <c r="Q409" s="79"/>
      <c r="R409" s="79"/>
      <c r="S409" s="79"/>
      <c r="T409" s="79"/>
      <c r="U409" s="79"/>
      <c r="V409" s="79"/>
      <c r="W409" s="79"/>
      <c r="X409" s="79"/>
      <c r="Y409" s="79"/>
      <c r="Z409" s="79"/>
      <c r="AA409" s="79"/>
      <c r="AB409" s="79"/>
    </row>
    <row r="410" ht="15.75" customHeight="1">
      <c r="A410" s="79"/>
      <c r="B410" s="160"/>
      <c r="C410" s="79"/>
      <c r="D410" s="161"/>
      <c r="E410" s="79"/>
      <c r="F410" s="79"/>
      <c r="G410" s="79"/>
      <c r="H410" s="79"/>
      <c r="I410" s="79"/>
      <c r="J410" s="79"/>
      <c r="K410" s="79"/>
      <c r="L410" s="79"/>
      <c r="M410" s="79"/>
      <c r="N410" s="79"/>
      <c r="O410" s="79"/>
      <c r="P410" s="79"/>
      <c r="Q410" s="79"/>
      <c r="R410" s="79"/>
      <c r="S410" s="79"/>
      <c r="T410" s="79"/>
      <c r="U410" s="79"/>
      <c r="V410" s="79"/>
      <c r="W410" s="79"/>
      <c r="X410" s="79"/>
      <c r="Y410" s="79"/>
      <c r="Z410" s="79"/>
      <c r="AA410" s="79"/>
      <c r="AB410" s="79"/>
    </row>
    <row r="411" ht="15.75" customHeight="1">
      <c r="A411" s="79"/>
      <c r="B411" s="160"/>
      <c r="C411" s="79"/>
      <c r="D411" s="161"/>
      <c r="E411" s="79"/>
      <c r="F411" s="79"/>
      <c r="G411" s="79"/>
      <c r="H411" s="79"/>
      <c r="I411" s="79"/>
      <c r="J411" s="79"/>
      <c r="K411" s="79"/>
      <c r="L411" s="79"/>
      <c r="M411" s="79"/>
      <c r="N411" s="79"/>
      <c r="O411" s="79"/>
      <c r="P411" s="79"/>
      <c r="Q411" s="79"/>
      <c r="R411" s="79"/>
      <c r="S411" s="79"/>
      <c r="T411" s="79"/>
      <c r="U411" s="79"/>
      <c r="V411" s="79"/>
      <c r="W411" s="79"/>
      <c r="X411" s="79"/>
      <c r="Y411" s="79"/>
      <c r="Z411" s="79"/>
      <c r="AA411" s="79"/>
      <c r="AB411" s="79"/>
    </row>
    <row r="412" ht="15.75" customHeight="1">
      <c r="A412" s="79"/>
      <c r="B412" s="160"/>
      <c r="C412" s="79"/>
      <c r="D412" s="161"/>
      <c r="E412" s="79"/>
      <c r="F412" s="79"/>
      <c r="G412" s="79"/>
      <c r="H412" s="79"/>
      <c r="I412" s="79"/>
      <c r="J412" s="79"/>
      <c r="K412" s="79"/>
      <c r="L412" s="79"/>
      <c r="M412" s="79"/>
      <c r="N412" s="79"/>
      <c r="O412" s="79"/>
      <c r="P412" s="79"/>
      <c r="Q412" s="79"/>
      <c r="R412" s="79"/>
      <c r="S412" s="79"/>
      <c r="T412" s="79"/>
      <c r="U412" s="79"/>
      <c r="V412" s="79"/>
      <c r="W412" s="79"/>
      <c r="X412" s="79"/>
      <c r="Y412" s="79"/>
      <c r="Z412" s="79"/>
      <c r="AA412" s="79"/>
      <c r="AB412" s="79"/>
    </row>
    <row r="413" ht="15.75" customHeight="1">
      <c r="A413" s="79"/>
      <c r="B413" s="160"/>
      <c r="C413" s="79"/>
      <c r="D413" s="161"/>
      <c r="E413" s="79"/>
      <c r="F413" s="79"/>
      <c r="G413" s="79"/>
      <c r="H413" s="79"/>
      <c r="I413" s="79"/>
      <c r="J413" s="79"/>
      <c r="K413" s="79"/>
      <c r="L413" s="79"/>
      <c r="M413" s="79"/>
      <c r="N413" s="79"/>
      <c r="O413" s="79"/>
      <c r="P413" s="79"/>
      <c r="Q413" s="79"/>
      <c r="R413" s="79"/>
      <c r="S413" s="79"/>
      <c r="T413" s="79"/>
      <c r="U413" s="79"/>
      <c r="V413" s="79"/>
      <c r="W413" s="79"/>
      <c r="X413" s="79"/>
      <c r="Y413" s="79"/>
      <c r="Z413" s="79"/>
      <c r="AA413" s="79"/>
      <c r="AB413" s="79"/>
    </row>
    <row r="414" ht="15.75" customHeight="1">
      <c r="A414" s="79"/>
      <c r="B414" s="160"/>
      <c r="C414" s="79"/>
      <c r="D414" s="161"/>
      <c r="E414" s="79"/>
      <c r="F414" s="79"/>
      <c r="G414" s="79"/>
      <c r="H414" s="79"/>
      <c r="I414" s="79"/>
      <c r="J414" s="79"/>
      <c r="K414" s="79"/>
      <c r="L414" s="79"/>
      <c r="M414" s="79"/>
      <c r="N414" s="79"/>
      <c r="O414" s="79"/>
      <c r="P414" s="79"/>
      <c r="Q414" s="79"/>
      <c r="R414" s="79"/>
      <c r="S414" s="79"/>
      <c r="T414" s="79"/>
      <c r="U414" s="79"/>
      <c r="V414" s="79"/>
      <c r="W414" s="79"/>
      <c r="X414" s="79"/>
      <c r="Y414" s="79"/>
      <c r="Z414" s="79"/>
      <c r="AA414" s="79"/>
      <c r="AB414" s="79"/>
    </row>
    <row r="415" ht="15.75" customHeight="1">
      <c r="A415" s="79"/>
      <c r="B415" s="160"/>
      <c r="C415" s="79"/>
      <c r="D415" s="161"/>
      <c r="E415" s="79"/>
      <c r="F415" s="79"/>
      <c r="G415" s="79"/>
      <c r="H415" s="79"/>
      <c r="I415" s="79"/>
      <c r="J415" s="79"/>
      <c r="K415" s="79"/>
      <c r="L415" s="79"/>
      <c r="M415" s="79"/>
      <c r="N415" s="79"/>
      <c r="O415" s="79"/>
      <c r="P415" s="79"/>
      <c r="Q415" s="79"/>
      <c r="R415" s="79"/>
      <c r="S415" s="79"/>
      <c r="T415" s="79"/>
      <c r="U415" s="79"/>
      <c r="V415" s="79"/>
      <c r="W415" s="79"/>
      <c r="X415" s="79"/>
      <c r="Y415" s="79"/>
      <c r="Z415" s="79"/>
      <c r="AA415" s="79"/>
      <c r="AB415" s="79"/>
    </row>
    <row r="416" ht="15.75" customHeight="1">
      <c r="A416" s="79"/>
      <c r="B416" s="160"/>
      <c r="C416" s="79"/>
      <c r="D416" s="161"/>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row>
    <row r="417" ht="15.75" customHeight="1">
      <c r="A417" s="79"/>
      <c r="B417" s="160"/>
      <c r="C417" s="79"/>
      <c r="D417" s="161"/>
      <c r="E417" s="79"/>
      <c r="F417" s="79"/>
      <c r="G417" s="79"/>
      <c r="H417" s="79"/>
      <c r="I417" s="79"/>
      <c r="J417" s="79"/>
      <c r="K417" s="79"/>
      <c r="L417" s="79"/>
      <c r="M417" s="79"/>
      <c r="N417" s="79"/>
      <c r="O417" s="79"/>
      <c r="P417" s="79"/>
      <c r="Q417" s="79"/>
      <c r="R417" s="79"/>
      <c r="S417" s="79"/>
      <c r="T417" s="79"/>
      <c r="U417" s="79"/>
      <c r="V417" s="79"/>
      <c r="W417" s="79"/>
      <c r="X417" s="79"/>
      <c r="Y417" s="79"/>
      <c r="Z417" s="79"/>
      <c r="AA417" s="79"/>
      <c r="AB417" s="79"/>
    </row>
    <row r="418" ht="15.75" customHeight="1">
      <c r="A418" s="79"/>
      <c r="B418" s="160"/>
      <c r="C418" s="79"/>
      <c r="D418" s="161"/>
      <c r="E418" s="79"/>
      <c r="F418" s="79"/>
      <c r="G418" s="79"/>
      <c r="H418" s="79"/>
      <c r="I418" s="79"/>
      <c r="J418" s="79"/>
      <c r="K418" s="79"/>
      <c r="L418" s="79"/>
      <c r="M418" s="79"/>
      <c r="N418" s="79"/>
      <c r="O418" s="79"/>
      <c r="P418" s="79"/>
      <c r="Q418" s="79"/>
      <c r="R418" s="79"/>
      <c r="S418" s="79"/>
      <c r="T418" s="79"/>
      <c r="U418" s="79"/>
      <c r="V418" s="79"/>
      <c r="W418" s="79"/>
      <c r="X418" s="79"/>
      <c r="Y418" s="79"/>
      <c r="Z418" s="79"/>
      <c r="AA418" s="79"/>
      <c r="AB418" s="79"/>
    </row>
    <row r="419" ht="15.75" customHeight="1">
      <c r="A419" s="79"/>
      <c r="B419" s="160"/>
      <c r="C419" s="79"/>
      <c r="D419" s="161"/>
      <c r="E419" s="79"/>
      <c r="F419" s="79"/>
      <c r="G419" s="79"/>
      <c r="H419" s="79"/>
      <c r="I419" s="79"/>
      <c r="J419" s="79"/>
      <c r="K419" s="79"/>
      <c r="L419" s="79"/>
      <c r="M419" s="79"/>
      <c r="N419" s="79"/>
      <c r="O419" s="79"/>
      <c r="P419" s="79"/>
      <c r="Q419" s="79"/>
      <c r="R419" s="79"/>
      <c r="S419" s="79"/>
      <c r="T419" s="79"/>
      <c r="U419" s="79"/>
      <c r="V419" s="79"/>
      <c r="W419" s="79"/>
      <c r="X419" s="79"/>
      <c r="Y419" s="79"/>
      <c r="Z419" s="79"/>
      <c r="AA419" s="79"/>
      <c r="AB419" s="79"/>
    </row>
    <row r="420" ht="15.75" customHeight="1">
      <c r="A420" s="79"/>
      <c r="B420" s="160"/>
      <c r="C420" s="79"/>
      <c r="D420" s="161"/>
      <c r="E420" s="79"/>
      <c r="F420" s="79"/>
      <c r="G420" s="79"/>
      <c r="H420" s="79"/>
      <c r="I420" s="79"/>
      <c r="J420" s="79"/>
      <c r="K420" s="79"/>
      <c r="L420" s="79"/>
      <c r="M420" s="79"/>
      <c r="N420" s="79"/>
      <c r="O420" s="79"/>
      <c r="P420" s="79"/>
      <c r="Q420" s="79"/>
      <c r="R420" s="79"/>
      <c r="S420" s="79"/>
      <c r="T420" s="79"/>
      <c r="U420" s="79"/>
      <c r="V420" s="79"/>
      <c r="W420" s="79"/>
      <c r="X420" s="79"/>
      <c r="Y420" s="79"/>
      <c r="Z420" s="79"/>
      <c r="AA420" s="79"/>
      <c r="AB420" s="79"/>
    </row>
    <row r="421" ht="15.75" customHeight="1">
      <c r="A421" s="79"/>
      <c r="B421" s="160"/>
      <c r="C421" s="79"/>
      <c r="D421" s="161"/>
      <c r="E421" s="79"/>
      <c r="F421" s="79"/>
      <c r="G421" s="79"/>
      <c r="H421" s="79"/>
      <c r="I421" s="79"/>
      <c r="J421" s="79"/>
      <c r="K421" s="79"/>
      <c r="L421" s="79"/>
      <c r="M421" s="79"/>
      <c r="N421" s="79"/>
      <c r="O421" s="79"/>
      <c r="P421" s="79"/>
      <c r="Q421" s="79"/>
      <c r="R421" s="79"/>
      <c r="S421" s="79"/>
      <c r="T421" s="79"/>
      <c r="U421" s="79"/>
      <c r="V421" s="79"/>
      <c r="W421" s="79"/>
      <c r="X421" s="79"/>
      <c r="Y421" s="79"/>
      <c r="Z421" s="79"/>
      <c r="AA421" s="79"/>
      <c r="AB421" s="79"/>
    </row>
    <row r="422" ht="15.75" customHeight="1">
      <c r="A422" s="79"/>
      <c r="B422" s="160"/>
      <c r="C422" s="79"/>
      <c r="D422" s="161"/>
      <c r="E422" s="79"/>
      <c r="F422" s="79"/>
      <c r="G422" s="79"/>
      <c r="H422" s="79"/>
      <c r="I422" s="79"/>
      <c r="J422" s="79"/>
      <c r="K422" s="79"/>
      <c r="L422" s="79"/>
      <c r="M422" s="79"/>
      <c r="N422" s="79"/>
      <c r="O422" s="79"/>
      <c r="P422" s="79"/>
      <c r="Q422" s="79"/>
      <c r="R422" s="79"/>
      <c r="S422" s="79"/>
      <c r="T422" s="79"/>
      <c r="U422" s="79"/>
      <c r="V422" s="79"/>
      <c r="W422" s="79"/>
      <c r="X422" s="79"/>
      <c r="Y422" s="79"/>
      <c r="Z422" s="79"/>
      <c r="AA422" s="79"/>
      <c r="AB422" s="79"/>
    </row>
    <row r="423" ht="15.75" customHeight="1">
      <c r="A423" s="79"/>
      <c r="B423" s="160"/>
      <c r="C423" s="79"/>
      <c r="D423" s="161"/>
      <c r="E423" s="79"/>
      <c r="F423" s="79"/>
      <c r="G423" s="79"/>
      <c r="H423" s="79"/>
      <c r="I423" s="79"/>
      <c r="J423" s="79"/>
      <c r="K423" s="79"/>
      <c r="L423" s="79"/>
      <c r="M423" s="79"/>
      <c r="N423" s="79"/>
      <c r="O423" s="79"/>
      <c r="P423" s="79"/>
      <c r="Q423" s="79"/>
      <c r="R423" s="79"/>
      <c r="S423" s="79"/>
      <c r="T423" s="79"/>
      <c r="U423" s="79"/>
      <c r="V423" s="79"/>
      <c r="W423" s="79"/>
      <c r="X423" s="79"/>
      <c r="Y423" s="79"/>
      <c r="Z423" s="79"/>
      <c r="AA423" s="79"/>
      <c r="AB423" s="79"/>
    </row>
    <row r="424" ht="15.75" customHeight="1">
      <c r="A424" s="79"/>
      <c r="B424" s="160"/>
      <c r="C424" s="79"/>
      <c r="D424" s="161"/>
      <c r="E424" s="79"/>
      <c r="F424" s="79"/>
      <c r="G424" s="79"/>
      <c r="H424" s="79"/>
      <c r="I424" s="79"/>
      <c r="J424" s="79"/>
      <c r="K424" s="79"/>
      <c r="L424" s="79"/>
      <c r="M424" s="79"/>
      <c r="N424" s="79"/>
      <c r="O424" s="79"/>
      <c r="P424" s="79"/>
      <c r="Q424" s="79"/>
      <c r="R424" s="79"/>
      <c r="S424" s="79"/>
      <c r="T424" s="79"/>
      <c r="U424" s="79"/>
      <c r="V424" s="79"/>
      <c r="W424" s="79"/>
      <c r="X424" s="79"/>
      <c r="Y424" s="79"/>
      <c r="Z424" s="79"/>
      <c r="AA424" s="79"/>
      <c r="AB424" s="79"/>
    </row>
    <row r="425" ht="15.75" customHeight="1">
      <c r="A425" s="79"/>
      <c r="B425" s="160"/>
      <c r="C425" s="79"/>
      <c r="D425" s="161"/>
      <c r="E425" s="79"/>
      <c r="F425" s="79"/>
      <c r="G425" s="79"/>
      <c r="H425" s="79"/>
      <c r="I425" s="79"/>
      <c r="J425" s="79"/>
      <c r="K425" s="79"/>
      <c r="L425" s="79"/>
      <c r="M425" s="79"/>
      <c r="N425" s="79"/>
      <c r="O425" s="79"/>
      <c r="P425" s="79"/>
      <c r="Q425" s="79"/>
      <c r="R425" s="79"/>
      <c r="S425" s="79"/>
      <c r="T425" s="79"/>
      <c r="U425" s="79"/>
      <c r="V425" s="79"/>
      <c r="W425" s="79"/>
      <c r="X425" s="79"/>
      <c r="Y425" s="79"/>
      <c r="Z425" s="79"/>
      <c r="AA425" s="79"/>
      <c r="AB425" s="79"/>
    </row>
    <row r="426" ht="15.75" customHeight="1">
      <c r="A426" s="79"/>
      <c r="B426" s="160"/>
      <c r="C426" s="79"/>
      <c r="D426" s="161"/>
      <c r="E426" s="79"/>
      <c r="F426" s="79"/>
      <c r="G426" s="79"/>
      <c r="H426" s="79"/>
      <c r="I426" s="79"/>
      <c r="J426" s="79"/>
      <c r="K426" s="79"/>
      <c r="L426" s="79"/>
      <c r="M426" s="79"/>
      <c r="N426" s="79"/>
      <c r="O426" s="79"/>
      <c r="P426" s="79"/>
      <c r="Q426" s="79"/>
      <c r="R426" s="79"/>
      <c r="S426" s="79"/>
      <c r="T426" s="79"/>
      <c r="U426" s="79"/>
      <c r="V426" s="79"/>
      <c r="W426" s="79"/>
      <c r="X426" s="79"/>
      <c r="Y426" s="79"/>
      <c r="Z426" s="79"/>
      <c r="AA426" s="79"/>
      <c r="AB426" s="79"/>
    </row>
    <row r="427" ht="15.75" customHeight="1">
      <c r="A427" s="79"/>
      <c r="B427" s="160"/>
      <c r="C427" s="79"/>
      <c r="D427" s="161"/>
      <c r="E427" s="79"/>
      <c r="F427" s="79"/>
      <c r="G427" s="79"/>
      <c r="H427" s="79"/>
      <c r="I427" s="79"/>
      <c r="J427" s="79"/>
      <c r="K427" s="79"/>
      <c r="L427" s="79"/>
      <c r="M427" s="79"/>
      <c r="N427" s="79"/>
      <c r="O427" s="79"/>
      <c r="P427" s="79"/>
      <c r="Q427" s="79"/>
      <c r="R427" s="79"/>
      <c r="S427" s="79"/>
      <c r="T427" s="79"/>
      <c r="U427" s="79"/>
      <c r="V427" s="79"/>
      <c r="W427" s="79"/>
      <c r="X427" s="79"/>
      <c r="Y427" s="79"/>
      <c r="Z427" s="79"/>
      <c r="AA427" s="79"/>
      <c r="AB427" s="79"/>
    </row>
    <row r="428" ht="15.75" customHeight="1">
      <c r="A428" s="79"/>
      <c r="B428" s="160"/>
      <c r="C428" s="79"/>
      <c r="D428" s="161"/>
      <c r="E428" s="79"/>
      <c r="F428" s="79"/>
      <c r="G428" s="79"/>
      <c r="H428" s="79"/>
      <c r="I428" s="79"/>
      <c r="J428" s="79"/>
      <c r="K428" s="79"/>
      <c r="L428" s="79"/>
      <c r="M428" s="79"/>
      <c r="N428" s="79"/>
      <c r="O428" s="79"/>
      <c r="P428" s="79"/>
      <c r="Q428" s="79"/>
      <c r="R428" s="79"/>
      <c r="S428" s="79"/>
      <c r="T428" s="79"/>
      <c r="U428" s="79"/>
      <c r="V428" s="79"/>
      <c r="W428" s="79"/>
      <c r="X428" s="79"/>
      <c r="Y428" s="79"/>
      <c r="Z428" s="79"/>
      <c r="AA428" s="79"/>
      <c r="AB428" s="79"/>
    </row>
    <row r="429" ht="15.75" customHeight="1">
      <c r="A429" s="79"/>
      <c r="B429" s="160"/>
      <c r="C429" s="79"/>
      <c r="D429" s="161"/>
      <c r="E429" s="79"/>
      <c r="F429" s="79"/>
      <c r="G429" s="79"/>
      <c r="H429" s="79"/>
      <c r="I429" s="79"/>
      <c r="J429" s="79"/>
      <c r="K429" s="79"/>
      <c r="L429" s="79"/>
      <c r="M429" s="79"/>
      <c r="N429" s="79"/>
      <c r="O429" s="79"/>
      <c r="P429" s="79"/>
      <c r="Q429" s="79"/>
      <c r="R429" s="79"/>
      <c r="S429" s="79"/>
      <c r="T429" s="79"/>
      <c r="U429" s="79"/>
      <c r="V429" s="79"/>
      <c r="W429" s="79"/>
      <c r="X429" s="79"/>
      <c r="Y429" s="79"/>
      <c r="Z429" s="79"/>
      <c r="AA429" s="79"/>
      <c r="AB429" s="79"/>
    </row>
    <row r="430" ht="15.75" customHeight="1">
      <c r="A430" s="79"/>
      <c r="B430" s="160"/>
      <c r="C430" s="79"/>
      <c r="D430" s="161"/>
      <c r="E430" s="79"/>
      <c r="F430" s="79"/>
      <c r="G430" s="79"/>
      <c r="H430" s="79"/>
      <c r="I430" s="79"/>
      <c r="J430" s="79"/>
      <c r="K430" s="79"/>
      <c r="L430" s="79"/>
      <c r="M430" s="79"/>
      <c r="N430" s="79"/>
      <c r="O430" s="79"/>
      <c r="P430" s="79"/>
      <c r="Q430" s="79"/>
      <c r="R430" s="79"/>
      <c r="S430" s="79"/>
      <c r="T430" s="79"/>
      <c r="U430" s="79"/>
      <c r="V430" s="79"/>
      <c r="W430" s="79"/>
      <c r="X430" s="79"/>
      <c r="Y430" s="79"/>
      <c r="Z430" s="79"/>
      <c r="AA430" s="79"/>
      <c r="AB430" s="79"/>
    </row>
    <row r="431" ht="15.75" customHeight="1">
      <c r="A431" s="79"/>
      <c r="B431" s="160"/>
      <c r="C431" s="79"/>
      <c r="D431" s="161"/>
      <c r="E431" s="79"/>
      <c r="F431" s="79"/>
      <c r="G431" s="79"/>
      <c r="H431" s="79"/>
      <c r="I431" s="79"/>
      <c r="J431" s="79"/>
      <c r="K431" s="79"/>
      <c r="L431" s="79"/>
      <c r="M431" s="79"/>
      <c r="N431" s="79"/>
      <c r="O431" s="79"/>
      <c r="P431" s="79"/>
      <c r="Q431" s="79"/>
      <c r="R431" s="79"/>
      <c r="S431" s="79"/>
      <c r="T431" s="79"/>
      <c r="U431" s="79"/>
      <c r="V431" s="79"/>
      <c r="W431" s="79"/>
      <c r="X431" s="79"/>
      <c r="Y431" s="79"/>
      <c r="Z431" s="79"/>
      <c r="AA431" s="79"/>
      <c r="AB431" s="79"/>
    </row>
    <row r="432" ht="15.75" customHeight="1">
      <c r="A432" s="79"/>
      <c r="B432" s="160"/>
      <c r="C432" s="79"/>
      <c r="D432" s="161"/>
      <c r="E432" s="79"/>
      <c r="F432" s="79"/>
      <c r="G432" s="79"/>
      <c r="H432" s="79"/>
      <c r="I432" s="79"/>
      <c r="J432" s="79"/>
      <c r="K432" s="79"/>
      <c r="L432" s="79"/>
      <c r="M432" s="79"/>
      <c r="N432" s="79"/>
      <c r="O432" s="79"/>
      <c r="P432" s="79"/>
      <c r="Q432" s="79"/>
      <c r="R432" s="79"/>
      <c r="S432" s="79"/>
      <c r="T432" s="79"/>
      <c r="U432" s="79"/>
      <c r="V432" s="79"/>
      <c r="W432" s="79"/>
      <c r="X432" s="79"/>
      <c r="Y432" s="79"/>
      <c r="Z432" s="79"/>
      <c r="AA432" s="79"/>
      <c r="AB432" s="79"/>
    </row>
    <row r="433" ht="15.75" customHeight="1">
      <c r="A433" s="79"/>
      <c r="B433" s="160"/>
      <c r="C433" s="79"/>
      <c r="D433" s="161"/>
      <c r="E433" s="79"/>
      <c r="F433" s="79"/>
      <c r="G433" s="79"/>
      <c r="H433" s="79"/>
      <c r="I433" s="79"/>
      <c r="J433" s="79"/>
      <c r="K433" s="79"/>
      <c r="L433" s="79"/>
      <c r="M433" s="79"/>
      <c r="N433" s="79"/>
      <c r="O433" s="79"/>
      <c r="P433" s="79"/>
      <c r="Q433" s="79"/>
      <c r="R433" s="79"/>
      <c r="S433" s="79"/>
      <c r="T433" s="79"/>
      <c r="U433" s="79"/>
      <c r="V433" s="79"/>
      <c r="W433" s="79"/>
      <c r="X433" s="79"/>
      <c r="Y433" s="79"/>
      <c r="Z433" s="79"/>
      <c r="AA433" s="79"/>
      <c r="AB433" s="79"/>
    </row>
    <row r="434" ht="15.75" customHeight="1">
      <c r="A434" s="79"/>
      <c r="B434" s="160"/>
      <c r="C434" s="79"/>
      <c r="D434" s="161"/>
      <c r="E434" s="79"/>
      <c r="F434" s="79"/>
      <c r="G434" s="79"/>
      <c r="H434" s="79"/>
      <c r="I434" s="79"/>
      <c r="J434" s="79"/>
      <c r="K434" s="79"/>
      <c r="L434" s="79"/>
      <c r="M434" s="79"/>
      <c r="N434" s="79"/>
      <c r="O434" s="79"/>
      <c r="P434" s="79"/>
      <c r="Q434" s="79"/>
      <c r="R434" s="79"/>
      <c r="S434" s="79"/>
      <c r="T434" s="79"/>
      <c r="U434" s="79"/>
      <c r="V434" s="79"/>
      <c r="W434" s="79"/>
      <c r="X434" s="79"/>
      <c r="Y434" s="79"/>
      <c r="Z434" s="79"/>
      <c r="AA434" s="79"/>
      <c r="AB434" s="79"/>
    </row>
    <row r="435" ht="15.75" customHeight="1">
      <c r="A435" s="79"/>
      <c r="B435" s="160"/>
      <c r="C435" s="79"/>
      <c r="D435" s="161"/>
      <c r="E435" s="79"/>
      <c r="F435" s="79"/>
      <c r="G435" s="79"/>
      <c r="H435" s="79"/>
      <c r="I435" s="79"/>
      <c r="J435" s="79"/>
      <c r="K435" s="79"/>
      <c r="L435" s="79"/>
      <c r="M435" s="79"/>
      <c r="N435" s="79"/>
      <c r="O435" s="79"/>
      <c r="P435" s="79"/>
      <c r="Q435" s="79"/>
      <c r="R435" s="79"/>
      <c r="S435" s="79"/>
      <c r="T435" s="79"/>
      <c r="U435" s="79"/>
      <c r="V435" s="79"/>
      <c r="W435" s="79"/>
      <c r="X435" s="79"/>
      <c r="Y435" s="79"/>
      <c r="Z435" s="79"/>
      <c r="AA435" s="79"/>
      <c r="AB435" s="79"/>
    </row>
    <row r="436" ht="15.75" customHeight="1">
      <c r="A436" s="79"/>
      <c r="B436" s="160"/>
      <c r="C436" s="79"/>
      <c r="D436" s="161"/>
      <c r="E436" s="79"/>
      <c r="F436" s="79"/>
      <c r="G436" s="79"/>
      <c r="H436" s="79"/>
      <c r="I436" s="79"/>
      <c r="J436" s="79"/>
      <c r="K436" s="79"/>
      <c r="L436" s="79"/>
      <c r="M436" s="79"/>
      <c r="N436" s="79"/>
      <c r="O436" s="79"/>
      <c r="P436" s="79"/>
      <c r="Q436" s="79"/>
      <c r="R436" s="79"/>
      <c r="S436" s="79"/>
      <c r="T436" s="79"/>
      <c r="U436" s="79"/>
      <c r="V436" s="79"/>
      <c r="W436" s="79"/>
      <c r="X436" s="79"/>
      <c r="Y436" s="79"/>
      <c r="Z436" s="79"/>
      <c r="AA436" s="79"/>
      <c r="AB436" s="79"/>
    </row>
    <row r="437" ht="15.75" customHeight="1">
      <c r="A437" s="79"/>
      <c r="B437" s="160"/>
      <c r="C437" s="79"/>
      <c r="D437" s="161"/>
      <c r="E437" s="79"/>
      <c r="F437" s="79"/>
      <c r="G437" s="79"/>
      <c r="H437" s="79"/>
      <c r="I437" s="79"/>
      <c r="J437" s="79"/>
      <c r="K437" s="79"/>
      <c r="L437" s="79"/>
      <c r="M437" s="79"/>
      <c r="N437" s="79"/>
      <c r="O437" s="79"/>
      <c r="P437" s="79"/>
      <c r="Q437" s="79"/>
      <c r="R437" s="79"/>
      <c r="S437" s="79"/>
      <c r="T437" s="79"/>
      <c r="U437" s="79"/>
      <c r="V437" s="79"/>
      <c r="W437" s="79"/>
      <c r="X437" s="79"/>
      <c r="Y437" s="79"/>
      <c r="Z437" s="79"/>
      <c r="AA437" s="79"/>
      <c r="AB437" s="79"/>
    </row>
    <row r="438" ht="15.75" customHeight="1">
      <c r="A438" s="79"/>
      <c r="B438" s="160"/>
      <c r="C438" s="79"/>
      <c r="D438" s="161"/>
      <c r="E438" s="79"/>
      <c r="F438" s="79"/>
      <c r="G438" s="79"/>
      <c r="H438" s="79"/>
      <c r="I438" s="79"/>
      <c r="J438" s="79"/>
      <c r="K438" s="79"/>
      <c r="L438" s="79"/>
      <c r="M438" s="79"/>
      <c r="N438" s="79"/>
      <c r="O438" s="79"/>
      <c r="P438" s="79"/>
      <c r="Q438" s="79"/>
      <c r="R438" s="79"/>
      <c r="S438" s="79"/>
      <c r="T438" s="79"/>
      <c r="U438" s="79"/>
      <c r="V438" s="79"/>
      <c r="W438" s="79"/>
      <c r="X438" s="79"/>
      <c r="Y438" s="79"/>
      <c r="Z438" s="79"/>
      <c r="AA438" s="79"/>
      <c r="AB438" s="79"/>
    </row>
    <row r="439" ht="15.75" customHeight="1">
      <c r="A439" s="79"/>
      <c r="B439" s="160"/>
      <c r="C439" s="79"/>
      <c r="D439" s="161"/>
      <c r="E439" s="79"/>
      <c r="F439" s="79"/>
      <c r="G439" s="79"/>
      <c r="H439" s="79"/>
      <c r="I439" s="79"/>
      <c r="J439" s="79"/>
      <c r="K439" s="79"/>
      <c r="L439" s="79"/>
      <c r="M439" s="79"/>
      <c r="N439" s="79"/>
      <c r="O439" s="79"/>
      <c r="P439" s="79"/>
      <c r="Q439" s="79"/>
      <c r="R439" s="79"/>
      <c r="S439" s="79"/>
      <c r="T439" s="79"/>
      <c r="U439" s="79"/>
      <c r="V439" s="79"/>
      <c r="W439" s="79"/>
      <c r="X439" s="79"/>
      <c r="Y439" s="79"/>
      <c r="Z439" s="79"/>
      <c r="AA439" s="79"/>
      <c r="AB439" s="79"/>
    </row>
    <row r="440" ht="15.75" customHeight="1">
      <c r="A440" s="79"/>
      <c r="B440" s="160"/>
      <c r="C440" s="79"/>
      <c r="D440" s="161"/>
      <c r="E440" s="79"/>
      <c r="F440" s="79"/>
      <c r="G440" s="79"/>
      <c r="H440" s="79"/>
      <c r="I440" s="79"/>
      <c r="J440" s="79"/>
      <c r="K440" s="79"/>
      <c r="L440" s="79"/>
      <c r="M440" s="79"/>
      <c r="N440" s="79"/>
      <c r="O440" s="79"/>
      <c r="P440" s="79"/>
      <c r="Q440" s="79"/>
      <c r="R440" s="79"/>
      <c r="S440" s="79"/>
      <c r="T440" s="79"/>
      <c r="U440" s="79"/>
      <c r="V440" s="79"/>
      <c r="W440" s="79"/>
      <c r="X440" s="79"/>
      <c r="Y440" s="79"/>
      <c r="Z440" s="79"/>
      <c r="AA440" s="79"/>
      <c r="AB440" s="79"/>
    </row>
    <row r="441" ht="15.75" customHeight="1">
      <c r="A441" s="79"/>
      <c r="B441" s="160"/>
      <c r="C441" s="79"/>
      <c r="D441" s="161"/>
      <c r="E441" s="79"/>
      <c r="F441" s="79"/>
      <c r="G441" s="79"/>
      <c r="H441" s="79"/>
      <c r="I441" s="79"/>
      <c r="J441" s="79"/>
      <c r="K441" s="79"/>
      <c r="L441" s="79"/>
      <c r="M441" s="79"/>
      <c r="N441" s="79"/>
      <c r="O441" s="79"/>
      <c r="P441" s="79"/>
      <c r="Q441" s="79"/>
      <c r="R441" s="79"/>
      <c r="S441" s="79"/>
      <c r="T441" s="79"/>
      <c r="U441" s="79"/>
      <c r="V441" s="79"/>
      <c r="W441" s="79"/>
      <c r="X441" s="79"/>
      <c r="Y441" s="79"/>
      <c r="Z441" s="79"/>
      <c r="AA441" s="79"/>
      <c r="AB441" s="79"/>
    </row>
    <row r="442" ht="15.75" customHeight="1">
      <c r="A442" s="79"/>
      <c r="B442" s="160"/>
      <c r="C442" s="79"/>
      <c r="D442" s="161"/>
      <c r="E442" s="79"/>
      <c r="F442" s="79"/>
      <c r="G442" s="79"/>
      <c r="H442" s="79"/>
      <c r="I442" s="79"/>
      <c r="J442" s="79"/>
      <c r="K442" s="79"/>
      <c r="L442" s="79"/>
      <c r="M442" s="79"/>
      <c r="N442" s="79"/>
      <c r="O442" s="79"/>
      <c r="P442" s="79"/>
      <c r="Q442" s="79"/>
      <c r="R442" s="79"/>
      <c r="S442" s="79"/>
      <c r="T442" s="79"/>
      <c r="U442" s="79"/>
      <c r="V442" s="79"/>
      <c r="W442" s="79"/>
      <c r="X442" s="79"/>
      <c r="Y442" s="79"/>
      <c r="Z442" s="79"/>
      <c r="AA442" s="79"/>
      <c r="AB442" s="79"/>
    </row>
    <row r="443" ht="15.75" customHeight="1">
      <c r="A443" s="79"/>
      <c r="B443" s="160"/>
      <c r="C443" s="79"/>
      <c r="D443" s="161"/>
      <c r="E443" s="79"/>
      <c r="F443" s="79"/>
      <c r="G443" s="79"/>
      <c r="H443" s="79"/>
      <c r="I443" s="79"/>
      <c r="J443" s="79"/>
      <c r="K443" s="79"/>
      <c r="L443" s="79"/>
      <c r="M443" s="79"/>
      <c r="N443" s="79"/>
      <c r="O443" s="79"/>
      <c r="P443" s="79"/>
      <c r="Q443" s="79"/>
      <c r="R443" s="79"/>
      <c r="S443" s="79"/>
      <c r="T443" s="79"/>
      <c r="U443" s="79"/>
      <c r="V443" s="79"/>
      <c r="W443" s="79"/>
      <c r="X443" s="79"/>
      <c r="Y443" s="79"/>
      <c r="Z443" s="79"/>
      <c r="AA443" s="79"/>
      <c r="AB443" s="79"/>
    </row>
    <row r="444" ht="15.75" customHeight="1">
      <c r="A444" s="79"/>
      <c r="B444" s="160"/>
      <c r="C444" s="79"/>
      <c r="D444" s="161"/>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row>
    <row r="445" ht="15.75" customHeight="1">
      <c r="A445" s="79"/>
      <c r="B445" s="160"/>
      <c r="C445" s="79"/>
      <c r="D445" s="161"/>
      <c r="E445" s="79"/>
      <c r="F445" s="79"/>
      <c r="G445" s="79"/>
      <c r="H445" s="79"/>
      <c r="I445" s="79"/>
      <c r="J445" s="79"/>
      <c r="K445" s="79"/>
      <c r="L445" s="79"/>
      <c r="M445" s="79"/>
      <c r="N445" s="79"/>
      <c r="O445" s="79"/>
      <c r="P445" s="79"/>
      <c r="Q445" s="79"/>
      <c r="R445" s="79"/>
      <c r="S445" s="79"/>
      <c r="T445" s="79"/>
      <c r="U445" s="79"/>
      <c r="V445" s="79"/>
      <c r="W445" s="79"/>
      <c r="X445" s="79"/>
      <c r="Y445" s="79"/>
      <c r="Z445" s="79"/>
      <c r="AA445" s="79"/>
      <c r="AB445" s="79"/>
    </row>
    <row r="446" ht="15.75" customHeight="1">
      <c r="A446" s="79"/>
      <c r="B446" s="160"/>
      <c r="C446" s="79"/>
      <c r="D446" s="161"/>
      <c r="E446" s="79"/>
      <c r="F446" s="79"/>
      <c r="G446" s="79"/>
      <c r="H446" s="79"/>
      <c r="I446" s="79"/>
      <c r="J446" s="79"/>
      <c r="K446" s="79"/>
      <c r="L446" s="79"/>
      <c r="M446" s="79"/>
      <c r="N446" s="79"/>
      <c r="O446" s="79"/>
      <c r="P446" s="79"/>
      <c r="Q446" s="79"/>
      <c r="R446" s="79"/>
      <c r="S446" s="79"/>
      <c r="T446" s="79"/>
      <c r="U446" s="79"/>
      <c r="V446" s="79"/>
      <c r="W446" s="79"/>
      <c r="X446" s="79"/>
      <c r="Y446" s="79"/>
      <c r="Z446" s="79"/>
      <c r="AA446" s="79"/>
      <c r="AB446" s="79"/>
    </row>
    <row r="447" ht="15.75" customHeight="1">
      <c r="A447" s="79"/>
      <c r="B447" s="160"/>
      <c r="C447" s="79"/>
      <c r="D447" s="161"/>
      <c r="E447" s="79"/>
      <c r="F447" s="79"/>
      <c r="G447" s="79"/>
      <c r="H447" s="79"/>
      <c r="I447" s="79"/>
      <c r="J447" s="79"/>
      <c r="K447" s="79"/>
      <c r="L447" s="79"/>
      <c r="M447" s="79"/>
      <c r="N447" s="79"/>
      <c r="O447" s="79"/>
      <c r="P447" s="79"/>
      <c r="Q447" s="79"/>
      <c r="R447" s="79"/>
      <c r="S447" s="79"/>
      <c r="T447" s="79"/>
      <c r="U447" s="79"/>
      <c r="V447" s="79"/>
      <c r="W447" s="79"/>
      <c r="X447" s="79"/>
      <c r="Y447" s="79"/>
      <c r="Z447" s="79"/>
      <c r="AA447" s="79"/>
      <c r="AB447" s="79"/>
    </row>
    <row r="448" ht="15.75" customHeight="1">
      <c r="A448" s="79"/>
      <c r="B448" s="160"/>
      <c r="C448" s="79"/>
      <c r="D448" s="161"/>
      <c r="E448" s="79"/>
      <c r="F448" s="79"/>
      <c r="G448" s="79"/>
      <c r="H448" s="79"/>
      <c r="I448" s="79"/>
      <c r="J448" s="79"/>
      <c r="K448" s="79"/>
      <c r="L448" s="79"/>
      <c r="M448" s="79"/>
      <c r="N448" s="79"/>
      <c r="O448" s="79"/>
      <c r="P448" s="79"/>
      <c r="Q448" s="79"/>
      <c r="R448" s="79"/>
      <c r="S448" s="79"/>
      <c r="T448" s="79"/>
      <c r="U448" s="79"/>
      <c r="V448" s="79"/>
      <c r="W448" s="79"/>
      <c r="X448" s="79"/>
      <c r="Y448" s="79"/>
      <c r="Z448" s="79"/>
      <c r="AA448" s="79"/>
      <c r="AB448" s="79"/>
    </row>
    <row r="449" ht="15.75" customHeight="1">
      <c r="A449" s="79"/>
      <c r="B449" s="160"/>
      <c r="C449" s="79"/>
      <c r="D449" s="161"/>
      <c r="E449" s="79"/>
      <c r="F449" s="79"/>
      <c r="G449" s="79"/>
      <c r="H449" s="79"/>
      <c r="I449" s="79"/>
      <c r="J449" s="79"/>
      <c r="K449" s="79"/>
      <c r="L449" s="79"/>
      <c r="M449" s="79"/>
      <c r="N449" s="79"/>
      <c r="O449" s="79"/>
      <c r="P449" s="79"/>
      <c r="Q449" s="79"/>
      <c r="R449" s="79"/>
      <c r="S449" s="79"/>
      <c r="T449" s="79"/>
      <c r="U449" s="79"/>
      <c r="V449" s="79"/>
      <c r="W449" s="79"/>
      <c r="X449" s="79"/>
      <c r="Y449" s="79"/>
      <c r="Z449" s="79"/>
      <c r="AA449" s="79"/>
      <c r="AB449" s="79"/>
    </row>
    <row r="450" ht="15.75" customHeight="1">
      <c r="A450" s="79"/>
      <c r="B450" s="160"/>
      <c r="C450" s="79"/>
      <c r="D450" s="161"/>
      <c r="E450" s="79"/>
      <c r="F450" s="79"/>
      <c r="G450" s="79"/>
      <c r="H450" s="79"/>
      <c r="I450" s="79"/>
      <c r="J450" s="79"/>
      <c r="K450" s="79"/>
      <c r="L450" s="79"/>
      <c r="M450" s="79"/>
      <c r="N450" s="79"/>
      <c r="O450" s="79"/>
      <c r="P450" s="79"/>
      <c r="Q450" s="79"/>
      <c r="R450" s="79"/>
      <c r="S450" s="79"/>
      <c r="T450" s="79"/>
      <c r="U450" s="79"/>
      <c r="V450" s="79"/>
      <c r="W450" s="79"/>
      <c r="X450" s="79"/>
      <c r="Y450" s="79"/>
      <c r="Z450" s="79"/>
      <c r="AA450" s="79"/>
      <c r="AB450" s="79"/>
    </row>
    <row r="451" ht="15.75" customHeight="1">
      <c r="A451" s="79"/>
      <c r="B451" s="160"/>
      <c r="C451" s="79"/>
      <c r="D451" s="161"/>
      <c r="E451" s="79"/>
      <c r="F451" s="79"/>
      <c r="G451" s="79"/>
      <c r="H451" s="79"/>
      <c r="I451" s="79"/>
      <c r="J451" s="79"/>
      <c r="K451" s="79"/>
      <c r="L451" s="79"/>
      <c r="M451" s="79"/>
      <c r="N451" s="79"/>
      <c r="O451" s="79"/>
      <c r="P451" s="79"/>
      <c r="Q451" s="79"/>
      <c r="R451" s="79"/>
      <c r="S451" s="79"/>
      <c r="T451" s="79"/>
      <c r="U451" s="79"/>
      <c r="V451" s="79"/>
      <c r="W451" s="79"/>
      <c r="X451" s="79"/>
      <c r="Y451" s="79"/>
      <c r="Z451" s="79"/>
      <c r="AA451" s="79"/>
      <c r="AB451" s="79"/>
    </row>
    <row r="452" ht="15.75" customHeight="1">
      <c r="A452" s="79"/>
      <c r="B452" s="160"/>
      <c r="C452" s="79"/>
      <c r="D452" s="161"/>
      <c r="E452" s="79"/>
      <c r="F452" s="79"/>
      <c r="G452" s="79"/>
      <c r="H452" s="79"/>
      <c r="I452" s="79"/>
      <c r="J452" s="79"/>
      <c r="K452" s="79"/>
      <c r="L452" s="79"/>
      <c r="M452" s="79"/>
      <c r="N452" s="79"/>
      <c r="O452" s="79"/>
      <c r="P452" s="79"/>
      <c r="Q452" s="79"/>
      <c r="R452" s="79"/>
      <c r="S452" s="79"/>
      <c r="T452" s="79"/>
      <c r="U452" s="79"/>
      <c r="V452" s="79"/>
      <c r="W452" s="79"/>
      <c r="X452" s="79"/>
      <c r="Y452" s="79"/>
      <c r="Z452" s="79"/>
      <c r="AA452" s="79"/>
      <c r="AB452" s="79"/>
    </row>
    <row r="453" ht="15.75" customHeight="1">
      <c r="A453" s="79"/>
      <c r="B453" s="160"/>
      <c r="C453" s="79"/>
      <c r="D453" s="161"/>
      <c r="E453" s="79"/>
      <c r="F453" s="79"/>
      <c r="G453" s="79"/>
      <c r="H453" s="79"/>
      <c r="I453" s="79"/>
      <c r="J453" s="79"/>
      <c r="K453" s="79"/>
      <c r="L453" s="79"/>
      <c r="M453" s="79"/>
      <c r="N453" s="79"/>
      <c r="O453" s="79"/>
      <c r="P453" s="79"/>
      <c r="Q453" s="79"/>
      <c r="R453" s="79"/>
      <c r="S453" s="79"/>
      <c r="T453" s="79"/>
      <c r="U453" s="79"/>
      <c r="V453" s="79"/>
      <c r="W453" s="79"/>
      <c r="X453" s="79"/>
      <c r="Y453" s="79"/>
      <c r="Z453" s="79"/>
      <c r="AA453" s="79"/>
      <c r="AB453" s="79"/>
    </row>
    <row r="454" ht="15.75" customHeight="1">
      <c r="A454" s="79"/>
      <c r="B454" s="160"/>
      <c r="C454" s="79"/>
      <c r="D454" s="161"/>
      <c r="E454" s="79"/>
      <c r="F454" s="79"/>
      <c r="G454" s="79"/>
      <c r="H454" s="79"/>
      <c r="I454" s="79"/>
      <c r="J454" s="79"/>
      <c r="K454" s="79"/>
      <c r="L454" s="79"/>
      <c r="M454" s="79"/>
      <c r="N454" s="79"/>
      <c r="O454" s="79"/>
      <c r="P454" s="79"/>
      <c r="Q454" s="79"/>
      <c r="R454" s="79"/>
      <c r="S454" s="79"/>
      <c r="T454" s="79"/>
      <c r="U454" s="79"/>
      <c r="V454" s="79"/>
      <c r="W454" s="79"/>
      <c r="X454" s="79"/>
      <c r="Y454" s="79"/>
      <c r="Z454" s="79"/>
      <c r="AA454" s="79"/>
      <c r="AB454" s="79"/>
    </row>
    <row r="455" ht="15.75" customHeight="1">
      <c r="A455" s="79"/>
      <c r="B455" s="160"/>
      <c r="C455" s="79"/>
      <c r="D455" s="161"/>
      <c r="E455" s="79"/>
      <c r="F455" s="79"/>
      <c r="G455" s="79"/>
      <c r="H455" s="79"/>
      <c r="I455" s="79"/>
      <c r="J455" s="79"/>
      <c r="K455" s="79"/>
      <c r="L455" s="79"/>
      <c r="M455" s="79"/>
      <c r="N455" s="79"/>
      <c r="O455" s="79"/>
      <c r="P455" s="79"/>
      <c r="Q455" s="79"/>
      <c r="R455" s="79"/>
      <c r="S455" s="79"/>
      <c r="T455" s="79"/>
      <c r="U455" s="79"/>
      <c r="V455" s="79"/>
      <c r="W455" s="79"/>
      <c r="X455" s="79"/>
      <c r="Y455" s="79"/>
      <c r="Z455" s="79"/>
      <c r="AA455" s="79"/>
      <c r="AB455" s="79"/>
    </row>
    <row r="456" ht="15.75" customHeight="1">
      <c r="A456" s="79"/>
      <c r="B456" s="160"/>
      <c r="C456" s="79"/>
      <c r="D456" s="161"/>
      <c r="E456" s="79"/>
      <c r="F456" s="79"/>
      <c r="G456" s="79"/>
      <c r="H456" s="79"/>
      <c r="I456" s="79"/>
      <c r="J456" s="79"/>
      <c r="K456" s="79"/>
      <c r="L456" s="79"/>
      <c r="M456" s="79"/>
      <c r="N456" s="79"/>
      <c r="O456" s="79"/>
      <c r="P456" s="79"/>
      <c r="Q456" s="79"/>
      <c r="R456" s="79"/>
      <c r="S456" s="79"/>
      <c r="T456" s="79"/>
      <c r="U456" s="79"/>
      <c r="V456" s="79"/>
      <c r="W456" s="79"/>
      <c r="X456" s="79"/>
      <c r="Y456" s="79"/>
      <c r="Z456" s="79"/>
      <c r="AA456" s="79"/>
      <c r="AB456" s="79"/>
    </row>
    <row r="457" ht="15.75" customHeight="1">
      <c r="A457" s="79"/>
      <c r="B457" s="160"/>
      <c r="C457" s="79"/>
      <c r="D457" s="161"/>
      <c r="E457" s="79"/>
      <c r="F457" s="79"/>
      <c r="G457" s="79"/>
      <c r="H457" s="79"/>
      <c r="I457" s="79"/>
      <c r="J457" s="79"/>
      <c r="K457" s="79"/>
      <c r="L457" s="79"/>
      <c r="M457" s="79"/>
      <c r="N457" s="79"/>
      <c r="O457" s="79"/>
      <c r="P457" s="79"/>
      <c r="Q457" s="79"/>
      <c r="R457" s="79"/>
      <c r="S457" s="79"/>
      <c r="T457" s="79"/>
      <c r="U457" s="79"/>
      <c r="V457" s="79"/>
      <c r="W457" s="79"/>
      <c r="X457" s="79"/>
      <c r="Y457" s="79"/>
      <c r="Z457" s="79"/>
      <c r="AA457" s="79"/>
      <c r="AB457" s="79"/>
    </row>
    <row r="458" ht="15.75" customHeight="1">
      <c r="A458" s="79"/>
      <c r="B458" s="160"/>
      <c r="C458" s="79"/>
      <c r="D458" s="161"/>
      <c r="E458" s="79"/>
      <c r="F458" s="79"/>
      <c r="G458" s="79"/>
      <c r="H458" s="79"/>
      <c r="I458" s="79"/>
      <c r="J458" s="79"/>
      <c r="K458" s="79"/>
      <c r="L458" s="79"/>
      <c r="M458" s="79"/>
      <c r="N458" s="79"/>
      <c r="O458" s="79"/>
      <c r="P458" s="79"/>
      <c r="Q458" s="79"/>
      <c r="R458" s="79"/>
      <c r="S458" s="79"/>
      <c r="T458" s="79"/>
      <c r="U458" s="79"/>
      <c r="V458" s="79"/>
      <c r="W458" s="79"/>
      <c r="X458" s="79"/>
      <c r="Y458" s="79"/>
      <c r="Z458" s="79"/>
      <c r="AA458" s="79"/>
      <c r="AB458" s="79"/>
    </row>
    <row r="459" ht="15.75" customHeight="1">
      <c r="A459" s="79"/>
      <c r="B459" s="160"/>
      <c r="C459" s="79"/>
      <c r="D459" s="161"/>
      <c r="E459" s="79"/>
      <c r="F459" s="79"/>
      <c r="G459" s="79"/>
      <c r="H459" s="79"/>
      <c r="I459" s="79"/>
      <c r="J459" s="79"/>
      <c r="K459" s="79"/>
      <c r="L459" s="79"/>
      <c r="M459" s="79"/>
      <c r="N459" s="79"/>
      <c r="O459" s="79"/>
      <c r="P459" s="79"/>
      <c r="Q459" s="79"/>
      <c r="R459" s="79"/>
      <c r="S459" s="79"/>
      <c r="T459" s="79"/>
      <c r="U459" s="79"/>
      <c r="V459" s="79"/>
      <c r="W459" s="79"/>
      <c r="X459" s="79"/>
      <c r="Y459" s="79"/>
      <c r="Z459" s="79"/>
      <c r="AA459" s="79"/>
      <c r="AB459" s="79"/>
    </row>
    <row r="460" ht="15.75" customHeight="1">
      <c r="A460" s="79"/>
      <c r="B460" s="160"/>
      <c r="C460" s="79"/>
      <c r="D460" s="161"/>
      <c r="E460" s="79"/>
      <c r="F460" s="79"/>
      <c r="G460" s="79"/>
      <c r="H460" s="79"/>
      <c r="I460" s="79"/>
      <c r="J460" s="79"/>
      <c r="K460" s="79"/>
      <c r="L460" s="79"/>
      <c r="M460" s="79"/>
      <c r="N460" s="79"/>
      <c r="O460" s="79"/>
      <c r="P460" s="79"/>
      <c r="Q460" s="79"/>
      <c r="R460" s="79"/>
      <c r="S460" s="79"/>
      <c r="T460" s="79"/>
      <c r="U460" s="79"/>
      <c r="V460" s="79"/>
      <c r="W460" s="79"/>
      <c r="X460" s="79"/>
      <c r="Y460" s="79"/>
      <c r="Z460" s="79"/>
      <c r="AA460" s="79"/>
      <c r="AB460" s="79"/>
    </row>
    <row r="461" ht="15.75" customHeight="1">
      <c r="A461" s="79"/>
      <c r="B461" s="160"/>
      <c r="C461" s="79"/>
      <c r="D461" s="161"/>
      <c r="E461" s="79"/>
      <c r="F461" s="79"/>
      <c r="G461" s="79"/>
      <c r="H461" s="79"/>
      <c r="I461" s="79"/>
      <c r="J461" s="79"/>
      <c r="K461" s="79"/>
      <c r="L461" s="79"/>
      <c r="M461" s="79"/>
      <c r="N461" s="79"/>
      <c r="O461" s="79"/>
      <c r="P461" s="79"/>
      <c r="Q461" s="79"/>
      <c r="R461" s="79"/>
      <c r="S461" s="79"/>
      <c r="T461" s="79"/>
      <c r="U461" s="79"/>
      <c r="V461" s="79"/>
      <c r="W461" s="79"/>
      <c r="X461" s="79"/>
      <c r="Y461" s="79"/>
      <c r="Z461" s="79"/>
      <c r="AA461" s="79"/>
      <c r="AB461" s="79"/>
    </row>
    <row r="462" ht="15.75" customHeight="1">
      <c r="A462" s="79"/>
      <c r="B462" s="160"/>
      <c r="C462" s="79"/>
      <c r="D462" s="161"/>
      <c r="E462" s="79"/>
      <c r="F462" s="79"/>
      <c r="G462" s="79"/>
      <c r="H462" s="79"/>
      <c r="I462" s="79"/>
      <c r="J462" s="79"/>
      <c r="K462" s="79"/>
      <c r="L462" s="79"/>
      <c r="M462" s="79"/>
      <c r="N462" s="79"/>
      <c r="O462" s="79"/>
      <c r="P462" s="79"/>
      <c r="Q462" s="79"/>
      <c r="R462" s="79"/>
      <c r="S462" s="79"/>
      <c r="T462" s="79"/>
      <c r="U462" s="79"/>
      <c r="V462" s="79"/>
      <c r="W462" s="79"/>
      <c r="X462" s="79"/>
      <c r="Y462" s="79"/>
      <c r="Z462" s="79"/>
      <c r="AA462" s="79"/>
      <c r="AB462" s="79"/>
    </row>
    <row r="463" ht="15.75" customHeight="1">
      <c r="A463" s="79"/>
      <c r="B463" s="160"/>
      <c r="C463" s="79"/>
      <c r="D463" s="161"/>
      <c r="E463" s="79"/>
      <c r="F463" s="79"/>
      <c r="G463" s="79"/>
      <c r="H463" s="79"/>
      <c r="I463" s="79"/>
      <c r="J463" s="79"/>
      <c r="K463" s="79"/>
      <c r="L463" s="79"/>
      <c r="M463" s="79"/>
      <c r="N463" s="79"/>
      <c r="O463" s="79"/>
      <c r="P463" s="79"/>
      <c r="Q463" s="79"/>
      <c r="R463" s="79"/>
      <c r="S463" s="79"/>
      <c r="T463" s="79"/>
      <c r="U463" s="79"/>
      <c r="V463" s="79"/>
      <c r="W463" s="79"/>
      <c r="X463" s="79"/>
      <c r="Y463" s="79"/>
      <c r="Z463" s="79"/>
      <c r="AA463" s="79"/>
      <c r="AB463" s="79"/>
    </row>
    <row r="464" ht="15.75" customHeight="1">
      <c r="A464" s="79"/>
      <c r="B464" s="160"/>
      <c r="C464" s="79"/>
      <c r="D464" s="161"/>
      <c r="E464" s="79"/>
      <c r="F464" s="79"/>
      <c r="G464" s="79"/>
      <c r="H464" s="79"/>
      <c r="I464" s="79"/>
      <c r="J464" s="79"/>
      <c r="K464" s="79"/>
      <c r="L464" s="79"/>
      <c r="M464" s="79"/>
      <c r="N464" s="79"/>
      <c r="O464" s="79"/>
      <c r="P464" s="79"/>
      <c r="Q464" s="79"/>
      <c r="R464" s="79"/>
      <c r="S464" s="79"/>
      <c r="T464" s="79"/>
      <c r="U464" s="79"/>
      <c r="V464" s="79"/>
      <c r="W464" s="79"/>
      <c r="X464" s="79"/>
      <c r="Y464" s="79"/>
      <c r="Z464" s="79"/>
      <c r="AA464" s="79"/>
      <c r="AB464" s="79"/>
    </row>
    <row r="465" ht="15.75" customHeight="1">
      <c r="A465" s="79"/>
      <c r="B465" s="160"/>
      <c r="C465" s="79"/>
      <c r="D465" s="161"/>
      <c r="E465" s="79"/>
      <c r="F465" s="79"/>
      <c r="G465" s="79"/>
      <c r="H465" s="79"/>
      <c r="I465" s="79"/>
      <c r="J465" s="79"/>
      <c r="K465" s="79"/>
      <c r="L465" s="79"/>
      <c r="M465" s="79"/>
      <c r="N465" s="79"/>
      <c r="O465" s="79"/>
      <c r="P465" s="79"/>
      <c r="Q465" s="79"/>
      <c r="R465" s="79"/>
      <c r="S465" s="79"/>
      <c r="T465" s="79"/>
      <c r="U465" s="79"/>
      <c r="V465" s="79"/>
      <c r="W465" s="79"/>
      <c r="X465" s="79"/>
      <c r="Y465" s="79"/>
      <c r="Z465" s="79"/>
      <c r="AA465" s="79"/>
      <c r="AB465" s="79"/>
    </row>
    <row r="466" ht="15.75" customHeight="1">
      <c r="A466" s="79"/>
      <c r="B466" s="160"/>
      <c r="C466" s="79"/>
      <c r="D466" s="161"/>
      <c r="E466" s="79"/>
      <c r="F466" s="79"/>
      <c r="G466" s="79"/>
      <c r="H466" s="79"/>
      <c r="I466" s="79"/>
      <c r="J466" s="79"/>
      <c r="K466" s="79"/>
      <c r="L466" s="79"/>
      <c r="M466" s="79"/>
      <c r="N466" s="79"/>
      <c r="O466" s="79"/>
      <c r="P466" s="79"/>
      <c r="Q466" s="79"/>
      <c r="R466" s="79"/>
      <c r="S466" s="79"/>
      <c r="T466" s="79"/>
      <c r="U466" s="79"/>
      <c r="V466" s="79"/>
      <c r="W466" s="79"/>
      <c r="X466" s="79"/>
      <c r="Y466" s="79"/>
      <c r="Z466" s="79"/>
      <c r="AA466" s="79"/>
      <c r="AB466" s="79"/>
    </row>
    <row r="467" ht="15.75" customHeight="1">
      <c r="A467" s="79"/>
      <c r="B467" s="160"/>
      <c r="C467" s="79"/>
      <c r="D467" s="161"/>
      <c r="E467" s="79"/>
      <c r="F467" s="79"/>
      <c r="G467" s="79"/>
      <c r="H467" s="79"/>
      <c r="I467" s="79"/>
      <c r="J467" s="79"/>
      <c r="K467" s="79"/>
      <c r="L467" s="79"/>
      <c r="M467" s="79"/>
      <c r="N467" s="79"/>
      <c r="O467" s="79"/>
      <c r="P467" s="79"/>
      <c r="Q467" s="79"/>
      <c r="R467" s="79"/>
      <c r="S467" s="79"/>
      <c r="T467" s="79"/>
      <c r="U467" s="79"/>
      <c r="V467" s="79"/>
      <c r="W467" s="79"/>
      <c r="X467" s="79"/>
      <c r="Y467" s="79"/>
      <c r="Z467" s="79"/>
      <c r="AA467" s="79"/>
      <c r="AB467" s="79"/>
    </row>
    <row r="468" ht="15.75" customHeight="1">
      <c r="A468" s="79"/>
      <c r="B468" s="160"/>
      <c r="C468" s="79"/>
      <c r="D468" s="161"/>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row>
    <row r="469" ht="15.75" customHeight="1">
      <c r="A469" s="79"/>
      <c r="B469" s="160"/>
      <c r="C469" s="79"/>
      <c r="D469" s="161"/>
      <c r="E469" s="79"/>
      <c r="F469" s="79"/>
      <c r="G469" s="79"/>
      <c r="H469" s="79"/>
      <c r="I469" s="79"/>
      <c r="J469" s="79"/>
      <c r="K469" s="79"/>
      <c r="L469" s="79"/>
      <c r="M469" s="79"/>
      <c r="N469" s="79"/>
      <c r="O469" s="79"/>
      <c r="P469" s="79"/>
      <c r="Q469" s="79"/>
      <c r="R469" s="79"/>
      <c r="S469" s="79"/>
      <c r="T469" s="79"/>
      <c r="U469" s="79"/>
      <c r="V469" s="79"/>
      <c r="W469" s="79"/>
      <c r="X469" s="79"/>
      <c r="Y469" s="79"/>
      <c r="Z469" s="79"/>
      <c r="AA469" s="79"/>
      <c r="AB469" s="79"/>
    </row>
    <row r="470" ht="15.75" customHeight="1">
      <c r="A470" s="79"/>
      <c r="B470" s="160"/>
      <c r="C470" s="79"/>
      <c r="D470" s="161"/>
      <c r="E470" s="79"/>
      <c r="F470" s="79"/>
      <c r="G470" s="79"/>
      <c r="H470" s="79"/>
      <c r="I470" s="79"/>
      <c r="J470" s="79"/>
      <c r="K470" s="79"/>
      <c r="L470" s="79"/>
      <c r="M470" s="79"/>
      <c r="N470" s="79"/>
      <c r="O470" s="79"/>
      <c r="P470" s="79"/>
      <c r="Q470" s="79"/>
      <c r="R470" s="79"/>
      <c r="S470" s="79"/>
      <c r="T470" s="79"/>
      <c r="U470" s="79"/>
      <c r="V470" s="79"/>
      <c r="W470" s="79"/>
      <c r="X470" s="79"/>
      <c r="Y470" s="79"/>
      <c r="Z470" s="79"/>
      <c r="AA470" s="79"/>
      <c r="AB470" s="79"/>
    </row>
    <row r="471" ht="15.75" customHeight="1">
      <c r="A471" s="79"/>
      <c r="B471" s="160"/>
      <c r="C471" s="79"/>
      <c r="D471" s="161"/>
      <c r="E471" s="79"/>
      <c r="F471" s="79"/>
      <c r="G471" s="79"/>
      <c r="H471" s="79"/>
      <c r="I471" s="79"/>
      <c r="J471" s="79"/>
      <c r="K471" s="79"/>
      <c r="L471" s="79"/>
      <c r="M471" s="79"/>
      <c r="N471" s="79"/>
      <c r="O471" s="79"/>
      <c r="P471" s="79"/>
      <c r="Q471" s="79"/>
      <c r="R471" s="79"/>
      <c r="S471" s="79"/>
      <c r="T471" s="79"/>
      <c r="U471" s="79"/>
      <c r="V471" s="79"/>
      <c r="W471" s="79"/>
      <c r="X471" s="79"/>
      <c r="Y471" s="79"/>
      <c r="Z471" s="79"/>
      <c r="AA471" s="79"/>
      <c r="AB471" s="79"/>
    </row>
    <row r="472" ht="15.75" customHeight="1">
      <c r="A472" s="79"/>
      <c r="B472" s="160"/>
      <c r="C472" s="79"/>
      <c r="D472" s="161"/>
      <c r="E472" s="79"/>
      <c r="F472" s="79"/>
      <c r="G472" s="79"/>
      <c r="H472" s="79"/>
      <c r="I472" s="79"/>
      <c r="J472" s="79"/>
      <c r="K472" s="79"/>
      <c r="L472" s="79"/>
      <c r="M472" s="79"/>
      <c r="N472" s="79"/>
      <c r="O472" s="79"/>
      <c r="P472" s="79"/>
      <c r="Q472" s="79"/>
      <c r="R472" s="79"/>
      <c r="S472" s="79"/>
      <c r="T472" s="79"/>
      <c r="U472" s="79"/>
      <c r="V472" s="79"/>
      <c r="W472" s="79"/>
      <c r="X472" s="79"/>
      <c r="Y472" s="79"/>
      <c r="Z472" s="79"/>
      <c r="AA472" s="79"/>
      <c r="AB472" s="79"/>
    </row>
    <row r="473" ht="15.75" customHeight="1">
      <c r="A473" s="79"/>
      <c r="B473" s="160"/>
      <c r="C473" s="79"/>
      <c r="D473" s="161"/>
      <c r="E473" s="79"/>
      <c r="F473" s="79"/>
      <c r="G473" s="79"/>
      <c r="H473" s="79"/>
      <c r="I473" s="79"/>
      <c r="J473" s="79"/>
      <c r="K473" s="79"/>
      <c r="L473" s="79"/>
      <c r="M473" s="79"/>
      <c r="N473" s="79"/>
      <c r="O473" s="79"/>
      <c r="P473" s="79"/>
      <c r="Q473" s="79"/>
      <c r="R473" s="79"/>
      <c r="S473" s="79"/>
      <c r="T473" s="79"/>
      <c r="U473" s="79"/>
      <c r="V473" s="79"/>
      <c r="W473" s="79"/>
      <c r="X473" s="79"/>
      <c r="Y473" s="79"/>
      <c r="Z473" s="79"/>
      <c r="AA473" s="79"/>
      <c r="AB473" s="79"/>
    </row>
    <row r="474" ht="15.75" customHeight="1">
      <c r="A474" s="79"/>
      <c r="B474" s="160"/>
      <c r="C474" s="79"/>
      <c r="D474" s="161"/>
      <c r="E474" s="79"/>
      <c r="F474" s="79"/>
      <c r="G474" s="79"/>
      <c r="H474" s="79"/>
      <c r="I474" s="79"/>
      <c r="J474" s="79"/>
      <c r="K474" s="79"/>
      <c r="L474" s="79"/>
      <c r="M474" s="79"/>
      <c r="N474" s="79"/>
      <c r="O474" s="79"/>
      <c r="P474" s="79"/>
      <c r="Q474" s="79"/>
      <c r="R474" s="79"/>
      <c r="S474" s="79"/>
      <c r="T474" s="79"/>
      <c r="U474" s="79"/>
      <c r="V474" s="79"/>
      <c r="W474" s="79"/>
      <c r="X474" s="79"/>
      <c r="Y474" s="79"/>
      <c r="Z474" s="79"/>
      <c r="AA474" s="79"/>
      <c r="AB474" s="79"/>
    </row>
    <row r="475" ht="15.75" customHeight="1">
      <c r="A475" s="79"/>
      <c r="B475" s="160"/>
      <c r="C475" s="79"/>
      <c r="D475" s="161"/>
      <c r="E475" s="79"/>
      <c r="F475" s="79"/>
      <c r="G475" s="79"/>
      <c r="H475" s="79"/>
      <c r="I475" s="79"/>
      <c r="J475" s="79"/>
      <c r="K475" s="79"/>
      <c r="L475" s="79"/>
      <c r="M475" s="79"/>
      <c r="N475" s="79"/>
      <c r="O475" s="79"/>
      <c r="P475" s="79"/>
      <c r="Q475" s="79"/>
      <c r="R475" s="79"/>
      <c r="S475" s="79"/>
      <c r="T475" s="79"/>
      <c r="U475" s="79"/>
      <c r="V475" s="79"/>
      <c r="W475" s="79"/>
      <c r="X475" s="79"/>
      <c r="Y475" s="79"/>
      <c r="Z475" s="79"/>
      <c r="AA475" s="79"/>
      <c r="AB475" s="79"/>
    </row>
    <row r="476" ht="15.75" customHeight="1">
      <c r="A476" s="79"/>
      <c r="B476" s="160"/>
      <c r="C476" s="79"/>
      <c r="D476" s="161"/>
      <c r="E476" s="79"/>
      <c r="F476" s="79"/>
      <c r="G476" s="79"/>
      <c r="H476" s="79"/>
      <c r="I476" s="79"/>
      <c r="J476" s="79"/>
      <c r="K476" s="79"/>
      <c r="L476" s="79"/>
      <c r="M476" s="79"/>
      <c r="N476" s="79"/>
      <c r="O476" s="79"/>
      <c r="P476" s="79"/>
      <c r="Q476" s="79"/>
      <c r="R476" s="79"/>
      <c r="S476" s="79"/>
      <c r="T476" s="79"/>
      <c r="U476" s="79"/>
      <c r="V476" s="79"/>
      <c r="W476" s="79"/>
      <c r="X476" s="79"/>
      <c r="Y476" s="79"/>
      <c r="Z476" s="79"/>
      <c r="AA476" s="79"/>
      <c r="AB476" s="79"/>
    </row>
    <row r="477" ht="15.75" customHeight="1">
      <c r="A477" s="79"/>
      <c r="B477" s="160"/>
      <c r="C477" s="79"/>
      <c r="D477" s="161"/>
      <c r="E477" s="79"/>
      <c r="F477" s="79"/>
      <c r="G477" s="79"/>
      <c r="H477" s="79"/>
      <c r="I477" s="79"/>
      <c r="J477" s="79"/>
      <c r="K477" s="79"/>
      <c r="L477" s="79"/>
      <c r="M477" s="79"/>
      <c r="N477" s="79"/>
      <c r="O477" s="79"/>
      <c r="P477" s="79"/>
      <c r="Q477" s="79"/>
      <c r="R477" s="79"/>
      <c r="S477" s="79"/>
      <c r="T477" s="79"/>
      <c r="U477" s="79"/>
      <c r="V477" s="79"/>
      <c r="W477" s="79"/>
      <c r="X477" s="79"/>
      <c r="Y477" s="79"/>
      <c r="Z477" s="79"/>
      <c r="AA477" s="79"/>
      <c r="AB477" s="79"/>
    </row>
    <row r="478" ht="15.75" customHeight="1">
      <c r="A478" s="79"/>
      <c r="B478" s="160"/>
      <c r="C478" s="79"/>
      <c r="D478" s="161"/>
      <c r="E478" s="79"/>
      <c r="F478" s="79"/>
      <c r="G478" s="79"/>
      <c r="H478" s="79"/>
      <c r="I478" s="79"/>
      <c r="J478" s="79"/>
      <c r="K478" s="79"/>
      <c r="L478" s="79"/>
      <c r="M478" s="79"/>
      <c r="N478" s="79"/>
      <c r="O478" s="79"/>
      <c r="P478" s="79"/>
      <c r="Q478" s="79"/>
      <c r="R478" s="79"/>
      <c r="S478" s="79"/>
      <c r="T478" s="79"/>
      <c r="U478" s="79"/>
      <c r="V478" s="79"/>
      <c r="W478" s="79"/>
      <c r="X478" s="79"/>
      <c r="Y478" s="79"/>
      <c r="Z478" s="79"/>
      <c r="AA478" s="79"/>
      <c r="AB478" s="79"/>
    </row>
    <row r="479" ht="15.75" customHeight="1">
      <c r="A479" s="79"/>
      <c r="B479" s="160"/>
      <c r="C479" s="79"/>
      <c r="D479" s="161"/>
      <c r="E479" s="79"/>
      <c r="F479" s="79"/>
      <c r="G479" s="79"/>
      <c r="H479" s="79"/>
      <c r="I479" s="79"/>
      <c r="J479" s="79"/>
      <c r="K479" s="79"/>
      <c r="L479" s="79"/>
      <c r="M479" s="79"/>
      <c r="N479" s="79"/>
      <c r="O479" s="79"/>
      <c r="P479" s="79"/>
      <c r="Q479" s="79"/>
      <c r="R479" s="79"/>
      <c r="S479" s="79"/>
      <c r="T479" s="79"/>
      <c r="U479" s="79"/>
      <c r="V479" s="79"/>
      <c r="W479" s="79"/>
      <c r="X479" s="79"/>
      <c r="Y479" s="79"/>
      <c r="Z479" s="79"/>
      <c r="AA479" s="79"/>
      <c r="AB479" s="79"/>
    </row>
    <row r="480" ht="15.75" customHeight="1">
      <c r="A480" s="79"/>
      <c r="B480" s="160"/>
      <c r="C480" s="79"/>
      <c r="D480" s="161"/>
      <c r="E480" s="79"/>
      <c r="F480" s="79"/>
      <c r="G480" s="79"/>
      <c r="H480" s="79"/>
      <c r="I480" s="79"/>
      <c r="J480" s="79"/>
      <c r="K480" s="79"/>
      <c r="L480" s="79"/>
      <c r="M480" s="79"/>
      <c r="N480" s="79"/>
      <c r="O480" s="79"/>
      <c r="P480" s="79"/>
      <c r="Q480" s="79"/>
      <c r="R480" s="79"/>
      <c r="S480" s="79"/>
      <c r="T480" s="79"/>
      <c r="U480" s="79"/>
      <c r="V480" s="79"/>
      <c r="W480" s="79"/>
      <c r="X480" s="79"/>
      <c r="Y480" s="79"/>
      <c r="Z480" s="79"/>
      <c r="AA480" s="79"/>
      <c r="AB480" s="79"/>
    </row>
    <row r="481" ht="15.75" customHeight="1">
      <c r="A481" s="79"/>
      <c r="B481" s="160"/>
      <c r="C481" s="79"/>
      <c r="D481" s="161"/>
      <c r="E481" s="79"/>
      <c r="F481" s="79"/>
      <c r="G481" s="79"/>
      <c r="H481" s="79"/>
      <c r="I481" s="79"/>
      <c r="J481" s="79"/>
      <c r="K481" s="79"/>
      <c r="L481" s="79"/>
      <c r="M481" s="79"/>
      <c r="N481" s="79"/>
      <c r="O481" s="79"/>
      <c r="P481" s="79"/>
      <c r="Q481" s="79"/>
      <c r="R481" s="79"/>
      <c r="S481" s="79"/>
      <c r="T481" s="79"/>
      <c r="U481" s="79"/>
      <c r="V481" s="79"/>
      <c r="W481" s="79"/>
      <c r="X481" s="79"/>
      <c r="Y481" s="79"/>
      <c r="Z481" s="79"/>
      <c r="AA481" s="79"/>
      <c r="AB481" s="79"/>
    </row>
    <row r="482" ht="15.75" customHeight="1">
      <c r="A482" s="79"/>
      <c r="B482" s="160"/>
      <c r="C482" s="79"/>
      <c r="D482" s="161"/>
      <c r="E482" s="79"/>
      <c r="F482" s="79"/>
      <c r="G482" s="79"/>
      <c r="H482" s="79"/>
      <c r="I482" s="79"/>
      <c r="J482" s="79"/>
      <c r="K482" s="79"/>
      <c r="L482" s="79"/>
      <c r="M482" s="79"/>
      <c r="N482" s="79"/>
      <c r="O482" s="79"/>
      <c r="P482" s="79"/>
      <c r="Q482" s="79"/>
      <c r="R482" s="79"/>
      <c r="S482" s="79"/>
      <c r="T482" s="79"/>
      <c r="U482" s="79"/>
      <c r="V482" s="79"/>
      <c r="W482" s="79"/>
      <c r="X482" s="79"/>
      <c r="Y482" s="79"/>
      <c r="Z482" s="79"/>
      <c r="AA482" s="79"/>
      <c r="AB482" s="79"/>
    </row>
    <row r="483" ht="15.75" customHeight="1">
      <c r="A483" s="79"/>
      <c r="B483" s="160"/>
      <c r="C483" s="79"/>
      <c r="D483" s="161"/>
      <c r="E483" s="79"/>
      <c r="F483" s="79"/>
      <c r="G483" s="79"/>
      <c r="H483" s="79"/>
      <c r="I483" s="79"/>
      <c r="J483" s="79"/>
      <c r="K483" s="79"/>
      <c r="L483" s="79"/>
      <c r="M483" s="79"/>
      <c r="N483" s="79"/>
      <c r="O483" s="79"/>
      <c r="P483" s="79"/>
      <c r="Q483" s="79"/>
      <c r="R483" s="79"/>
      <c r="S483" s="79"/>
      <c r="T483" s="79"/>
      <c r="U483" s="79"/>
      <c r="V483" s="79"/>
      <c r="W483" s="79"/>
      <c r="X483" s="79"/>
      <c r="Y483" s="79"/>
      <c r="Z483" s="79"/>
      <c r="AA483" s="79"/>
      <c r="AB483" s="79"/>
    </row>
    <row r="484" ht="15.75" customHeight="1">
      <c r="A484" s="79"/>
      <c r="B484" s="160"/>
      <c r="C484" s="79"/>
      <c r="D484" s="161"/>
      <c r="E484" s="79"/>
      <c r="F484" s="79"/>
      <c r="G484" s="79"/>
      <c r="H484" s="79"/>
      <c r="I484" s="79"/>
      <c r="J484" s="79"/>
      <c r="K484" s="79"/>
      <c r="L484" s="79"/>
      <c r="M484" s="79"/>
      <c r="N484" s="79"/>
      <c r="O484" s="79"/>
      <c r="P484" s="79"/>
      <c r="Q484" s="79"/>
      <c r="R484" s="79"/>
      <c r="S484" s="79"/>
      <c r="T484" s="79"/>
      <c r="U484" s="79"/>
      <c r="V484" s="79"/>
      <c r="W484" s="79"/>
      <c r="X484" s="79"/>
      <c r="Y484" s="79"/>
      <c r="Z484" s="79"/>
      <c r="AA484" s="79"/>
      <c r="AB484" s="79"/>
    </row>
    <row r="485" ht="15.75" customHeight="1">
      <c r="A485" s="79"/>
      <c r="B485" s="160"/>
      <c r="C485" s="79"/>
      <c r="D485" s="161"/>
      <c r="E485" s="79"/>
      <c r="F485" s="79"/>
      <c r="G485" s="79"/>
      <c r="H485" s="79"/>
      <c r="I485" s="79"/>
      <c r="J485" s="79"/>
      <c r="K485" s="79"/>
      <c r="L485" s="79"/>
      <c r="M485" s="79"/>
      <c r="N485" s="79"/>
      <c r="O485" s="79"/>
      <c r="P485" s="79"/>
      <c r="Q485" s="79"/>
      <c r="R485" s="79"/>
      <c r="S485" s="79"/>
      <c r="T485" s="79"/>
      <c r="U485" s="79"/>
      <c r="V485" s="79"/>
      <c r="W485" s="79"/>
      <c r="X485" s="79"/>
      <c r="Y485" s="79"/>
      <c r="Z485" s="79"/>
      <c r="AA485" s="79"/>
      <c r="AB485" s="79"/>
    </row>
    <row r="486" ht="15.75" customHeight="1">
      <c r="A486" s="79"/>
      <c r="B486" s="160"/>
      <c r="C486" s="79"/>
      <c r="D486" s="161"/>
      <c r="E486" s="79"/>
      <c r="F486" s="79"/>
      <c r="G486" s="79"/>
      <c r="H486" s="79"/>
      <c r="I486" s="79"/>
      <c r="J486" s="79"/>
      <c r="K486" s="79"/>
      <c r="L486" s="79"/>
      <c r="M486" s="79"/>
      <c r="N486" s="79"/>
      <c r="O486" s="79"/>
      <c r="P486" s="79"/>
      <c r="Q486" s="79"/>
      <c r="R486" s="79"/>
      <c r="S486" s="79"/>
      <c r="T486" s="79"/>
      <c r="U486" s="79"/>
      <c r="V486" s="79"/>
      <c r="W486" s="79"/>
      <c r="X486" s="79"/>
      <c r="Y486" s="79"/>
      <c r="Z486" s="79"/>
      <c r="AA486" s="79"/>
      <c r="AB486" s="79"/>
    </row>
    <row r="487" ht="15.75" customHeight="1">
      <c r="A487" s="79"/>
      <c r="B487" s="160"/>
      <c r="C487" s="79"/>
      <c r="D487" s="161"/>
      <c r="E487" s="79"/>
      <c r="F487" s="79"/>
      <c r="G487" s="79"/>
      <c r="H487" s="79"/>
      <c r="I487" s="79"/>
      <c r="J487" s="79"/>
      <c r="K487" s="79"/>
      <c r="L487" s="79"/>
      <c r="M487" s="79"/>
      <c r="N487" s="79"/>
      <c r="O487" s="79"/>
      <c r="P487" s="79"/>
      <c r="Q487" s="79"/>
      <c r="R487" s="79"/>
      <c r="S487" s="79"/>
      <c r="T487" s="79"/>
      <c r="U487" s="79"/>
      <c r="V487" s="79"/>
      <c r="W487" s="79"/>
      <c r="X487" s="79"/>
      <c r="Y487" s="79"/>
      <c r="Z487" s="79"/>
      <c r="AA487" s="79"/>
      <c r="AB487" s="79"/>
    </row>
    <row r="488" ht="15.75" customHeight="1">
      <c r="A488" s="79"/>
      <c r="B488" s="160"/>
      <c r="C488" s="79"/>
      <c r="D488" s="161"/>
      <c r="E488" s="79"/>
      <c r="F488" s="79"/>
      <c r="G488" s="79"/>
      <c r="H488" s="79"/>
      <c r="I488" s="79"/>
      <c r="J488" s="79"/>
      <c r="K488" s="79"/>
      <c r="L488" s="79"/>
      <c r="M488" s="79"/>
      <c r="N488" s="79"/>
      <c r="O488" s="79"/>
      <c r="P488" s="79"/>
      <c r="Q488" s="79"/>
      <c r="R488" s="79"/>
      <c r="S488" s="79"/>
      <c r="T488" s="79"/>
      <c r="U488" s="79"/>
      <c r="V488" s="79"/>
      <c r="W488" s="79"/>
      <c r="X488" s="79"/>
      <c r="Y488" s="79"/>
      <c r="Z488" s="79"/>
      <c r="AA488" s="79"/>
      <c r="AB488" s="79"/>
    </row>
    <row r="489" ht="15.75" customHeight="1">
      <c r="A489" s="79"/>
      <c r="B489" s="160"/>
      <c r="C489" s="79"/>
      <c r="D489" s="161"/>
      <c r="E489" s="79"/>
      <c r="F489" s="79"/>
      <c r="G489" s="79"/>
      <c r="H489" s="79"/>
      <c r="I489" s="79"/>
      <c r="J489" s="79"/>
      <c r="K489" s="79"/>
      <c r="L489" s="79"/>
      <c r="M489" s="79"/>
      <c r="N489" s="79"/>
      <c r="O489" s="79"/>
      <c r="P489" s="79"/>
      <c r="Q489" s="79"/>
      <c r="R489" s="79"/>
      <c r="S489" s="79"/>
      <c r="T489" s="79"/>
      <c r="U489" s="79"/>
      <c r="V489" s="79"/>
      <c r="W489" s="79"/>
      <c r="X489" s="79"/>
      <c r="Y489" s="79"/>
      <c r="Z489" s="79"/>
      <c r="AA489" s="79"/>
      <c r="AB489" s="79"/>
    </row>
    <row r="490" ht="15.75" customHeight="1">
      <c r="A490" s="79"/>
      <c r="B490" s="160"/>
      <c r="C490" s="79"/>
      <c r="D490" s="161"/>
      <c r="E490" s="79"/>
      <c r="F490" s="79"/>
      <c r="G490" s="79"/>
      <c r="H490" s="79"/>
      <c r="I490" s="79"/>
      <c r="J490" s="79"/>
      <c r="K490" s="79"/>
      <c r="L490" s="79"/>
      <c r="M490" s="79"/>
      <c r="N490" s="79"/>
      <c r="O490" s="79"/>
      <c r="P490" s="79"/>
      <c r="Q490" s="79"/>
      <c r="R490" s="79"/>
      <c r="S490" s="79"/>
      <c r="T490" s="79"/>
      <c r="U490" s="79"/>
      <c r="V490" s="79"/>
      <c r="W490" s="79"/>
      <c r="X490" s="79"/>
      <c r="Y490" s="79"/>
      <c r="Z490" s="79"/>
      <c r="AA490" s="79"/>
      <c r="AB490" s="79"/>
    </row>
    <row r="491" ht="15.75" customHeight="1">
      <c r="A491" s="79"/>
      <c r="B491" s="160"/>
      <c r="C491" s="79"/>
      <c r="D491" s="161"/>
      <c r="E491" s="79"/>
      <c r="F491" s="79"/>
      <c r="G491" s="79"/>
      <c r="H491" s="79"/>
      <c r="I491" s="79"/>
      <c r="J491" s="79"/>
      <c r="K491" s="79"/>
      <c r="L491" s="79"/>
      <c r="M491" s="79"/>
      <c r="N491" s="79"/>
      <c r="O491" s="79"/>
      <c r="P491" s="79"/>
      <c r="Q491" s="79"/>
      <c r="R491" s="79"/>
      <c r="S491" s="79"/>
      <c r="T491" s="79"/>
      <c r="U491" s="79"/>
      <c r="V491" s="79"/>
      <c r="W491" s="79"/>
      <c r="X491" s="79"/>
      <c r="Y491" s="79"/>
      <c r="Z491" s="79"/>
      <c r="AA491" s="79"/>
      <c r="AB491" s="79"/>
    </row>
    <row r="492" ht="15.75" customHeight="1">
      <c r="A492" s="79"/>
      <c r="B492" s="160"/>
      <c r="C492" s="79"/>
      <c r="D492" s="161"/>
      <c r="E492" s="79"/>
      <c r="F492" s="79"/>
      <c r="G492" s="79"/>
      <c r="H492" s="79"/>
      <c r="I492" s="79"/>
      <c r="J492" s="79"/>
      <c r="K492" s="79"/>
      <c r="L492" s="79"/>
      <c r="M492" s="79"/>
      <c r="N492" s="79"/>
      <c r="O492" s="79"/>
      <c r="P492" s="79"/>
      <c r="Q492" s="79"/>
      <c r="R492" s="79"/>
      <c r="S492" s="79"/>
      <c r="T492" s="79"/>
      <c r="U492" s="79"/>
      <c r="V492" s="79"/>
      <c r="W492" s="79"/>
      <c r="X492" s="79"/>
      <c r="Y492" s="79"/>
      <c r="Z492" s="79"/>
      <c r="AA492" s="79"/>
      <c r="AB492" s="79"/>
    </row>
    <row r="493" ht="15.75" customHeight="1">
      <c r="A493" s="79"/>
      <c r="B493" s="160"/>
      <c r="C493" s="79"/>
      <c r="D493" s="161"/>
      <c r="E493" s="79"/>
      <c r="F493" s="79"/>
      <c r="G493" s="79"/>
      <c r="H493" s="79"/>
      <c r="I493" s="79"/>
      <c r="J493" s="79"/>
      <c r="K493" s="79"/>
      <c r="L493" s="79"/>
      <c r="M493" s="79"/>
      <c r="N493" s="79"/>
      <c r="O493" s="79"/>
      <c r="P493" s="79"/>
      <c r="Q493" s="79"/>
      <c r="R493" s="79"/>
      <c r="S493" s="79"/>
      <c r="T493" s="79"/>
      <c r="U493" s="79"/>
      <c r="V493" s="79"/>
      <c r="W493" s="79"/>
      <c r="X493" s="79"/>
      <c r="Y493" s="79"/>
      <c r="Z493" s="79"/>
      <c r="AA493" s="79"/>
      <c r="AB493" s="79"/>
    </row>
    <row r="494" ht="15.75" customHeight="1">
      <c r="A494" s="79"/>
      <c r="B494" s="160"/>
      <c r="C494" s="79"/>
      <c r="D494" s="161"/>
      <c r="E494" s="79"/>
      <c r="F494" s="79"/>
      <c r="G494" s="79"/>
      <c r="H494" s="79"/>
      <c r="I494" s="79"/>
      <c r="J494" s="79"/>
      <c r="K494" s="79"/>
      <c r="L494" s="79"/>
      <c r="M494" s="79"/>
      <c r="N494" s="79"/>
      <c r="O494" s="79"/>
      <c r="P494" s="79"/>
      <c r="Q494" s="79"/>
      <c r="R494" s="79"/>
      <c r="S494" s="79"/>
      <c r="T494" s="79"/>
      <c r="U494" s="79"/>
      <c r="V494" s="79"/>
      <c r="W494" s="79"/>
      <c r="X494" s="79"/>
      <c r="Y494" s="79"/>
      <c r="Z494" s="79"/>
      <c r="AA494" s="79"/>
      <c r="AB494" s="79"/>
    </row>
    <row r="495" ht="15.75" customHeight="1">
      <c r="A495" s="79"/>
      <c r="B495" s="160"/>
      <c r="C495" s="79"/>
      <c r="D495" s="161"/>
      <c r="E495" s="79"/>
      <c r="F495" s="79"/>
      <c r="G495" s="79"/>
      <c r="H495" s="79"/>
      <c r="I495" s="79"/>
      <c r="J495" s="79"/>
      <c r="K495" s="79"/>
      <c r="L495" s="79"/>
      <c r="M495" s="79"/>
      <c r="N495" s="79"/>
      <c r="O495" s="79"/>
      <c r="P495" s="79"/>
      <c r="Q495" s="79"/>
      <c r="R495" s="79"/>
      <c r="S495" s="79"/>
      <c r="T495" s="79"/>
      <c r="U495" s="79"/>
      <c r="V495" s="79"/>
      <c r="W495" s="79"/>
      <c r="X495" s="79"/>
      <c r="Y495" s="79"/>
      <c r="Z495" s="79"/>
      <c r="AA495" s="79"/>
      <c r="AB495" s="79"/>
    </row>
    <row r="496" ht="15.75" customHeight="1">
      <c r="A496" s="79"/>
      <c r="B496" s="160"/>
      <c r="C496" s="79"/>
      <c r="D496" s="161"/>
      <c r="E496" s="79"/>
      <c r="F496" s="79"/>
      <c r="G496" s="79"/>
      <c r="H496" s="79"/>
      <c r="I496" s="79"/>
      <c r="J496" s="79"/>
      <c r="K496" s="79"/>
      <c r="L496" s="79"/>
      <c r="M496" s="79"/>
      <c r="N496" s="79"/>
      <c r="O496" s="79"/>
      <c r="P496" s="79"/>
      <c r="Q496" s="79"/>
      <c r="R496" s="79"/>
      <c r="S496" s="79"/>
      <c r="T496" s="79"/>
      <c r="U496" s="79"/>
      <c r="V496" s="79"/>
      <c r="W496" s="79"/>
      <c r="X496" s="79"/>
      <c r="Y496" s="79"/>
      <c r="Z496" s="79"/>
      <c r="AA496" s="79"/>
      <c r="AB496" s="79"/>
    </row>
    <row r="497" ht="15.75" customHeight="1">
      <c r="A497" s="79"/>
      <c r="B497" s="160"/>
      <c r="C497" s="79"/>
      <c r="D497" s="161"/>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row>
    <row r="498" ht="15.75" customHeight="1">
      <c r="A498" s="79"/>
      <c r="B498" s="160"/>
      <c r="C498" s="79"/>
      <c r="D498" s="161"/>
      <c r="E498" s="79"/>
      <c r="F498" s="79"/>
      <c r="G498" s="79"/>
      <c r="H498" s="79"/>
      <c r="I498" s="79"/>
      <c r="J498" s="79"/>
      <c r="K498" s="79"/>
      <c r="L498" s="79"/>
      <c r="M498" s="79"/>
      <c r="N498" s="79"/>
      <c r="O498" s="79"/>
      <c r="P498" s="79"/>
      <c r="Q498" s="79"/>
      <c r="R498" s="79"/>
      <c r="S498" s="79"/>
      <c r="T498" s="79"/>
      <c r="U498" s="79"/>
      <c r="V498" s="79"/>
      <c r="W498" s="79"/>
      <c r="X498" s="79"/>
      <c r="Y498" s="79"/>
      <c r="Z498" s="79"/>
      <c r="AA498" s="79"/>
      <c r="AB498" s="79"/>
    </row>
    <row r="499" ht="15.75" customHeight="1">
      <c r="A499" s="79"/>
      <c r="B499" s="160"/>
      <c r="C499" s="79"/>
      <c r="D499" s="161"/>
      <c r="E499" s="79"/>
      <c r="F499" s="79"/>
      <c r="G499" s="79"/>
      <c r="H499" s="79"/>
      <c r="I499" s="79"/>
      <c r="J499" s="79"/>
      <c r="K499" s="79"/>
      <c r="L499" s="79"/>
      <c r="M499" s="79"/>
      <c r="N499" s="79"/>
      <c r="O499" s="79"/>
      <c r="P499" s="79"/>
      <c r="Q499" s="79"/>
      <c r="R499" s="79"/>
      <c r="S499" s="79"/>
      <c r="T499" s="79"/>
      <c r="U499" s="79"/>
      <c r="V499" s="79"/>
      <c r="W499" s="79"/>
      <c r="X499" s="79"/>
      <c r="Y499" s="79"/>
      <c r="Z499" s="79"/>
      <c r="AA499" s="79"/>
      <c r="AB499" s="79"/>
    </row>
    <row r="500" ht="15.75" customHeight="1">
      <c r="A500" s="79"/>
      <c r="B500" s="160"/>
      <c r="C500" s="79"/>
      <c r="D500" s="161"/>
      <c r="E500" s="79"/>
      <c r="F500" s="79"/>
      <c r="G500" s="79"/>
      <c r="H500" s="79"/>
      <c r="I500" s="79"/>
      <c r="J500" s="79"/>
      <c r="K500" s="79"/>
      <c r="L500" s="79"/>
      <c r="M500" s="79"/>
      <c r="N500" s="79"/>
      <c r="O500" s="79"/>
      <c r="P500" s="79"/>
      <c r="Q500" s="79"/>
      <c r="R500" s="79"/>
      <c r="S500" s="79"/>
      <c r="T500" s="79"/>
      <c r="U500" s="79"/>
      <c r="V500" s="79"/>
      <c r="W500" s="79"/>
      <c r="X500" s="79"/>
      <c r="Y500" s="79"/>
      <c r="Z500" s="79"/>
      <c r="AA500" s="79"/>
      <c r="AB500" s="79"/>
    </row>
    <row r="501" ht="15.75" customHeight="1">
      <c r="A501" s="79"/>
      <c r="B501" s="160"/>
      <c r="C501" s="79"/>
      <c r="D501" s="161"/>
      <c r="E501" s="79"/>
      <c r="F501" s="79"/>
      <c r="G501" s="79"/>
      <c r="H501" s="79"/>
      <c r="I501" s="79"/>
      <c r="J501" s="79"/>
      <c r="K501" s="79"/>
      <c r="L501" s="79"/>
      <c r="M501" s="79"/>
      <c r="N501" s="79"/>
      <c r="O501" s="79"/>
      <c r="P501" s="79"/>
      <c r="Q501" s="79"/>
      <c r="R501" s="79"/>
      <c r="S501" s="79"/>
      <c r="T501" s="79"/>
      <c r="U501" s="79"/>
      <c r="V501" s="79"/>
      <c r="W501" s="79"/>
      <c r="X501" s="79"/>
      <c r="Y501" s="79"/>
      <c r="Z501" s="79"/>
      <c r="AA501" s="79"/>
      <c r="AB501" s="79"/>
    </row>
    <row r="502" ht="15.75" customHeight="1">
      <c r="A502" s="79"/>
      <c r="B502" s="160"/>
      <c r="C502" s="79"/>
      <c r="D502" s="161"/>
      <c r="E502" s="79"/>
      <c r="F502" s="79"/>
      <c r="G502" s="79"/>
      <c r="H502" s="79"/>
      <c r="I502" s="79"/>
      <c r="J502" s="79"/>
      <c r="K502" s="79"/>
      <c r="L502" s="79"/>
      <c r="M502" s="79"/>
      <c r="N502" s="79"/>
      <c r="O502" s="79"/>
      <c r="P502" s="79"/>
      <c r="Q502" s="79"/>
      <c r="R502" s="79"/>
      <c r="S502" s="79"/>
      <c r="T502" s="79"/>
      <c r="U502" s="79"/>
      <c r="V502" s="79"/>
      <c r="W502" s="79"/>
      <c r="X502" s="79"/>
      <c r="Y502" s="79"/>
      <c r="Z502" s="79"/>
      <c r="AA502" s="79"/>
      <c r="AB502" s="79"/>
    </row>
    <row r="503" ht="15.75" customHeight="1">
      <c r="A503" s="79"/>
      <c r="B503" s="160"/>
      <c r="C503" s="79"/>
      <c r="D503" s="161"/>
      <c r="E503" s="79"/>
      <c r="F503" s="79"/>
      <c r="G503" s="79"/>
      <c r="H503" s="79"/>
      <c r="I503" s="79"/>
      <c r="J503" s="79"/>
      <c r="K503" s="79"/>
      <c r="L503" s="79"/>
      <c r="M503" s="79"/>
      <c r="N503" s="79"/>
      <c r="O503" s="79"/>
      <c r="P503" s="79"/>
      <c r="Q503" s="79"/>
      <c r="R503" s="79"/>
      <c r="S503" s="79"/>
      <c r="T503" s="79"/>
      <c r="U503" s="79"/>
      <c r="V503" s="79"/>
      <c r="W503" s="79"/>
      <c r="X503" s="79"/>
      <c r="Y503" s="79"/>
      <c r="Z503" s="79"/>
      <c r="AA503" s="79"/>
      <c r="AB503" s="79"/>
    </row>
    <row r="504" ht="15.75" customHeight="1">
      <c r="A504" s="79"/>
      <c r="B504" s="160"/>
      <c r="C504" s="79"/>
      <c r="D504" s="161"/>
      <c r="E504" s="79"/>
      <c r="F504" s="79"/>
      <c r="G504" s="79"/>
      <c r="H504" s="79"/>
      <c r="I504" s="79"/>
      <c r="J504" s="79"/>
      <c r="K504" s="79"/>
      <c r="L504" s="79"/>
      <c r="M504" s="79"/>
      <c r="N504" s="79"/>
      <c r="O504" s="79"/>
      <c r="P504" s="79"/>
      <c r="Q504" s="79"/>
      <c r="R504" s="79"/>
      <c r="S504" s="79"/>
      <c r="T504" s="79"/>
      <c r="U504" s="79"/>
      <c r="V504" s="79"/>
      <c r="W504" s="79"/>
      <c r="X504" s="79"/>
      <c r="Y504" s="79"/>
      <c r="Z504" s="79"/>
      <c r="AA504" s="79"/>
      <c r="AB504" s="79"/>
    </row>
    <row r="505" ht="15.75" customHeight="1">
      <c r="A505" s="79"/>
      <c r="B505" s="160"/>
      <c r="C505" s="79"/>
      <c r="D505" s="161"/>
      <c r="E505" s="79"/>
      <c r="F505" s="79"/>
      <c r="G505" s="79"/>
      <c r="H505" s="79"/>
      <c r="I505" s="79"/>
      <c r="J505" s="79"/>
      <c r="K505" s="79"/>
      <c r="L505" s="79"/>
      <c r="M505" s="79"/>
      <c r="N505" s="79"/>
      <c r="O505" s="79"/>
      <c r="P505" s="79"/>
      <c r="Q505" s="79"/>
      <c r="R505" s="79"/>
      <c r="S505" s="79"/>
      <c r="T505" s="79"/>
      <c r="U505" s="79"/>
      <c r="V505" s="79"/>
      <c r="W505" s="79"/>
      <c r="X505" s="79"/>
      <c r="Y505" s="79"/>
      <c r="Z505" s="79"/>
      <c r="AA505" s="79"/>
      <c r="AB505" s="79"/>
    </row>
    <row r="506" ht="15.75" customHeight="1">
      <c r="A506" s="79"/>
      <c r="B506" s="160"/>
      <c r="C506" s="79"/>
      <c r="D506" s="161"/>
      <c r="E506" s="79"/>
      <c r="F506" s="79"/>
      <c r="G506" s="79"/>
      <c r="H506" s="79"/>
      <c r="I506" s="79"/>
      <c r="J506" s="79"/>
      <c r="K506" s="79"/>
      <c r="L506" s="79"/>
      <c r="M506" s="79"/>
      <c r="N506" s="79"/>
      <c r="O506" s="79"/>
      <c r="P506" s="79"/>
      <c r="Q506" s="79"/>
      <c r="R506" s="79"/>
      <c r="S506" s="79"/>
      <c r="T506" s="79"/>
      <c r="U506" s="79"/>
      <c r="V506" s="79"/>
      <c r="W506" s="79"/>
      <c r="X506" s="79"/>
      <c r="Y506" s="79"/>
      <c r="Z506" s="79"/>
      <c r="AA506" s="79"/>
      <c r="AB506" s="79"/>
    </row>
    <row r="507" ht="15.75" customHeight="1">
      <c r="A507" s="79"/>
      <c r="B507" s="160"/>
      <c r="C507" s="79"/>
      <c r="D507" s="161"/>
      <c r="E507" s="79"/>
      <c r="F507" s="79"/>
      <c r="G507" s="79"/>
      <c r="H507" s="79"/>
      <c r="I507" s="79"/>
      <c r="J507" s="79"/>
      <c r="K507" s="79"/>
      <c r="L507" s="79"/>
      <c r="M507" s="79"/>
      <c r="N507" s="79"/>
      <c r="O507" s="79"/>
      <c r="P507" s="79"/>
      <c r="Q507" s="79"/>
      <c r="R507" s="79"/>
      <c r="S507" s="79"/>
      <c r="T507" s="79"/>
      <c r="U507" s="79"/>
      <c r="V507" s="79"/>
      <c r="W507" s="79"/>
      <c r="X507" s="79"/>
      <c r="Y507" s="79"/>
      <c r="Z507" s="79"/>
      <c r="AA507" s="79"/>
      <c r="AB507" s="79"/>
    </row>
    <row r="508" ht="15.75" customHeight="1">
      <c r="A508" s="79"/>
      <c r="B508" s="160"/>
      <c r="C508" s="79"/>
      <c r="D508" s="161"/>
      <c r="E508" s="79"/>
      <c r="F508" s="79"/>
      <c r="G508" s="79"/>
      <c r="H508" s="79"/>
      <c r="I508" s="79"/>
      <c r="J508" s="79"/>
      <c r="K508" s="79"/>
      <c r="L508" s="79"/>
      <c r="M508" s="79"/>
      <c r="N508" s="79"/>
      <c r="O508" s="79"/>
      <c r="P508" s="79"/>
      <c r="Q508" s="79"/>
      <c r="R508" s="79"/>
      <c r="S508" s="79"/>
      <c r="T508" s="79"/>
      <c r="U508" s="79"/>
      <c r="V508" s="79"/>
      <c r="W508" s="79"/>
      <c r="X508" s="79"/>
      <c r="Y508" s="79"/>
      <c r="Z508" s="79"/>
      <c r="AA508" s="79"/>
      <c r="AB508" s="79"/>
    </row>
    <row r="509" ht="15.75" customHeight="1">
      <c r="A509" s="79"/>
      <c r="B509" s="160"/>
      <c r="C509" s="79"/>
      <c r="D509" s="161"/>
      <c r="E509" s="79"/>
      <c r="F509" s="79"/>
      <c r="G509" s="79"/>
      <c r="H509" s="79"/>
      <c r="I509" s="79"/>
      <c r="J509" s="79"/>
      <c r="K509" s="79"/>
      <c r="L509" s="79"/>
      <c r="M509" s="79"/>
      <c r="N509" s="79"/>
      <c r="O509" s="79"/>
      <c r="P509" s="79"/>
      <c r="Q509" s="79"/>
      <c r="R509" s="79"/>
      <c r="S509" s="79"/>
      <c r="T509" s="79"/>
      <c r="U509" s="79"/>
      <c r="V509" s="79"/>
      <c r="W509" s="79"/>
      <c r="X509" s="79"/>
      <c r="Y509" s="79"/>
      <c r="Z509" s="79"/>
      <c r="AA509" s="79"/>
      <c r="AB509" s="79"/>
    </row>
    <row r="510" ht="15.75" customHeight="1">
      <c r="A510" s="79"/>
      <c r="B510" s="160"/>
      <c r="C510" s="79"/>
      <c r="D510" s="161"/>
      <c r="E510" s="79"/>
      <c r="F510" s="79"/>
      <c r="G510" s="79"/>
      <c r="H510" s="79"/>
      <c r="I510" s="79"/>
      <c r="J510" s="79"/>
      <c r="K510" s="79"/>
      <c r="L510" s="79"/>
      <c r="M510" s="79"/>
      <c r="N510" s="79"/>
      <c r="O510" s="79"/>
      <c r="P510" s="79"/>
      <c r="Q510" s="79"/>
      <c r="R510" s="79"/>
      <c r="S510" s="79"/>
      <c r="T510" s="79"/>
      <c r="U510" s="79"/>
      <c r="V510" s="79"/>
      <c r="W510" s="79"/>
      <c r="X510" s="79"/>
      <c r="Y510" s="79"/>
      <c r="Z510" s="79"/>
      <c r="AA510" s="79"/>
      <c r="AB510" s="79"/>
    </row>
    <row r="511" ht="15.75" customHeight="1">
      <c r="A511" s="79"/>
      <c r="B511" s="160"/>
      <c r="C511" s="79"/>
      <c r="D511" s="161"/>
      <c r="E511" s="79"/>
      <c r="F511" s="79"/>
      <c r="G511" s="79"/>
      <c r="H511" s="79"/>
      <c r="I511" s="79"/>
      <c r="J511" s="79"/>
      <c r="K511" s="79"/>
      <c r="L511" s="79"/>
      <c r="M511" s="79"/>
      <c r="N511" s="79"/>
      <c r="O511" s="79"/>
      <c r="P511" s="79"/>
      <c r="Q511" s="79"/>
      <c r="R511" s="79"/>
      <c r="S511" s="79"/>
      <c r="T511" s="79"/>
      <c r="U511" s="79"/>
      <c r="V511" s="79"/>
      <c r="W511" s="79"/>
      <c r="X511" s="79"/>
      <c r="Y511" s="79"/>
      <c r="Z511" s="79"/>
      <c r="AA511" s="79"/>
      <c r="AB511" s="79"/>
    </row>
    <row r="512" ht="15.75" customHeight="1">
      <c r="A512" s="79"/>
      <c r="B512" s="160"/>
      <c r="C512" s="79"/>
      <c r="D512" s="161"/>
      <c r="E512" s="79"/>
      <c r="F512" s="79"/>
      <c r="G512" s="79"/>
      <c r="H512" s="79"/>
      <c r="I512" s="79"/>
      <c r="J512" s="79"/>
      <c r="K512" s="79"/>
      <c r="L512" s="79"/>
      <c r="M512" s="79"/>
      <c r="N512" s="79"/>
      <c r="O512" s="79"/>
      <c r="P512" s="79"/>
      <c r="Q512" s="79"/>
      <c r="R512" s="79"/>
      <c r="S512" s="79"/>
      <c r="T512" s="79"/>
      <c r="U512" s="79"/>
      <c r="V512" s="79"/>
      <c r="W512" s="79"/>
      <c r="X512" s="79"/>
      <c r="Y512" s="79"/>
      <c r="Z512" s="79"/>
      <c r="AA512" s="79"/>
      <c r="AB512" s="79"/>
    </row>
    <row r="513" ht="15.75" customHeight="1">
      <c r="A513" s="79"/>
      <c r="B513" s="160"/>
      <c r="C513" s="79"/>
      <c r="D513" s="161"/>
      <c r="E513" s="79"/>
      <c r="F513" s="79"/>
      <c r="G513" s="79"/>
      <c r="H513" s="79"/>
      <c r="I513" s="79"/>
      <c r="J513" s="79"/>
      <c r="K513" s="79"/>
      <c r="L513" s="79"/>
      <c r="M513" s="79"/>
      <c r="N513" s="79"/>
      <c r="O513" s="79"/>
      <c r="P513" s="79"/>
      <c r="Q513" s="79"/>
      <c r="R513" s="79"/>
      <c r="S513" s="79"/>
      <c r="T513" s="79"/>
      <c r="U513" s="79"/>
      <c r="V513" s="79"/>
      <c r="W513" s="79"/>
      <c r="X513" s="79"/>
      <c r="Y513" s="79"/>
      <c r="Z513" s="79"/>
      <c r="AA513" s="79"/>
      <c r="AB513" s="79"/>
    </row>
    <row r="514" ht="15.75" customHeight="1">
      <c r="A514" s="79"/>
      <c r="B514" s="160"/>
      <c r="C514" s="79"/>
      <c r="D514" s="161"/>
      <c r="E514" s="79"/>
      <c r="F514" s="79"/>
      <c r="G514" s="79"/>
      <c r="H514" s="79"/>
      <c r="I514" s="79"/>
      <c r="J514" s="79"/>
      <c r="K514" s="79"/>
      <c r="L514" s="79"/>
      <c r="M514" s="79"/>
      <c r="N514" s="79"/>
      <c r="O514" s="79"/>
      <c r="P514" s="79"/>
      <c r="Q514" s="79"/>
      <c r="R514" s="79"/>
      <c r="S514" s="79"/>
      <c r="T514" s="79"/>
      <c r="U514" s="79"/>
      <c r="V514" s="79"/>
      <c r="W514" s="79"/>
      <c r="X514" s="79"/>
      <c r="Y514" s="79"/>
      <c r="Z514" s="79"/>
      <c r="AA514" s="79"/>
      <c r="AB514" s="79"/>
    </row>
    <row r="515" ht="15.75" customHeight="1">
      <c r="A515" s="79"/>
      <c r="B515" s="160"/>
      <c r="C515" s="79"/>
      <c r="D515" s="161"/>
      <c r="E515" s="79"/>
      <c r="F515" s="79"/>
      <c r="G515" s="79"/>
      <c r="H515" s="79"/>
      <c r="I515" s="79"/>
      <c r="J515" s="79"/>
      <c r="K515" s="79"/>
      <c r="L515" s="79"/>
      <c r="M515" s="79"/>
      <c r="N515" s="79"/>
      <c r="O515" s="79"/>
      <c r="P515" s="79"/>
      <c r="Q515" s="79"/>
      <c r="R515" s="79"/>
      <c r="S515" s="79"/>
      <c r="T515" s="79"/>
      <c r="U515" s="79"/>
      <c r="V515" s="79"/>
      <c r="W515" s="79"/>
      <c r="X515" s="79"/>
      <c r="Y515" s="79"/>
      <c r="Z515" s="79"/>
      <c r="AA515" s="79"/>
      <c r="AB515" s="79"/>
    </row>
    <row r="516" ht="15.75" customHeight="1">
      <c r="A516" s="79"/>
      <c r="B516" s="160"/>
      <c r="C516" s="79"/>
      <c r="D516" s="161"/>
      <c r="E516" s="79"/>
      <c r="F516" s="79"/>
      <c r="G516" s="79"/>
      <c r="H516" s="79"/>
      <c r="I516" s="79"/>
      <c r="J516" s="79"/>
      <c r="K516" s="79"/>
      <c r="L516" s="79"/>
      <c r="M516" s="79"/>
      <c r="N516" s="79"/>
      <c r="O516" s="79"/>
      <c r="P516" s="79"/>
      <c r="Q516" s="79"/>
      <c r="R516" s="79"/>
      <c r="S516" s="79"/>
      <c r="T516" s="79"/>
      <c r="U516" s="79"/>
      <c r="V516" s="79"/>
      <c r="W516" s="79"/>
      <c r="X516" s="79"/>
      <c r="Y516" s="79"/>
      <c r="Z516" s="79"/>
      <c r="AA516" s="79"/>
      <c r="AB516" s="79"/>
    </row>
    <row r="517" ht="15.75" customHeight="1">
      <c r="A517" s="79"/>
      <c r="B517" s="160"/>
      <c r="C517" s="79"/>
      <c r="D517" s="161"/>
      <c r="E517" s="79"/>
      <c r="F517" s="79"/>
      <c r="G517" s="79"/>
      <c r="H517" s="79"/>
      <c r="I517" s="79"/>
      <c r="J517" s="79"/>
      <c r="K517" s="79"/>
      <c r="L517" s="79"/>
      <c r="M517" s="79"/>
      <c r="N517" s="79"/>
      <c r="O517" s="79"/>
      <c r="P517" s="79"/>
      <c r="Q517" s="79"/>
      <c r="R517" s="79"/>
      <c r="S517" s="79"/>
      <c r="T517" s="79"/>
      <c r="U517" s="79"/>
      <c r="V517" s="79"/>
      <c r="W517" s="79"/>
      <c r="X517" s="79"/>
      <c r="Y517" s="79"/>
      <c r="Z517" s="79"/>
      <c r="AA517" s="79"/>
      <c r="AB517" s="79"/>
    </row>
    <row r="518" ht="15.75" customHeight="1">
      <c r="A518" s="79"/>
      <c r="B518" s="160"/>
      <c r="C518" s="79"/>
      <c r="D518" s="161"/>
      <c r="E518" s="79"/>
      <c r="F518" s="79"/>
      <c r="G518" s="79"/>
      <c r="H518" s="79"/>
      <c r="I518" s="79"/>
      <c r="J518" s="79"/>
      <c r="K518" s="79"/>
      <c r="L518" s="79"/>
      <c r="M518" s="79"/>
      <c r="N518" s="79"/>
      <c r="O518" s="79"/>
      <c r="P518" s="79"/>
      <c r="Q518" s="79"/>
      <c r="R518" s="79"/>
      <c r="S518" s="79"/>
      <c r="T518" s="79"/>
      <c r="U518" s="79"/>
      <c r="V518" s="79"/>
      <c r="W518" s="79"/>
      <c r="X518" s="79"/>
      <c r="Y518" s="79"/>
      <c r="Z518" s="79"/>
      <c r="AA518" s="79"/>
      <c r="AB518" s="79"/>
    </row>
    <row r="519" ht="15.75" customHeight="1">
      <c r="A519" s="79"/>
      <c r="B519" s="160"/>
      <c r="C519" s="79"/>
      <c r="D519" s="161"/>
      <c r="E519" s="79"/>
      <c r="F519" s="79"/>
      <c r="G519" s="79"/>
      <c r="H519" s="79"/>
      <c r="I519" s="79"/>
      <c r="J519" s="79"/>
      <c r="K519" s="79"/>
      <c r="L519" s="79"/>
      <c r="M519" s="79"/>
      <c r="N519" s="79"/>
      <c r="O519" s="79"/>
      <c r="P519" s="79"/>
      <c r="Q519" s="79"/>
      <c r="R519" s="79"/>
      <c r="S519" s="79"/>
      <c r="T519" s="79"/>
      <c r="U519" s="79"/>
      <c r="V519" s="79"/>
      <c r="W519" s="79"/>
      <c r="X519" s="79"/>
      <c r="Y519" s="79"/>
      <c r="Z519" s="79"/>
      <c r="AA519" s="79"/>
      <c r="AB519" s="79"/>
    </row>
    <row r="520" ht="15.75" customHeight="1">
      <c r="A520" s="79"/>
      <c r="B520" s="160"/>
      <c r="C520" s="79"/>
      <c r="D520" s="161"/>
      <c r="E520" s="79"/>
      <c r="F520" s="79"/>
      <c r="G520" s="79"/>
      <c r="H520" s="79"/>
      <c r="I520" s="79"/>
      <c r="J520" s="79"/>
      <c r="K520" s="79"/>
      <c r="L520" s="79"/>
      <c r="M520" s="79"/>
      <c r="N520" s="79"/>
      <c r="O520" s="79"/>
      <c r="P520" s="79"/>
      <c r="Q520" s="79"/>
      <c r="R520" s="79"/>
      <c r="S520" s="79"/>
      <c r="T520" s="79"/>
      <c r="U520" s="79"/>
      <c r="V520" s="79"/>
      <c r="W520" s="79"/>
      <c r="X520" s="79"/>
      <c r="Y520" s="79"/>
      <c r="Z520" s="79"/>
      <c r="AA520" s="79"/>
      <c r="AB520" s="79"/>
    </row>
    <row r="521" ht="15.75" customHeight="1">
      <c r="A521" s="79"/>
      <c r="B521" s="160"/>
      <c r="C521" s="79"/>
      <c r="D521" s="161"/>
      <c r="E521" s="79"/>
      <c r="F521" s="79"/>
      <c r="G521" s="79"/>
      <c r="H521" s="79"/>
      <c r="I521" s="79"/>
      <c r="J521" s="79"/>
      <c r="K521" s="79"/>
      <c r="L521" s="79"/>
      <c r="M521" s="79"/>
      <c r="N521" s="79"/>
      <c r="O521" s="79"/>
      <c r="P521" s="79"/>
      <c r="Q521" s="79"/>
      <c r="R521" s="79"/>
      <c r="S521" s="79"/>
      <c r="T521" s="79"/>
      <c r="U521" s="79"/>
      <c r="V521" s="79"/>
      <c r="W521" s="79"/>
      <c r="X521" s="79"/>
      <c r="Y521" s="79"/>
      <c r="Z521" s="79"/>
      <c r="AA521" s="79"/>
      <c r="AB521" s="79"/>
    </row>
    <row r="522" ht="15.75" customHeight="1">
      <c r="A522" s="79"/>
      <c r="B522" s="160"/>
      <c r="C522" s="79"/>
      <c r="D522" s="161"/>
      <c r="E522" s="79"/>
      <c r="F522" s="79"/>
      <c r="G522" s="79"/>
      <c r="H522" s="79"/>
      <c r="I522" s="79"/>
      <c r="J522" s="79"/>
      <c r="K522" s="79"/>
      <c r="L522" s="79"/>
      <c r="M522" s="79"/>
      <c r="N522" s="79"/>
      <c r="O522" s="79"/>
      <c r="P522" s="79"/>
      <c r="Q522" s="79"/>
      <c r="R522" s="79"/>
      <c r="S522" s="79"/>
      <c r="T522" s="79"/>
      <c r="U522" s="79"/>
      <c r="V522" s="79"/>
      <c r="W522" s="79"/>
      <c r="X522" s="79"/>
      <c r="Y522" s="79"/>
      <c r="Z522" s="79"/>
      <c r="AA522" s="79"/>
      <c r="AB522" s="79"/>
    </row>
    <row r="523" ht="15.75" customHeight="1">
      <c r="A523" s="79"/>
      <c r="B523" s="160"/>
      <c r="C523" s="79"/>
      <c r="D523" s="161"/>
      <c r="E523" s="79"/>
      <c r="F523" s="79"/>
      <c r="G523" s="79"/>
      <c r="H523" s="79"/>
      <c r="I523" s="79"/>
      <c r="J523" s="79"/>
      <c r="K523" s="79"/>
      <c r="L523" s="79"/>
      <c r="M523" s="79"/>
      <c r="N523" s="79"/>
      <c r="O523" s="79"/>
      <c r="P523" s="79"/>
      <c r="Q523" s="79"/>
      <c r="R523" s="79"/>
      <c r="S523" s="79"/>
      <c r="T523" s="79"/>
      <c r="U523" s="79"/>
      <c r="V523" s="79"/>
      <c r="W523" s="79"/>
      <c r="X523" s="79"/>
      <c r="Y523" s="79"/>
      <c r="Z523" s="79"/>
      <c r="AA523" s="79"/>
      <c r="AB523" s="79"/>
    </row>
    <row r="524" ht="15.75" customHeight="1">
      <c r="A524" s="79"/>
      <c r="B524" s="160"/>
      <c r="C524" s="79"/>
      <c r="D524" s="161"/>
      <c r="E524" s="79"/>
      <c r="F524" s="79"/>
      <c r="G524" s="79"/>
      <c r="H524" s="79"/>
      <c r="I524" s="79"/>
      <c r="J524" s="79"/>
      <c r="K524" s="79"/>
      <c r="L524" s="79"/>
      <c r="M524" s="79"/>
      <c r="N524" s="79"/>
      <c r="O524" s="79"/>
      <c r="P524" s="79"/>
      <c r="Q524" s="79"/>
      <c r="R524" s="79"/>
      <c r="S524" s="79"/>
      <c r="T524" s="79"/>
      <c r="U524" s="79"/>
      <c r="V524" s="79"/>
      <c r="W524" s="79"/>
      <c r="X524" s="79"/>
      <c r="Y524" s="79"/>
      <c r="Z524" s="79"/>
      <c r="AA524" s="79"/>
      <c r="AB524" s="79"/>
    </row>
    <row r="525" ht="15.75" customHeight="1">
      <c r="A525" s="79"/>
      <c r="B525" s="160"/>
      <c r="C525" s="79"/>
      <c r="D525" s="161"/>
      <c r="E525" s="79"/>
      <c r="F525" s="79"/>
      <c r="G525" s="79"/>
      <c r="H525" s="79"/>
      <c r="I525" s="79"/>
      <c r="J525" s="79"/>
      <c r="K525" s="79"/>
      <c r="L525" s="79"/>
      <c r="M525" s="79"/>
      <c r="N525" s="79"/>
      <c r="O525" s="79"/>
      <c r="P525" s="79"/>
      <c r="Q525" s="79"/>
      <c r="R525" s="79"/>
      <c r="S525" s="79"/>
      <c r="T525" s="79"/>
      <c r="U525" s="79"/>
      <c r="V525" s="79"/>
      <c r="W525" s="79"/>
      <c r="X525" s="79"/>
      <c r="Y525" s="79"/>
      <c r="Z525" s="79"/>
      <c r="AA525" s="79"/>
      <c r="AB525" s="79"/>
    </row>
    <row r="526" ht="15.75" customHeight="1">
      <c r="A526" s="79"/>
      <c r="B526" s="160"/>
      <c r="C526" s="79"/>
      <c r="D526" s="161"/>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row>
    <row r="527" ht="15.75" customHeight="1">
      <c r="A527" s="79"/>
      <c r="B527" s="160"/>
      <c r="C527" s="79"/>
      <c r="D527" s="161"/>
      <c r="E527" s="79"/>
      <c r="F527" s="79"/>
      <c r="G527" s="79"/>
      <c r="H527" s="79"/>
      <c r="I527" s="79"/>
      <c r="J527" s="79"/>
      <c r="K527" s="79"/>
      <c r="L527" s="79"/>
      <c r="M527" s="79"/>
      <c r="N527" s="79"/>
      <c r="O527" s="79"/>
      <c r="P527" s="79"/>
      <c r="Q527" s="79"/>
      <c r="R527" s="79"/>
      <c r="S527" s="79"/>
      <c r="T527" s="79"/>
      <c r="U527" s="79"/>
      <c r="V527" s="79"/>
      <c r="W527" s="79"/>
      <c r="X527" s="79"/>
      <c r="Y527" s="79"/>
      <c r="Z527" s="79"/>
      <c r="AA527" s="79"/>
      <c r="AB527" s="79"/>
    </row>
    <row r="528" ht="15.75" customHeight="1">
      <c r="A528" s="79"/>
      <c r="B528" s="160"/>
      <c r="C528" s="79"/>
      <c r="D528" s="161"/>
      <c r="E528" s="79"/>
      <c r="F528" s="79"/>
      <c r="G528" s="79"/>
      <c r="H528" s="79"/>
      <c r="I528" s="79"/>
      <c r="J528" s="79"/>
      <c r="K528" s="79"/>
      <c r="L528" s="79"/>
      <c r="M528" s="79"/>
      <c r="N528" s="79"/>
      <c r="O528" s="79"/>
      <c r="P528" s="79"/>
      <c r="Q528" s="79"/>
      <c r="R528" s="79"/>
      <c r="S528" s="79"/>
      <c r="T528" s="79"/>
      <c r="U528" s="79"/>
      <c r="V528" s="79"/>
      <c r="W528" s="79"/>
      <c r="X528" s="79"/>
      <c r="Y528" s="79"/>
      <c r="Z528" s="79"/>
      <c r="AA528" s="79"/>
      <c r="AB528" s="79"/>
    </row>
    <row r="529" ht="15.75" customHeight="1">
      <c r="A529" s="79"/>
      <c r="B529" s="160"/>
      <c r="C529" s="79"/>
      <c r="D529" s="161"/>
      <c r="E529" s="79"/>
      <c r="F529" s="79"/>
      <c r="G529" s="79"/>
      <c r="H529" s="79"/>
      <c r="I529" s="79"/>
      <c r="J529" s="79"/>
      <c r="K529" s="79"/>
      <c r="L529" s="79"/>
      <c r="M529" s="79"/>
      <c r="N529" s="79"/>
      <c r="O529" s="79"/>
      <c r="P529" s="79"/>
      <c r="Q529" s="79"/>
      <c r="R529" s="79"/>
      <c r="S529" s="79"/>
      <c r="T529" s="79"/>
      <c r="U529" s="79"/>
      <c r="V529" s="79"/>
      <c r="W529" s="79"/>
      <c r="X529" s="79"/>
      <c r="Y529" s="79"/>
      <c r="Z529" s="79"/>
      <c r="AA529" s="79"/>
      <c r="AB529" s="79"/>
    </row>
    <row r="530" ht="15.75" customHeight="1">
      <c r="A530" s="79"/>
      <c r="B530" s="160"/>
      <c r="C530" s="79"/>
      <c r="D530" s="161"/>
      <c r="E530" s="79"/>
      <c r="F530" s="79"/>
      <c r="G530" s="79"/>
      <c r="H530" s="79"/>
      <c r="I530" s="79"/>
      <c r="J530" s="79"/>
      <c r="K530" s="79"/>
      <c r="L530" s="79"/>
      <c r="M530" s="79"/>
      <c r="N530" s="79"/>
      <c r="O530" s="79"/>
      <c r="P530" s="79"/>
      <c r="Q530" s="79"/>
      <c r="R530" s="79"/>
      <c r="S530" s="79"/>
      <c r="T530" s="79"/>
      <c r="U530" s="79"/>
      <c r="V530" s="79"/>
      <c r="W530" s="79"/>
      <c r="X530" s="79"/>
      <c r="Y530" s="79"/>
      <c r="Z530" s="79"/>
      <c r="AA530" s="79"/>
      <c r="AB530" s="79"/>
    </row>
    <row r="531" ht="15.75" customHeight="1">
      <c r="A531" s="79"/>
      <c r="B531" s="160"/>
      <c r="C531" s="79"/>
      <c r="D531" s="161"/>
      <c r="E531" s="79"/>
      <c r="F531" s="79"/>
      <c r="G531" s="79"/>
      <c r="H531" s="79"/>
      <c r="I531" s="79"/>
      <c r="J531" s="79"/>
      <c r="K531" s="79"/>
      <c r="L531" s="79"/>
      <c r="M531" s="79"/>
      <c r="N531" s="79"/>
      <c r="O531" s="79"/>
      <c r="P531" s="79"/>
      <c r="Q531" s="79"/>
      <c r="R531" s="79"/>
      <c r="S531" s="79"/>
      <c r="T531" s="79"/>
      <c r="U531" s="79"/>
      <c r="V531" s="79"/>
      <c r="W531" s="79"/>
      <c r="X531" s="79"/>
      <c r="Y531" s="79"/>
      <c r="Z531" s="79"/>
      <c r="AA531" s="79"/>
      <c r="AB531" s="79"/>
    </row>
    <row r="532" ht="15.75" customHeight="1">
      <c r="A532" s="79"/>
      <c r="B532" s="160"/>
      <c r="C532" s="79"/>
      <c r="D532" s="161"/>
      <c r="E532" s="79"/>
      <c r="F532" s="79"/>
      <c r="G532" s="79"/>
      <c r="H532" s="79"/>
      <c r="I532" s="79"/>
      <c r="J532" s="79"/>
      <c r="K532" s="79"/>
      <c r="L532" s="79"/>
      <c r="M532" s="79"/>
      <c r="N532" s="79"/>
      <c r="O532" s="79"/>
      <c r="P532" s="79"/>
      <c r="Q532" s="79"/>
      <c r="R532" s="79"/>
      <c r="S532" s="79"/>
      <c r="T532" s="79"/>
      <c r="U532" s="79"/>
      <c r="V532" s="79"/>
      <c r="W532" s="79"/>
      <c r="X532" s="79"/>
      <c r="Y532" s="79"/>
      <c r="Z532" s="79"/>
      <c r="AA532" s="79"/>
      <c r="AB532" s="79"/>
    </row>
    <row r="533" ht="15.75" customHeight="1">
      <c r="A533" s="79"/>
      <c r="B533" s="160"/>
      <c r="C533" s="79"/>
      <c r="D533" s="161"/>
      <c r="E533" s="79"/>
      <c r="F533" s="79"/>
      <c r="G533" s="79"/>
      <c r="H533" s="79"/>
      <c r="I533" s="79"/>
      <c r="J533" s="79"/>
      <c r="K533" s="79"/>
      <c r="L533" s="79"/>
      <c r="M533" s="79"/>
      <c r="N533" s="79"/>
      <c r="O533" s="79"/>
      <c r="P533" s="79"/>
      <c r="Q533" s="79"/>
      <c r="R533" s="79"/>
      <c r="S533" s="79"/>
      <c r="T533" s="79"/>
      <c r="U533" s="79"/>
      <c r="V533" s="79"/>
      <c r="W533" s="79"/>
      <c r="X533" s="79"/>
      <c r="Y533" s="79"/>
      <c r="Z533" s="79"/>
      <c r="AA533" s="79"/>
      <c r="AB533" s="79"/>
    </row>
    <row r="534" ht="15.75" customHeight="1">
      <c r="A534" s="79"/>
      <c r="B534" s="160"/>
      <c r="C534" s="79"/>
      <c r="D534" s="161"/>
      <c r="E534" s="79"/>
      <c r="F534" s="79"/>
      <c r="G534" s="79"/>
      <c r="H534" s="79"/>
      <c r="I534" s="79"/>
      <c r="J534" s="79"/>
      <c r="K534" s="79"/>
      <c r="L534" s="79"/>
      <c r="M534" s="79"/>
      <c r="N534" s="79"/>
      <c r="O534" s="79"/>
      <c r="P534" s="79"/>
      <c r="Q534" s="79"/>
      <c r="R534" s="79"/>
      <c r="S534" s="79"/>
      <c r="T534" s="79"/>
      <c r="U534" s="79"/>
      <c r="V534" s="79"/>
      <c r="W534" s="79"/>
      <c r="X534" s="79"/>
      <c r="Y534" s="79"/>
      <c r="Z534" s="79"/>
      <c r="AA534" s="79"/>
      <c r="AB534" s="79"/>
    </row>
    <row r="535" ht="15.75" customHeight="1">
      <c r="A535" s="79"/>
      <c r="B535" s="160"/>
      <c r="C535" s="79"/>
      <c r="D535" s="161"/>
      <c r="E535" s="79"/>
      <c r="F535" s="79"/>
      <c r="G535" s="79"/>
      <c r="H535" s="79"/>
      <c r="I535" s="79"/>
      <c r="J535" s="79"/>
      <c r="K535" s="79"/>
      <c r="L535" s="79"/>
      <c r="M535" s="79"/>
      <c r="N535" s="79"/>
      <c r="O535" s="79"/>
      <c r="P535" s="79"/>
      <c r="Q535" s="79"/>
      <c r="R535" s="79"/>
      <c r="S535" s="79"/>
      <c r="T535" s="79"/>
      <c r="U535" s="79"/>
      <c r="V535" s="79"/>
      <c r="W535" s="79"/>
      <c r="X535" s="79"/>
      <c r="Y535" s="79"/>
      <c r="Z535" s="79"/>
      <c r="AA535" s="79"/>
      <c r="AB535" s="79"/>
    </row>
    <row r="536" ht="15.75" customHeight="1">
      <c r="A536" s="79"/>
      <c r="B536" s="160"/>
      <c r="C536" s="79"/>
      <c r="D536" s="161"/>
      <c r="E536" s="79"/>
      <c r="F536" s="79"/>
      <c r="G536" s="79"/>
      <c r="H536" s="79"/>
      <c r="I536" s="79"/>
      <c r="J536" s="79"/>
      <c r="K536" s="79"/>
      <c r="L536" s="79"/>
      <c r="M536" s="79"/>
      <c r="N536" s="79"/>
      <c r="O536" s="79"/>
      <c r="P536" s="79"/>
      <c r="Q536" s="79"/>
      <c r="R536" s="79"/>
      <c r="S536" s="79"/>
      <c r="T536" s="79"/>
      <c r="U536" s="79"/>
      <c r="V536" s="79"/>
      <c r="W536" s="79"/>
      <c r="X536" s="79"/>
      <c r="Y536" s="79"/>
      <c r="Z536" s="79"/>
      <c r="AA536" s="79"/>
      <c r="AB536" s="79"/>
    </row>
    <row r="537" ht="15.75" customHeight="1">
      <c r="A537" s="79"/>
      <c r="B537" s="160"/>
      <c r="C537" s="79"/>
      <c r="D537" s="161"/>
      <c r="E537" s="79"/>
      <c r="F537" s="79"/>
      <c r="G537" s="79"/>
      <c r="H537" s="79"/>
      <c r="I537" s="79"/>
      <c r="J537" s="79"/>
      <c r="K537" s="79"/>
      <c r="L537" s="79"/>
      <c r="M537" s="79"/>
      <c r="N537" s="79"/>
      <c r="O537" s="79"/>
      <c r="P537" s="79"/>
      <c r="Q537" s="79"/>
      <c r="R537" s="79"/>
      <c r="S537" s="79"/>
      <c r="T537" s="79"/>
      <c r="U537" s="79"/>
      <c r="V537" s="79"/>
      <c r="W537" s="79"/>
      <c r="X537" s="79"/>
      <c r="Y537" s="79"/>
      <c r="Z537" s="79"/>
      <c r="AA537" s="79"/>
      <c r="AB537" s="79"/>
    </row>
    <row r="538" ht="15.75" customHeight="1">
      <c r="A538" s="79"/>
      <c r="B538" s="160"/>
      <c r="C538" s="79"/>
      <c r="D538" s="161"/>
      <c r="E538" s="79"/>
      <c r="F538" s="79"/>
      <c r="G538" s="79"/>
      <c r="H538" s="79"/>
      <c r="I538" s="79"/>
      <c r="J538" s="79"/>
      <c r="K538" s="79"/>
      <c r="L538" s="79"/>
      <c r="M538" s="79"/>
      <c r="N538" s="79"/>
      <c r="O538" s="79"/>
      <c r="P538" s="79"/>
      <c r="Q538" s="79"/>
      <c r="R538" s="79"/>
      <c r="S538" s="79"/>
      <c r="T538" s="79"/>
      <c r="U538" s="79"/>
      <c r="V538" s="79"/>
      <c r="W538" s="79"/>
      <c r="X538" s="79"/>
      <c r="Y538" s="79"/>
      <c r="Z538" s="79"/>
      <c r="AA538" s="79"/>
      <c r="AB538" s="79"/>
    </row>
    <row r="539" ht="15.75" customHeight="1">
      <c r="A539" s="79"/>
      <c r="B539" s="160"/>
      <c r="C539" s="79"/>
      <c r="D539" s="161"/>
      <c r="E539" s="79"/>
      <c r="F539" s="79"/>
      <c r="G539" s="79"/>
      <c r="H539" s="79"/>
      <c r="I539" s="79"/>
      <c r="J539" s="79"/>
      <c r="K539" s="79"/>
      <c r="L539" s="79"/>
      <c r="M539" s="79"/>
      <c r="N539" s="79"/>
      <c r="O539" s="79"/>
      <c r="P539" s="79"/>
      <c r="Q539" s="79"/>
      <c r="R539" s="79"/>
      <c r="S539" s="79"/>
      <c r="T539" s="79"/>
      <c r="U539" s="79"/>
      <c r="V539" s="79"/>
      <c r="W539" s="79"/>
      <c r="X539" s="79"/>
      <c r="Y539" s="79"/>
      <c r="Z539" s="79"/>
      <c r="AA539" s="79"/>
      <c r="AB539" s="79"/>
    </row>
    <row r="540" ht="15.75" customHeight="1">
      <c r="A540" s="79"/>
      <c r="B540" s="160"/>
      <c r="C540" s="79"/>
      <c r="D540" s="161"/>
      <c r="E540" s="79"/>
      <c r="F540" s="79"/>
      <c r="G540" s="79"/>
      <c r="H540" s="79"/>
      <c r="I540" s="79"/>
      <c r="J540" s="79"/>
      <c r="K540" s="79"/>
      <c r="L540" s="79"/>
      <c r="M540" s="79"/>
      <c r="N540" s="79"/>
      <c r="O540" s="79"/>
      <c r="P540" s="79"/>
      <c r="Q540" s="79"/>
      <c r="R540" s="79"/>
      <c r="S540" s="79"/>
      <c r="T540" s="79"/>
      <c r="U540" s="79"/>
      <c r="V540" s="79"/>
      <c r="W540" s="79"/>
      <c r="X540" s="79"/>
      <c r="Y540" s="79"/>
      <c r="Z540" s="79"/>
      <c r="AA540" s="79"/>
      <c r="AB540" s="79"/>
    </row>
    <row r="541" ht="15.75" customHeight="1">
      <c r="A541" s="79"/>
      <c r="B541" s="160"/>
      <c r="C541" s="79"/>
      <c r="D541" s="161"/>
      <c r="E541" s="79"/>
      <c r="F541" s="79"/>
      <c r="G541" s="79"/>
      <c r="H541" s="79"/>
      <c r="I541" s="79"/>
      <c r="J541" s="79"/>
      <c r="K541" s="79"/>
      <c r="L541" s="79"/>
      <c r="M541" s="79"/>
      <c r="N541" s="79"/>
      <c r="O541" s="79"/>
      <c r="P541" s="79"/>
      <c r="Q541" s="79"/>
      <c r="R541" s="79"/>
      <c r="S541" s="79"/>
      <c r="T541" s="79"/>
      <c r="U541" s="79"/>
      <c r="V541" s="79"/>
      <c r="W541" s="79"/>
      <c r="X541" s="79"/>
      <c r="Y541" s="79"/>
      <c r="Z541" s="79"/>
      <c r="AA541" s="79"/>
      <c r="AB541" s="79"/>
    </row>
    <row r="542" ht="15.75" customHeight="1">
      <c r="A542" s="79"/>
      <c r="B542" s="160"/>
      <c r="C542" s="79"/>
      <c r="D542" s="161"/>
      <c r="E542" s="79"/>
      <c r="F542" s="79"/>
      <c r="G542" s="79"/>
      <c r="H542" s="79"/>
      <c r="I542" s="79"/>
      <c r="J542" s="79"/>
      <c r="K542" s="79"/>
      <c r="L542" s="79"/>
      <c r="M542" s="79"/>
      <c r="N542" s="79"/>
      <c r="O542" s="79"/>
      <c r="P542" s="79"/>
      <c r="Q542" s="79"/>
      <c r="R542" s="79"/>
      <c r="S542" s="79"/>
      <c r="T542" s="79"/>
      <c r="U542" s="79"/>
      <c r="V542" s="79"/>
      <c r="W542" s="79"/>
      <c r="X542" s="79"/>
      <c r="Y542" s="79"/>
      <c r="Z542" s="79"/>
      <c r="AA542" s="79"/>
      <c r="AB542" s="79"/>
    </row>
    <row r="543" ht="15.75" customHeight="1">
      <c r="A543" s="79"/>
      <c r="B543" s="160"/>
      <c r="C543" s="79"/>
      <c r="D543" s="161"/>
      <c r="E543" s="79"/>
      <c r="F543" s="79"/>
      <c r="G543" s="79"/>
      <c r="H543" s="79"/>
      <c r="I543" s="79"/>
      <c r="J543" s="79"/>
      <c r="K543" s="79"/>
      <c r="L543" s="79"/>
      <c r="M543" s="79"/>
      <c r="N543" s="79"/>
      <c r="O543" s="79"/>
      <c r="P543" s="79"/>
      <c r="Q543" s="79"/>
      <c r="R543" s="79"/>
      <c r="S543" s="79"/>
      <c r="T543" s="79"/>
      <c r="U543" s="79"/>
      <c r="V543" s="79"/>
      <c r="W543" s="79"/>
      <c r="X543" s="79"/>
      <c r="Y543" s="79"/>
      <c r="Z543" s="79"/>
      <c r="AA543" s="79"/>
      <c r="AB543" s="79"/>
    </row>
    <row r="544" ht="15.75" customHeight="1">
      <c r="A544" s="79"/>
      <c r="B544" s="160"/>
      <c r="C544" s="79"/>
      <c r="D544" s="161"/>
      <c r="E544" s="79"/>
      <c r="F544" s="79"/>
      <c r="G544" s="79"/>
      <c r="H544" s="79"/>
      <c r="I544" s="79"/>
      <c r="J544" s="79"/>
      <c r="K544" s="79"/>
      <c r="L544" s="79"/>
      <c r="M544" s="79"/>
      <c r="N544" s="79"/>
      <c r="O544" s="79"/>
      <c r="P544" s="79"/>
      <c r="Q544" s="79"/>
      <c r="R544" s="79"/>
      <c r="S544" s="79"/>
      <c r="T544" s="79"/>
      <c r="U544" s="79"/>
      <c r="V544" s="79"/>
      <c r="W544" s="79"/>
      <c r="X544" s="79"/>
      <c r="Y544" s="79"/>
      <c r="Z544" s="79"/>
      <c r="AA544" s="79"/>
      <c r="AB544" s="79"/>
    </row>
    <row r="545" ht="15.75" customHeight="1">
      <c r="A545" s="79"/>
      <c r="B545" s="160"/>
      <c r="C545" s="79"/>
      <c r="D545" s="161"/>
      <c r="E545" s="79"/>
      <c r="F545" s="79"/>
      <c r="G545" s="79"/>
      <c r="H545" s="79"/>
      <c r="I545" s="79"/>
      <c r="J545" s="79"/>
      <c r="K545" s="79"/>
      <c r="L545" s="79"/>
      <c r="M545" s="79"/>
      <c r="N545" s="79"/>
      <c r="O545" s="79"/>
      <c r="P545" s="79"/>
      <c r="Q545" s="79"/>
      <c r="R545" s="79"/>
      <c r="S545" s="79"/>
      <c r="T545" s="79"/>
      <c r="U545" s="79"/>
      <c r="V545" s="79"/>
      <c r="W545" s="79"/>
      <c r="X545" s="79"/>
      <c r="Y545" s="79"/>
      <c r="Z545" s="79"/>
      <c r="AA545" s="79"/>
      <c r="AB545" s="79"/>
    </row>
    <row r="546" ht="15.75" customHeight="1">
      <c r="A546" s="79"/>
      <c r="B546" s="160"/>
      <c r="C546" s="79"/>
      <c r="D546" s="161"/>
      <c r="E546" s="79"/>
      <c r="F546" s="79"/>
      <c r="G546" s="79"/>
      <c r="H546" s="79"/>
      <c r="I546" s="79"/>
      <c r="J546" s="79"/>
      <c r="K546" s="79"/>
      <c r="L546" s="79"/>
      <c r="M546" s="79"/>
      <c r="N546" s="79"/>
      <c r="O546" s="79"/>
      <c r="P546" s="79"/>
      <c r="Q546" s="79"/>
      <c r="R546" s="79"/>
      <c r="S546" s="79"/>
      <c r="T546" s="79"/>
      <c r="U546" s="79"/>
      <c r="V546" s="79"/>
      <c r="W546" s="79"/>
      <c r="X546" s="79"/>
      <c r="Y546" s="79"/>
      <c r="Z546" s="79"/>
      <c r="AA546" s="79"/>
      <c r="AB546" s="79"/>
    </row>
    <row r="547" ht="15.75" customHeight="1">
      <c r="A547" s="79"/>
      <c r="B547" s="160"/>
      <c r="C547" s="79"/>
      <c r="D547" s="161"/>
      <c r="E547" s="79"/>
      <c r="F547" s="79"/>
      <c r="G547" s="79"/>
      <c r="H547" s="79"/>
      <c r="I547" s="79"/>
      <c r="J547" s="79"/>
      <c r="K547" s="79"/>
      <c r="L547" s="79"/>
      <c r="M547" s="79"/>
      <c r="N547" s="79"/>
      <c r="O547" s="79"/>
      <c r="P547" s="79"/>
      <c r="Q547" s="79"/>
      <c r="R547" s="79"/>
      <c r="S547" s="79"/>
      <c r="T547" s="79"/>
      <c r="U547" s="79"/>
      <c r="V547" s="79"/>
      <c r="W547" s="79"/>
      <c r="X547" s="79"/>
      <c r="Y547" s="79"/>
      <c r="Z547" s="79"/>
      <c r="AA547" s="79"/>
      <c r="AB547" s="79"/>
    </row>
    <row r="548" ht="15.75" customHeight="1">
      <c r="A548" s="79"/>
      <c r="B548" s="160"/>
      <c r="C548" s="79"/>
      <c r="D548" s="161"/>
      <c r="E548" s="79"/>
      <c r="F548" s="79"/>
      <c r="G548" s="79"/>
      <c r="H548" s="79"/>
      <c r="I548" s="79"/>
      <c r="J548" s="79"/>
      <c r="K548" s="79"/>
      <c r="L548" s="79"/>
      <c r="M548" s="79"/>
      <c r="N548" s="79"/>
      <c r="O548" s="79"/>
      <c r="P548" s="79"/>
      <c r="Q548" s="79"/>
      <c r="R548" s="79"/>
      <c r="S548" s="79"/>
      <c r="T548" s="79"/>
      <c r="U548" s="79"/>
      <c r="V548" s="79"/>
      <c r="W548" s="79"/>
      <c r="X548" s="79"/>
      <c r="Y548" s="79"/>
      <c r="Z548" s="79"/>
      <c r="AA548" s="79"/>
      <c r="AB548" s="79"/>
    </row>
    <row r="549" ht="15.75" customHeight="1">
      <c r="A549" s="79"/>
      <c r="B549" s="160"/>
      <c r="C549" s="79"/>
      <c r="D549" s="161"/>
      <c r="E549" s="79"/>
      <c r="F549" s="79"/>
      <c r="G549" s="79"/>
      <c r="H549" s="79"/>
      <c r="I549" s="79"/>
      <c r="J549" s="79"/>
      <c r="K549" s="79"/>
      <c r="L549" s="79"/>
      <c r="M549" s="79"/>
      <c r="N549" s="79"/>
      <c r="O549" s="79"/>
      <c r="P549" s="79"/>
      <c r="Q549" s="79"/>
      <c r="R549" s="79"/>
      <c r="S549" s="79"/>
      <c r="T549" s="79"/>
      <c r="U549" s="79"/>
      <c r="V549" s="79"/>
      <c r="W549" s="79"/>
      <c r="X549" s="79"/>
      <c r="Y549" s="79"/>
      <c r="Z549" s="79"/>
      <c r="AA549" s="79"/>
      <c r="AB549" s="79"/>
    </row>
    <row r="550" ht="15.75" customHeight="1">
      <c r="A550" s="79"/>
      <c r="B550" s="160"/>
      <c r="C550" s="79"/>
      <c r="D550" s="161"/>
      <c r="E550" s="79"/>
      <c r="F550" s="79"/>
      <c r="G550" s="79"/>
      <c r="H550" s="79"/>
      <c r="I550" s="79"/>
      <c r="J550" s="79"/>
      <c r="K550" s="79"/>
      <c r="L550" s="79"/>
      <c r="M550" s="79"/>
      <c r="N550" s="79"/>
      <c r="O550" s="79"/>
      <c r="P550" s="79"/>
      <c r="Q550" s="79"/>
      <c r="R550" s="79"/>
      <c r="S550" s="79"/>
      <c r="T550" s="79"/>
      <c r="U550" s="79"/>
      <c r="V550" s="79"/>
      <c r="W550" s="79"/>
      <c r="X550" s="79"/>
      <c r="Y550" s="79"/>
      <c r="Z550" s="79"/>
      <c r="AA550" s="79"/>
      <c r="AB550" s="79"/>
    </row>
    <row r="551" ht="15.75" customHeight="1">
      <c r="A551" s="79"/>
      <c r="B551" s="160"/>
      <c r="C551" s="79"/>
      <c r="D551" s="161"/>
      <c r="E551" s="79"/>
      <c r="F551" s="79"/>
      <c r="G551" s="79"/>
      <c r="H551" s="79"/>
      <c r="I551" s="79"/>
      <c r="J551" s="79"/>
      <c r="K551" s="79"/>
      <c r="L551" s="79"/>
      <c r="M551" s="79"/>
      <c r="N551" s="79"/>
      <c r="O551" s="79"/>
      <c r="P551" s="79"/>
      <c r="Q551" s="79"/>
      <c r="R551" s="79"/>
      <c r="S551" s="79"/>
      <c r="T551" s="79"/>
      <c r="U551" s="79"/>
      <c r="V551" s="79"/>
      <c r="W551" s="79"/>
      <c r="X551" s="79"/>
      <c r="Y551" s="79"/>
      <c r="Z551" s="79"/>
      <c r="AA551" s="79"/>
      <c r="AB551" s="79"/>
    </row>
    <row r="552" ht="15.75" customHeight="1">
      <c r="A552" s="79"/>
      <c r="B552" s="160"/>
      <c r="C552" s="79"/>
      <c r="D552" s="161"/>
      <c r="E552" s="79"/>
      <c r="F552" s="79"/>
      <c r="G552" s="79"/>
      <c r="H552" s="79"/>
      <c r="I552" s="79"/>
      <c r="J552" s="79"/>
      <c r="K552" s="79"/>
      <c r="L552" s="79"/>
      <c r="M552" s="79"/>
      <c r="N552" s="79"/>
      <c r="O552" s="79"/>
      <c r="P552" s="79"/>
      <c r="Q552" s="79"/>
      <c r="R552" s="79"/>
      <c r="S552" s="79"/>
      <c r="T552" s="79"/>
      <c r="U552" s="79"/>
      <c r="V552" s="79"/>
      <c r="W552" s="79"/>
      <c r="X552" s="79"/>
      <c r="Y552" s="79"/>
      <c r="Z552" s="79"/>
      <c r="AA552" s="79"/>
      <c r="AB552" s="79"/>
    </row>
    <row r="553" ht="15.75" customHeight="1">
      <c r="A553" s="79"/>
      <c r="B553" s="160"/>
      <c r="C553" s="79"/>
      <c r="D553" s="161"/>
      <c r="E553" s="79"/>
      <c r="F553" s="79"/>
      <c r="G553" s="79"/>
      <c r="H553" s="79"/>
      <c r="I553" s="79"/>
      <c r="J553" s="79"/>
      <c r="K553" s="79"/>
      <c r="L553" s="79"/>
      <c r="M553" s="79"/>
      <c r="N553" s="79"/>
      <c r="O553" s="79"/>
      <c r="P553" s="79"/>
      <c r="Q553" s="79"/>
      <c r="R553" s="79"/>
      <c r="S553" s="79"/>
      <c r="T553" s="79"/>
      <c r="U553" s="79"/>
      <c r="V553" s="79"/>
      <c r="W553" s="79"/>
      <c r="X553" s="79"/>
      <c r="Y553" s="79"/>
      <c r="Z553" s="79"/>
      <c r="AA553" s="79"/>
      <c r="AB553" s="79"/>
    </row>
    <row r="554" ht="15.75" customHeight="1">
      <c r="A554" s="79"/>
      <c r="B554" s="160"/>
      <c r="C554" s="79"/>
      <c r="D554" s="161"/>
      <c r="E554" s="79"/>
      <c r="F554" s="79"/>
      <c r="G554" s="79"/>
      <c r="H554" s="79"/>
      <c r="I554" s="79"/>
      <c r="J554" s="79"/>
      <c r="K554" s="79"/>
      <c r="L554" s="79"/>
      <c r="M554" s="79"/>
      <c r="N554" s="79"/>
      <c r="O554" s="79"/>
      <c r="P554" s="79"/>
      <c r="Q554" s="79"/>
      <c r="R554" s="79"/>
      <c r="S554" s="79"/>
      <c r="T554" s="79"/>
      <c r="U554" s="79"/>
      <c r="V554" s="79"/>
      <c r="W554" s="79"/>
      <c r="X554" s="79"/>
      <c r="Y554" s="79"/>
      <c r="Z554" s="79"/>
      <c r="AA554" s="79"/>
      <c r="AB554" s="79"/>
    </row>
    <row r="555" ht="15.75" customHeight="1">
      <c r="A555" s="79"/>
      <c r="B555" s="160"/>
      <c r="C555" s="79"/>
      <c r="D555" s="161"/>
      <c r="E555" s="79"/>
      <c r="F555" s="79"/>
      <c r="G555" s="79"/>
      <c r="H555" s="79"/>
      <c r="I555" s="79"/>
      <c r="J555" s="79"/>
      <c r="K555" s="79"/>
      <c r="L555" s="79"/>
      <c r="M555" s="79"/>
      <c r="N555" s="79"/>
      <c r="O555" s="79"/>
      <c r="P555" s="79"/>
      <c r="Q555" s="79"/>
      <c r="R555" s="79"/>
      <c r="S555" s="79"/>
      <c r="T555" s="79"/>
      <c r="U555" s="79"/>
      <c r="V555" s="79"/>
      <c r="W555" s="79"/>
      <c r="X555" s="79"/>
      <c r="Y555" s="79"/>
      <c r="Z555" s="79"/>
      <c r="AA555" s="79"/>
      <c r="AB555" s="79"/>
    </row>
    <row r="556" ht="15.75" customHeight="1">
      <c r="A556" s="79"/>
      <c r="B556" s="160"/>
      <c r="C556" s="79"/>
      <c r="D556" s="161"/>
      <c r="E556" s="79"/>
      <c r="F556" s="79"/>
      <c r="G556" s="79"/>
      <c r="H556" s="79"/>
      <c r="I556" s="79"/>
      <c r="J556" s="79"/>
      <c r="K556" s="79"/>
      <c r="L556" s="79"/>
      <c r="M556" s="79"/>
      <c r="N556" s="79"/>
      <c r="O556" s="79"/>
      <c r="P556" s="79"/>
      <c r="Q556" s="79"/>
      <c r="R556" s="79"/>
      <c r="S556" s="79"/>
      <c r="T556" s="79"/>
      <c r="U556" s="79"/>
      <c r="V556" s="79"/>
      <c r="W556" s="79"/>
      <c r="X556" s="79"/>
      <c r="Y556" s="79"/>
      <c r="Z556" s="79"/>
      <c r="AA556" s="79"/>
      <c r="AB556" s="79"/>
    </row>
    <row r="557" ht="15.75" customHeight="1">
      <c r="A557" s="79"/>
      <c r="B557" s="160"/>
      <c r="C557" s="79"/>
      <c r="D557" s="161"/>
      <c r="E557" s="79"/>
      <c r="F557" s="79"/>
      <c r="G557" s="79"/>
      <c r="H557" s="79"/>
      <c r="I557" s="79"/>
      <c r="J557" s="79"/>
      <c r="K557" s="79"/>
      <c r="L557" s="79"/>
      <c r="M557" s="79"/>
      <c r="N557" s="79"/>
      <c r="O557" s="79"/>
      <c r="P557" s="79"/>
      <c r="Q557" s="79"/>
      <c r="R557" s="79"/>
      <c r="S557" s="79"/>
      <c r="T557" s="79"/>
      <c r="U557" s="79"/>
      <c r="V557" s="79"/>
      <c r="W557" s="79"/>
      <c r="X557" s="79"/>
      <c r="Y557" s="79"/>
      <c r="Z557" s="79"/>
      <c r="AA557" s="79"/>
      <c r="AB557" s="79"/>
    </row>
    <row r="558" ht="15.75" customHeight="1">
      <c r="A558" s="79"/>
      <c r="B558" s="160"/>
      <c r="C558" s="79"/>
      <c r="D558" s="161"/>
      <c r="E558" s="79"/>
      <c r="F558" s="79"/>
      <c r="G558" s="79"/>
      <c r="H558" s="79"/>
      <c r="I558" s="79"/>
      <c r="J558" s="79"/>
      <c r="K558" s="79"/>
      <c r="L558" s="79"/>
      <c r="M558" s="79"/>
      <c r="N558" s="79"/>
      <c r="O558" s="79"/>
      <c r="P558" s="79"/>
      <c r="Q558" s="79"/>
      <c r="R558" s="79"/>
      <c r="S558" s="79"/>
      <c r="T558" s="79"/>
      <c r="U558" s="79"/>
      <c r="V558" s="79"/>
      <c r="W558" s="79"/>
      <c r="X558" s="79"/>
      <c r="Y558" s="79"/>
      <c r="Z558" s="79"/>
      <c r="AA558" s="79"/>
      <c r="AB558" s="79"/>
    </row>
    <row r="559" ht="15.75" customHeight="1">
      <c r="A559" s="79"/>
      <c r="B559" s="160"/>
      <c r="C559" s="79"/>
      <c r="D559" s="161"/>
      <c r="E559" s="79"/>
      <c r="F559" s="79"/>
      <c r="G559" s="79"/>
      <c r="H559" s="79"/>
      <c r="I559" s="79"/>
      <c r="J559" s="79"/>
      <c r="K559" s="79"/>
      <c r="L559" s="79"/>
      <c r="M559" s="79"/>
      <c r="N559" s="79"/>
      <c r="O559" s="79"/>
      <c r="P559" s="79"/>
      <c r="Q559" s="79"/>
      <c r="R559" s="79"/>
      <c r="S559" s="79"/>
      <c r="T559" s="79"/>
      <c r="U559" s="79"/>
      <c r="V559" s="79"/>
      <c r="W559" s="79"/>
      <c r="X559" s="79"/>
      <c r="Y559" s="79"/>
      <c r="Z559" s="79"/>
      <c r="AA559" s="79"/>
      <c r="AB559" s="79"/>
    </row>
    <row r="560" ht="15.75" customHeight="1">
      <c r="A560" s="79"/>
      <c r="B560" s="160"/>
      <c r="C560" s="79"/>
      <c r="D560" s="161"/>
      <c r="E560" s="79"/>
      <c r="F560" s="79"/>
      <c r="G560" s="79"/>
      <c r="H560" s="79"/>
      <c r="I560" s="79"/>
      <c r="J560" s="79"/>
      <c r="K560" s="79"/>
      <c r="L560" s="79"/>
      <c r="M560" s="79"/>
      <c r="N560" s="79"/>
      <c r="O560" s="79"/>
      <c r="P560" s="79"/>
      <c r="Q560" s="79"/>
      <c r="R560" s="79"/>
      <c r="S560" s="79"/>
      <c r="T560" s="79"/>
      <c r="U560" s="79"/>
      <c r="V560" s="79"/>
      <c r="W560" s="79"/>
      <c r="X560" s="79"/>
      <c r="Y560" s="79"/>
      <c r="Z560" s="79"/>
      <c r="AA560" s="79"/>
      <c r="AB560" s="79"/>
    </row>
    <row r="561" ht="15.75" customHeight="1">
      <c r="A561" s="79"/>
      <c r="B561" s="160"/>
      <c r="C561" s="79"/>
      <c r="D561" s="161"/>
      <c r="E561" s="79"/>
      <c r="F561" s="79"/>
      <c r="G561" s="79"/>
      <c r="H561" s="79"/>
      <c r="I561" s="79"/>
      <c r="J561" s="79"/>
      <c r="K561" s="79"/>
      <c r="L561" s="79"/>
      <c r="M561" s="79"/>
      <c r="N561" s="79"/>
      <c r="O561" s="79"/>
      <c r="P561" s="79"/>
      <c r="Q561" s="79"/>
      <c r="R561" s="79"/>
      <c r="S561" s="79"/>
      <c r="T561" s="79"/>
      <c r="U561" s="79"/>
      <c r="V561" s="79"/>
      <c r="W561" s="79"/>
      <c r="X561" s="79"/>
      <c r="Y561" s="79"/>
      <c r="Z561" s="79"/>
      <c r="AA561" s="79"/>
      <c r="AB561" s="79"/>
    </row>
    <row r="562" ht="15.75" customHeight="1">
      <c r="A562" s="79"/>
      <c r="B562" s="160"/>
      <c r="C562" s="79"/>
      <c r="D562" s="161"/>
      <c r="E562" s="79"/>
      <c r="F562" s="79"/>
      <c r="G562" s="79"/>
      <c r="H562" s="79"/>
      <c r="I562" s="79"/>
      <c r="J562" s="79"/>
      <c r="K562" s="79"/>
      <c r="L562" s="79"/>
      <c r="M562" s="79"/>
      <c r="N562" s="79"/>
      <c r="O562" s="79"/>
      <c r="P562" s="79"/>
      <c r="Q562" s="79"/>
      <c r="R562" s="79"/>
      <c r="S562" s="79"/>
      <c r="T562" s="79"/>
      <c r="U562" s="79"/>
      <c r="V562" s="79"/>
      <c r="W562" s="79"/>
      <c r="X562" s="79"/>
      <c r="Y562" s="79"/>
      <c r="Z562" s="79"/>
      <c r="AA562" s="79"/>
      <c r="AB562" s="79"/>
    </row>
    <row r="563" ht="15.75" customHeight="1">
      <c r="A563" s="79"/>
      <c r="B563" s="160"/>
      <c r="C563" s="79"/>
      <c r="D563" s="161"/>
      <c r="E563" s="79"/>
      <c r="F563" s="79"/>
      <c r="G563" s="79"/>
      <c r="H563" s="79"/>
      <c r="I563" s="79"/>
      <c r="J563" s="79"/>
      <c r="K563" s="79"/>
      <c r="L563" s="79"/>
      <c r="M563" s="79"/>
      <c r="N563" s="79"/>
      <c r="O563" s="79"/>
      <c r="P563" s="79"/>
      <c r="Q563" s="79"/>
      <c r="R563" s="79"/>
      <c r="S563" s="79"/>
      <c r="T563" s="79"/>
      <c r="U563" s="79"/>
      <c r="V563" s="79"/>
      <c r="W563" s="79"/>
      <c r="X563" s="79"/>
      <c r="Y563" s="79"/>
      <c r="Z563" s="79"/>
      <c r="AA563" s="79"/>
      <c r="AB563" s="79"/>
    </row>
    <row r="564" ht="15.75" customHeight="1">
      <c r="A564" s="79"/>
      <c r="B564" s="160"/>
      <c r="C564" s="79"/>
      <c r="D564" s="161"/>
      <c r="E564" s="79"/>
      <c r="F564" s="79"/>
      <c r="G564" s="79"/>
      <c r="H564" s="79"/>
      <c r="I564" s="79"/>
      <c r="J564" s="79"/>
      <c r="K564" s="79"/>
      <c r="L564" s="79"/>
      <c r="M564" s="79"/>
      <c r="N564" s="79"/>
      <c r="O564" s="79"/>
      <c r="P564" s="79"/>
      <c r="Q564" s="79"/>
      <c r="R564" s="79"/>
      <c r="S564" s="79"/>
      <c r="T564" s="79"/>
      <c r="U564" s="79"/>
      <c r="V564" s="79"/>
      <c r="W564" s="79"/>
      <c r="X564" s="79"/>
      <c r="Y564" s="79"/>
      <c r="Z564" s="79"/>
      <c r="AA564" s="79"/>
      <c r="AB564" s="79"/>
    </row>
    <row r="565" ht="15.75" customHeight="1">
      <c r="A565" s="79"/>
      <c r="B565" s="160"/>
      <c r="C565" s="79"/>
      <c r="D565" s="161"/>
      <c r="E565" s="79"/>
      <c r="F565" s="79"/>
      <c r="G565" s="79"/>
      <c r="H565" s="79"/>
      <c r="I565" s="79"/>
      <c r="J565" s="79"/>
      <c r="K565" s="79"/>
      <c r="L565" s="79"/>
      <c r="M565" s="79"/>
      <c r="N565" s="79"/>
      <c r="O565" s="79"/>
      <c r="P565" s="79"/>
      <c r="Q565" s="79"/>
      <c r="R565" s="79"/>
      <c r="S565" s="79"/>
      <c r="T565" s="79"/>
      <c r="U565" s="79"/>
      <c r="V565" s="79"/>
      <c r="W565" s="79"/>
      <c r="X565" s="79"/>
      <c r="Y565" s="79"/>
      <c r="Z565" s="79"/>
      <c r="AA565" s="79"/>
      <c r="AB565" s="79"/>
    </row>
    <row r="566" ht="15.75" customHeight="1">
      <c r="A566" s="79"/>
      <c r="B566" s="160"/>
      <c r="C566" s="79"/>
      <c r="D566" s="161"/>
      <c r="E566" s="79"/>
      <c r="F566" s="79"/>
      <c r="G566" s="79"/>
      <c r="H566" s="79"/>
      <c r="I566" s="79"/>
      <c r="J566" s="79"/>
      <c r="K566" s="79"/>
      <c r="L566" s="79"/>
      <c r="M566" s="79"/>
      <c r="N566" s="79"/>
      <c r="O566" s="79"/>
      <c r="P566" s="79"/>
      <c r="Q566" s="79"/>
      <c r="R566" s="79"/>
      <c r="S566" s="79"/>
      <c r="T566" s="79"/>
      <c r="U566" s="79"/>
      <c r="V566" s="79"/>
      <c r="W566" s="79"/>
      <c r="X566" s="79"/>
      <c r="Y566" s="79"/>
      <c r="Z566" s="79"/>
      <c r="AA566" s="79"/>
      <c r="AB566" s="79"/>
    </row>
    <row r="567" ht="15.75" customHeight="1">
      <c r="A567" s="79"/>
      <c r="B567" s="160"/>
      <c r="C567" s="79"/>
      <c r="D567" s="161"/>
      <c r="E567" s="79"/>
      <c r="F567" s="79"/>
      <c r="G567" s="79"/>
      <c r="H567" s="79"/>
      <c r="I567" s="79"/>
      <c r="J567" s="79"/>
      <c r="K567" s="79"/>
      <c r="L567" s="79"/>
      <c r="M567" s="79"/>
      <c r="N567" s="79"/>
      <c r="O567" s="79"/>
      <c r="P567" s="79"/>
      <c r="Q567" s="79"/>
      <c r="R567" s="79"/>
      <c r="S567" s="79"/>
      <c r="T567" s="79"/>
      <c r="U567" s="79"/>
      <c r="V567" s="79"/>
      <c r="W567" s="79"/>
      <c r="X567" s="79"/>
      <c r="Y567" s="79"/>
      <c r="Z567" s="79"/>
      <c r="AA567" s="79"/>
      <c r="AB567" s="79"/>
    </row>
    <row r="568" ht="15.75" customHeight="1">
      <c r="A568" s="79"/>
      <c r="B568" s="160"/>
      <c r="C568" s="79"/>
      <c r="D568" s="161"/>
      <c r="E568" s="79"/>
      <c r="F568" s="79"/>
      <c r="G568" s="79"/>
      <c r="H568" s="79"/>
      <c r="I568" s="79"/>
      <c r="J568" s="79"/>
      <c r="K568" s="79"/>
      <c r="L568" s="79"/>
      <c r="M568" s="79"/>
      <c r="N568" s="79"/>
      <c r="O568" s="79"/>
      <c r="P568" s="79"/>
      <c r="Q568" s="79"/>
      <c r="R568" s="79"/>
      <c r="S568" s="79"/>
      <c r="T568" s="79"/>
      <c r="U568" s="79"/>
      <c r="V568" s="79"/>
      <c r="W568" s="79"/>
      <c r="X568" s="79"/>
      <c r="Y568" s="79"/>
      <c r="Z568" s="79"/>
      <c r="AA568" s="79"/>
      <c r="AB568" s="79"/>
    </row>
    <row r="569" ht="15.75" customHeight="1">
      <c r="A569" s="79"/>
      <c r="B569" s="160"/>
      <c r="C569" s="79"/>
      <c r="D569" s="161"/>
      <c r="E569" s="79"/>
      <c r="F569" s="79"/>
      <c r="G569" s="79"/>
      <c r="H569" s="79"/>
      <c r="I569" s="79"/>
      <c r="J569" s="79"/>
      <c r="K569" s="79"/>
      <c r="L569" s="79"/>
      <c r="M569" s="79"/>
      <c r="N569" s="79"/>
      <c r="O569" s="79"/>
      <c r="P569" s="79"/>
      <c r="Q569" s="79"/>
      <c r="R569" s="79"/>
      <c r="S569" s="79"/>
      <c r="T569" s="79"/>
      <c r="U569" s="79"/>
      <c r="V569" s="79"/>
      <c r="W569" s="79"/>
      <c r="X569" s="79"/>
      <c r="Y569" s="79"/>
      <c r="Z569" s="79"/>
      <c r="AA569" s="79"/>
      <c r="AB569" s="79"/>
    </row>
    <row r="570" ht="15.75" customHeight="1">
      <c r="A570" s="79"/>
      <c r="B570" s="160"/>
      <c r="C570" s="79"/>
      <c r="D570" s="161"/>
      <c r="E570" s="79"/>
      <c r="F570" s="79"/>
      <c r="G570" s="79"/>
      <c r="H570" s="79"/>
      <c r="I570" s="79"/>
      <c r="J570" s="79"/>
      <c r="K570" s="79"/>
      <c r="L570" s="79"/>
      <c r="M570" s="79"/>
      <c r="N570" s="79"/>
      <c r="O570" s="79"/>
      <c r="P570" s="79"/>
      <c r="Q570" s="79"/>
      <c r="R570" s="79"/>
      <c r="S570" s="79"/>
      <c r="T570" s="79"/>
      <c r="U570" s="79"/>
      <c r="V570" s="79"/>
      <c r="W570" s="79"/>
      <c r="X570" s="79"/>
      <c r="Y570" s="79"/>
      <c r="Z570" s="79"/>
      <c r="AA570" s="79"/>
      <c r="AB570" s="79"/>
    </row>
    <row r="571" ht="15.75" customHeight="1">
      <c r="A571" s="79"/>
      <c r="B571" s="160"/>
      <c r="C571" s="79"/>
      <c r="D571" s="161"/>
      <c r="E571" s="79"/>
      <c r="F571" s="79"/>
      <c r="G571" s="79"/>
      <c r="H571" s="79"/>
      <c r="I571" s="79"/>
      <c r="J571" s="79"/>
      <c r="K571" s="79"/>
      <c r="L571" s="79"/>
      <c r="M571" s="79"/>
      <c r="N571" s="79"/>
      <c r="O571" s="79"/>
      <c r="P571" s="79"/>
      <c r="Q571" s="79"/>
      <c r="R571" s="79"/>
      <c r="S571" s="79"/>
      <c r="T571" s="79"/>
      <c r="U571" s="79"/>
      <c r="V571" s="79"/>
      <c r="W571" s="79"/>
      <c r="X571" s="79"/>
      <c r="Y571" s="79"/>
      <c r="Z571" s="79"/>
      <c r="AA571" s="79"/>
      <c r="AB571" s="79"/>
    </row>
    <row r="572" ht="15.75" customHeight="1">
      <c r="A572" s="79"/>
      <c r="B572" s="160"/>
      <c r="C572" s="79"/>
      <c r="D572" s="161"/>
      <c r="E572" s="79"/>
      <c r="F572" s="79"/>
      <c r="G572" s="79"/>
      <c r="H572" s="79"/>
      <c r="I572" s="79"/>
      <c r="J572" s="79"/>
      <c r="K572" s="79"/>
      <c r="L572" s="79"/>
      <c r="M572" s="79"/>
      <c r="N572" s="79"/>
      <c r="O572" s="79"/>
      <c r="P572" s="79"/>
      <c r="Q572" s="79"/>
      <c r="R572" s="79"/>
      <c r="S572" s="79"/>
      <c r="T572" s="79"/>
      <c r="U572" s="79"/>
      <c r="V572" s="79"/>
      <c r="W572" s="79"/>
      <c r="X572" s="79"/>
      <c r="Y572" s="79"/>
      <c r="Z572" s="79"/>
      <c r="AA572" s="79"/>
      <c r="AB572" s="79"/>
    </row>
    <row r="573" ht="15.75" customHeight="1">
      <c r="A573" s="79"/>
      <c r="B573" s="160"/>
      <c r="C573" s="79"/>
      <c r="D573" s="161"/>
      <c r="E573" s="79"/>
      <c r="F573" s="79"/>
      <c r="G573" s="79"/>
      <c r="H573" s="79"/>
      <c r="I573" s="79"/>
      <c r="J573" s="79"/>
      <c r="K573" s="79"/>
      <c r="L573" s="79"/>
      <c r="M573" s="79"/>
      <c r="N573" s="79"/>
      <c r="O573" s="79"/>
      <c r="P573" s="79"/>
      <c r="Q573" s="79"/>
      <c r="R573" s="79"/>
      <c r="S573" s="79"/>
      <c r="T573" s="79"/>
      <c r="U573" s="79"/>
      <c r="V573" s="79"/>
      <c r="W573" s="79"/>
      <c r="X573" s="79"/>
      <c r="Y573" s="79"/>
      <c r="Z573" s="79"/>
      <c r="AA573" s="79"/>
      <c r="AB573" s="79"/>
    </row>
    <row r="574" ht="15.75" customHeight="1">
      <c r="A574" s="79"/>
      <c r="B574" s="160"/>
      <c r="C574" s="79"/>
      <c r="D574" s="161"/>
      <c r="E574" s="79"/>
      <c r="F574" s="79"/>
      <c r="G574" s="79"/>
      <c r="H574" s="79"/>
      <c r="I574" s="79"/>
      <c r="J574" s="79"/>
      <c r="K574" s="79"/>
      <c r="L574" s="79"/>
      <c r="M574" s="79"/>
      <c r="N574" s="79"/>
      <c r="O574" s="79"/>
      <c r="P574" s="79"/>
      <c r="Q574" s="79"/>
      <c r="R574" s="79"/>
      <c r="S574" s="79"/>
      <c r="T574" s="79"/>
      <c r="U574" s="79"/>
      <c r="V574" s="79"/>
      <c r="W574" s="79"/>
      <c r="X574" s="79"/>
      <c r="Y574" s="79"/>
      <c r="Z574" s="79"/>
      <c r="AA574" s="79"/>
      <c r="AB574" s="79"/>
    </row>
    <row r="575" ht="15.75" customHeight="1">
      <c r="A575" s="79"/>
      <c r="B575" s="160"/>
      <c r="C575" s="79"/>
      <c r="D575" s="161"/>
      <c r="E575" s="79"/>
      <c r="F575" s="79"/>
      <c r="G575" s="79"/>
      <c r="H575" s="79"/>
      <c r="I575" s="79"/>
      <c r="J575" s="79"/>
      <c r="K575" s="79"/>
      <c r="L575" s="79"/>
      <c r="M575" s="79"/>
      <c r="N575" s="79"/>
      <c r="O575" s="79"/>
      <c r="P575" s="79"/>
      <c r="Q575" s="79"/>
      <c r="R575" s="79"/>
      <c r="S575" s="79"/>
      <c r="T575" s="79"/>
      <c r="U575" s="79"/>
      <c r="V575" s="79"/>
      <c r="W575" s="79"/>
      <c r="X575" s="79"/>
      <c r="Y575" s="79"/>
      <c r="Z575" s="79"/>
      <c r="AA575" s="79"/>
      <c r="AB575" s="79"/>
    </row>
    <row r="576" ht="15.75" customHeight="1">
      <c r="A576" s="79"/>
      <c r="B576" s="160"/>
      <c r="C576" s="79"/>
      <c r="D576" s="161"/>
      <c r="E576" s="79"/>
      <c r="F576" s="79"/>
      <c r="G576" s="79"/>
      <c r="H576" s="79"/>
      <c r="I576" s="79"/>
      <c r="J576" s="79"/>
      <c r="K576" s="79"/>
      <c r="L576" s="79"/>
      <c r="M576" s="79"/>
      <c r="N576" s="79"/>
      <c r="O576" s="79"/>
      <c r="P576" s="79"/>
      <c r="Q576" s="79"/>
      <c r="R576" s="79"/>
      <c r="S576" s="79"/>
      <c r="T576" s="79"/>
      <c r="U576" s="79"/>
      <c r="V576" s="79"/>
      <c r="W576" s="79"/>
      <c r="X576" s="79"/>
      <c r="Y576" s="79"/>
      <c r="Z576" s="79"/>
      <c r="AA576" s="79"/>
      <c r="AB576" s="79"/>
    </row>
    <row r="577" ht="15.75" customHeight="1">
      <c r="A577" s="79"/>
      <c r="B577" s="160"/>
      <c r="C577" s="79"/>
      <c r="D577" s="161"/>
      <c r="E577" s="79"/>
      <c r="F577" s="79"/>
      <c r="G577" s="79"/>
      <c r="H577" s="79"/>
      <c r="I577" s="79"/>
      <c r="J577" s="79"/>
      <c r="K577" s="79"/>
      <c r="L577" s="79"/>
      <c r="M577" s="79"/>
      <c r="N577" s="79"/>
      <c r="O577" s="79"/>
      <c r="P577" s="79"/>
      <c r="Q577" s="79"/>
      <c r="R577" s="79"/>
      <c r="S577" s="79"/>
      <c r="T577" s="79"/>
      <c r="U577" s="79"/>
      <c r="V577" s="79"/>
      <c r="W577" s="79"/>
      <c r="X577" s="79"/>
      <c r="Y577" s="79"/>
      <c r="Z577" s="79"/>
      <c r="AA577" s="79"/>
      <c r="AB577" s="79"/>
    </row>
    <row r="578" ht="15.75" customHeight="1">
      <c r="A578" s="79"/>
      <c r="B578" s="160"/>
      <c r="C578" s="79"/>
      <c r="D578" s="161"/>
      <c r="E578" s="79"/>
      <c r="F578" s="79"/>
      <c r="G578" s="79"/>
      <c r="H578" s="79"/>
      <c r="I578" s="79"/>
      <c r="J578" s="79"/>
      <c r="K578" s="79"/>
      <c r="L578" s="79"/>
      <c r="M578" s="79"/>
      <c r="N578" s="79"/>
      <c r="O578" s="79"/>
      <c r="P578" s="79"/>
      <c r="Q578" s="79"/>
      <c r="R578" s="79"/>
      <c r="S578" s="79"/>
      <c r="T578" s="79"/>
      <c r="U578" s="79"/>
      <c r="V578" s="79"/>
      <c r="W578" s="79"/>
      <c r="X578" s="79"/>
      <c r="Y578" s="79"/>
      <c r="Z578" s="79"/>
      <c r="AA578" s="79"/>
      <c r="AB578" s="79"/>
    </row>
    <row r="579" ht="15.75" customHeight="1">
      <c r="A579" s="79"/>
      <c r="B579" s="160"/>
      <c r="C579" s="79"/>
      <c r="D579" s="161"/>
      <c r="E579" s="79"/>
      <c r="F579" s="79"/>
      <c r="G579" s="79"/>
      <c r="H579" s="79"/>
      <c r="I579" s="79"/>
      <c r="J579" s="79"/>
      <c r="K579" s="79"/>
      <c r="L579" s="79"/>
      <c r="M579" s="79"/>
      <c r="N579" s="79"/>
      <c r="O579" s="79"/>
      <c r="P579" s="79"/>
      <c r="Q579" s="79"/>
      <c r="R579" s="79"/>
      <c r="S579" s="79"/>
      <c r="T579" s="79"/>
      <c r="U579" s="79"/>
      <c r="V579" s="79"/>
      <c r="W579" s="79"/>
      <c r="X579" s="79"/>
      <c r="Y579" s="79"/>
      <c r="Z579" s="79"/>
      <c r="AA579" s="79"/>
      <c r="AB579" s="79"/>
    </row>
    <row r="580" ht="15.75" customHeight="1">
      <c r="A580" s="79"/>
      <c r="B580" s="160"/>
      <c r="C580" s="79"/>
      <c r="D580" s="161"/>
      <c r="E580" s="79"/>
      <c r="F580" s="79"/>
      <c r="G580" s="79"/>
      <c r="H580" s="79"/>
      <c r="I580" s="79"/>
      <c r="J580" s="79"/>
      <c r="K580" s="79"/>
      <c r="L580" s="79"/>
      <c r="M580" s="79"/>
      <c r="N580" s="79"/>
      <c r="O580" s="79"/>
      <c r="P580" s="79"/>
      <c r="Q580" s="79"/>
      <c r="R580" s="79"/>
      <c r="S580" s="79"/>
      <c r="T580" s="79"/>
      <c r="U580" s="79"/>
      <c r="V580" s="79"/>
      <c r="W580" s="79"/>
      <c r="X580" s="79"/>
      <c r="Y580" s="79"/>
      <c r="Z580" s="79"/>
      <c r="AA580" s="79"/>
      <c r="AB580" s="79"/>
    </row>
    <row r="581" ht="15.75" customHeight="1">
      <c r="A581" s="79"/>
      <c r="B581" s="160"/>
      <c r="C581" s="79"/>
      <c r="D581" s="161"/>
      <c r="E581" s="79"/>
      <c r="F581" s="79"/>
      <c r="G581" s="79"/>
      <c r="H581" s="79"/>
      <c r="I581" s="79"/>
      <c r="J581" s="79"/>
      <c r="K581" s="79"/>
      <c r="L581" s="79"/>
      <c r="M581" s="79"/>
      <c r="N581" s="79"/>
      <c r="O581" s="79"/>
      <c r="P581" s="79"/>
      <c r="Q581" s="79"/>
      <c r="R581" s="79"/>
      <c r="S581" s="79"/>
      <c r="T581" s="79"/>
      <c r="U581" s="79"/>
      <c r="V581" s="79"/>
      <c r="W581" s="79"/>
      <c r="X581" s="79"/>
      <c r="Y581" s="79"/>
      <c r="Z581" s="79"/>
      <c r="AA581" s="79"/>
      <c r="AB581" s="79"/>
    </row>
    <row r="582" ht="15.75" customHeight="1">
      <c r="A582" s="79"/>
      <c r="B582" s="160"/>
      <c r="C582" s="79"/>
      <c r="D582" s="161"/>
      <c r="E582" s="79"/>
      <c r="F582" s="79"/>
      <c r="G582" s="79"/>
      <c r="H582" s="79"/>
      <c r="I582" s="79"/>
      <c r="J582" s="79"/>
      <c r="K582" s="79"/>
      <c r="L582" s="79"/>
      <c r="M582" s="79"/>
      <c r="N582" s="79"/>
      <c r="O582" s="79"/>
      <c r="P582" s="79"/>
      <c r="Q582" s="79"/>
      <c r="R582" s="79"/>
      <c r="S582" s="79"/>
      <c r="T582" s="79"/>
      <c r="U582" s="79"/>
      <c r="V582" s="79"/>
      <c r="W582" s="79"/>
      <c r="X582" s="79"/>
      <c r="Y582" s="79"/>
      <c r="Z582" s="79"/>
      <c r="AA582" s="79"/>
      <c r="AB582" s="79"/>
    </row>
    <row r="583" ht="15.75" customHeight="1">
      <c r="A583" s="79"/>
      <c r="B583" s="160"/>
      <c r="C583" s="79"/>
      <c r="D583" s="161"/>
      <c r="E583" s="79"/>
      <c r="F583" s="79"/>
      <c r="G583" s="79"/>
      <c r="H583" s="79"/>
      <c r="I583" s="79"/>
      <c r="J583" s="79"/>
      <c r="K583" s="79"/>
      <c r="L583" s="79"/>
      <c r="M583" s="79"/>
      <c r="N583" s="79"/>
      <c r="O583" s="79"/>
      <c r="P583" s="79"/>
      <c r="Q583" s="79"/>
      <c r="R583" s="79"/>
      <c r="S583" s="79"/>
      <c r="T583" s="79"/>
      <c r="U583" s="79"/>
      <c r="V583" s="79"/>
      <c r="W583" s="79"/>
      <c r="X583" s="79"/>
      <c r="Y583" s="79"/>
      <c r="Z583" s="79"/>
      <c r="AA583" s="79"/>
      <c r="AB583" s="79"/>
    </row>
    <row r="584" ht="15.75" customHeight="1">
      <c r="A584" s="79"/>
      <c r="B584" s="160"/>
      <c r="C584" s="79"/>
      <c r="D584" s="161"/>
      <c r="E584" s="79"/>
      <c r="F584" s="79"/>
      <c r="G584" s="79"/>
      <c r="H584" s="79"/>
      <c r="I584" s="79"/>
      <c r="J584" s="79"/>
      <c r="K584" s="79"/>
      <c r="L584" s="79"/>
      <c r="M584" s="79"/>
      <c r="N584" s="79"/>
      <c r="O584" s="79"/>
      <c r="P584" s="79"/>
      <c r="Q584" s="79"/>
      <c r="R584" s="79"/>
      <c r="S584" s="79"/>
      <c r="T584" s="79"/>
      <c r="U584" s="79"/>
      <c r="V584" s="79"/>
      <c r="W584" s="79"/>
      <c r="X584" s="79"/>
      <c r="Y584" s="79"/>
      <c r="Z584" s="79"/>
      <c r="AA584" s="79"/>
      <c r="AB584" s="79"/>
    </row>
    <row r="585" ht="15.75" customHeight="1">
      <c r="A585" s="79"/>
      <c r="B585" s="160"/>
      <c r="C585" s="79"/>
      <c r="D585" s="161"/>
      <c r="E585" s="79"/>
      <c r="F585" s="79"/>
      <c r="G585" s="79"/>
      <c r="H585" s="79"/>
      <c r="I585" s="79"/>
      <c r="J585" s="79"/>
      <c r="K585" s="79"/>
      <c r="L585" s="79"/>
      <c r="M585" s="79"/>
      <c r="N585" s="79"/>
      <c r="O585" s="79"/>
      <c r="P585" s="79"/>
      <c r="Q585" s="79"/>
      <c r="R585" s="79"/>
      <c r="S585" s="79"/>
      <c r="T585" s="79"/>
      <c r="U585" s="79"/>
      <c r="V585" s="79"/>
      <c r="W585" s="79"/>
      <c r="X585" s="79"/>
      <c r="Y585" s="79"/>
      <c r="Z585" s="79"/>
      <c r="AA585" s="79"/>
      <c r="AB585" s="79"/>
    </row>
    <row r="586" ht="15.75" customHeight="1">
      <c r="A586" s="79"/>
      <c r="B586" s="160"/>
      <c r="C586" s="79"/>
      <c r="D586" s="161"/>
      <c r="E586" s="79"/>
      <c r="F586" s="79"/>
      <c r="G586" s="79"/>
      <c r="H586" s="79"/>
      <c r="I586" s="79"/>
      <c r="J586" s="79"/>
      <c r="K586" s="79"/>
      <c r="L586" s="79"/>
      <c r="M586" s="79"/>
      <c r="N586" s="79"/>
      <c r="O586" s="79"/>
      <c r="P586" s="79"/>
      <c r="Q586" s="79"/>
      <c r="R586" s="79"/>
      <c r="S586" s="79"/>
      <c r="T586" s="79"/>
      <c r="U586" s="79"/>
      <c r="V586" s="79"/>
      <c r="W586" s="79"/>
      <c r="X586" s="79"/>
      <c r="Y586" s="79"/>
      <c r="Z586" s="79"/>
      <c r="AA586" s="79"/>
      <c r="AB586" s="79"/>
    </row>
    <row r="587" ht="15.75" customHeight="1">
      <c r="A587" s="79"/>
      <c r="B587" s="160"/>
      <c r="C587" s="79"/>
      <c r="D587" s="161"/>
      <c r="E587" s="79"/>
      <c r="F587" s="79"/>
      <c r="G587" s="79"/>
      <c r="H587" s="79"/>
      <c r="I587" s="79"/>
      <c r="J587" s="79"/>
      <c r="K587" s="79"/>
      <c r="L587" s="79"/>
      <c r="M587" s="79"/>
      <c r="N587" s="79"/>
      <c r="O587" s="79"/>
      <c r="P587" s="79"/>
      <c r="Q587" s="79"/>
      <c r="R587" s="79"/>
      <c r="S587" s="79"/>
      <c r="T587" s="79"/>
      <c r="U587" s="79"/>
      <c r="V587" s="79"/>
      <c r="W587" s="79"/>
      <c r="X587" s="79"/>
      <c r="Y587" s="79"/>
      <c r="Z587" s="79"/>
      <c r="AA587" s="79"/>
      <c r="AB587" s="79"/>
    </row>
    <row r="588" ht="15.75" customHeight="1">
      <c r="A588" s="79"/>
      <c r="B588" s="160"/>
      <c r="C588" s="79"/>
      <c r="D588" s="161"/>
      <c r="E588" s="79"/>
      <c r="F588" s="79"/>
      <c r="G588" s="79"/>
      <c r="H588" s="79"/>
      <c r="I588" s="79"/>
      <c r="J588" s="79"/>
      <c r="K588" s="79"/>
      <c r="L588" s="79"/>
      <c r="M588" s="79"/>
      <c r="N588" s="79"/>
      <c r="O588" s="79"/>
      <c r="P588" s="79"/>
      <c r="Q588" s="79"/>
      <c r="R588" s="79"/>
      <c r="S588" s="79"/>
      <c r="T588" s="79"/>
      <c r="U588" s="79"/>
      <c r="V588" s="79"/>
      <c r="W588" s="79"/>
      <c r="X588" s="79"/>
      <c r="Y588" s="79"/>
      <c r="Z588" s="79"/>
      <c r="AA588" s="79"/>
      <c r="AB588" s="79"/>
    </row>
    <row r="589" ht="15.75" customHeight="1">
      <c r="A589" s="79"/>
      <c r="B589" s="160"/>
      <c r="C589" s="79"/>
      <c r="D589" s="161"/>
      <c r="E589" s="79"/>
      <c r="F589" s="79"/>
      <c r="G589" s="79"/>
      <c r="H589" s="79"/>
      <c r="I589" s="79"/>
      <c r="J589" s="79"/>
      <c r="K589" s="79"/>
      <c r="L589" s="79"/>
      <c r="M589" s="79"/>
      <c r="N589" s="79"/>
      <c r="O589" s="79"/>
      <c r="P589" s="79"/>
      <c r="Q589" s="79"/>
      <c r="R589" s="79"/>
      <c r="S589" s="79"/>
      <c r="T589" s="79"/>
      <c r="U589" s="79"/>
      <c r="V589" s="79"/>
      <c r="W589" s="79"/>
      <c r="X589" s="79"/>
      <c r="Y589" s="79"/>
      <c r="Z589" s="79"/>
      <c r="AA589" s="79"/>
      <c r="AB589" s="79"/>
    </row>
    <row r="590" ht="15.75" customHeight="1">
      <c r="A590" s="79"/>
      <c r="B590" s="160"/>
      <c r="C590" s="79"/>
      <c r="D590" s="161"/>
      <c r="E590" s="79"/>
      <c r="F590" s="79"/>
      <c r="G590" s="79"/>
      <c r="H590" s="79"/>
      <c r="I590" s="79"/>
      <c r="J590" s="79"/>
      <c r="K590" s="79"/>
      <c r="L590" s="79"/>
      <c r="M590" s="79"/>
      <c r="N590" s="79"/>
      <c r="O590" s="79"/>
      <c r="P590" s="79"/>
      <c r="Q590" s="79"/>
      <c r="R590" s="79"/>
      <c r="S590" s="79"/>
      <c r="T590" s="79"/>
      <c r="U590" s="79"/>
      <c r="V590" s="79"/>
      <c r="W590" s="79"/>
      <c r="X590" s="79"/>
      <c r="Y590" s="79"/>
      <c r="Z590" s="79"/>
      <c r="AA590" s="79"/>
      <c r="AB590" s="79"/>
    </row>
    <row r="591" ht="15.75" customHeight="1">
      <c r="A591" s="79"/>
      <c r="B591" s="160"/>
      <c r="C591" s="79"/>
      <c r="D591" s="161"/>
      <c r="E591" s="79"/>
      <c r="F591" s="79"/>
      <c r="G591" s="79"/>
      <c r="H591" s="79"/>
      <c r="I591" s="79"/>
      <c r="J591" s="79"/>
      <c r="K591" s="79"/>
      <c r="L591" s="79"/>
      <c r="M591" s="79"/>
      <c r="N591" s="79"/>
      <c r="O591" s="79"/>
      <c r="P591" s="79"/>
      <c r="Q591" s="79"/>
      <c r="R591" s="79"/>
      <c r="S591" s="79"/>
      <c r="T591" s="79"/>
      <c r="U591" s="79"/>
      <c r="V591" s="79"/>
      <c r="W591" s="79"/>
      <c r="X591" s="79"/>
      <c r="Y591" s="79"/>
      <c r="Z591" s="79"/>
      <c r="AA591" s="79"/>
      <c r="AB591" s="79"/>
    </row>
    <row r="592" ht="15.75" customHeight="1">
      <c r="A592" s="79"/>
      <c r="B592" s="160"/>
      <c r="C592" s="79"/>
      <c r="D592" s="161"/>
      <c r="E592" s="79"/>
      <c r="F592" s="79"/>
      <c r="G592" s="79"/>
      <c r="H592" s="79"/>
      <c r="I592" s="79"/>
      <c r="J592" s="79"/>
      <c r="K592" s="79"/>
      <c r="L592" s="79"/>
      <c r="M592" s="79"/>
      <c r="N592" s="79"/>
      <c r="O592" s="79"/>
      <c r="P592" s="79"/>
      <c r="Q592" s="79"/>
      <c r="R592" s="79"/>
      <c r="S592" s="79"/>
      <c r="T592" s="79"/>
      <c r="U592" s="79"/>
      <c r="V592" s="79"/>
      <c r="W592" s="79"/>
      <c r="X592" s="79"/>
      <c r="Y592" s="79"/>
      <c r="Z592" s="79"/>
      <c r="AA592" s="79"/>
      <c r="AB592" s="79"/>
    </row>
    <row r="593" ht="15.75" customHeight="1">
      <c r="A593" s="79"/>
      <c r="B593" s="160"/>
      <c r="C593" s="79"/>
      <c r="D593" s="161"/>
      <c r="E593" s="79"/>
      <c r="F593" s="79"/>
      <c r="G593" s="79"/>
      <c r="H593" s="79"/>
      <c r="I593" s="79"/>
      <c r="J593" s="79"/>
      <c r="K593" s="79"/>
      <c r="L593" s="79"/>
      <c r="M593" s="79"/>
      <c r="N593" s="79"/>
      <c r="O593" s="79"/>
      <c r="P593" s="79"/>
      <c r="Q593" s="79"/>
      <c r="R593" s="79"/>
      <c r="S593" s="79"/>
      <c r="T593" s="79"/>
      <c r="U593" s="79"/>
      <c r="V593" s="79"/>
      <c r="W593" s="79"/>
      <c r="X593" s="79"/>
      <c r="Y593" s="79"/>
      <c r="Z593" s="79"/>
      <c r="AA593" s="79"/>
      <c r="AB593" s="79"/>
    </row>
    <row r="594" ht="15.75" customHeight="1">
      <c r="A594" s="79"/>
      <c r="B594" s="160"/>
      <c r="C594" s="79"/>
      <c r="D594" s="161"/>
      <c r="E594" s="79"/>
      <c r="F594" s="79"/>
      <c r="G594" s="79"/>
      <c r="H594" s="79"/>
      <c r="I594" s="79"/>
      <c r="J594" s="79"/>
      <c r="K594" s="79"/>
      <c r="L594" s="79"/>
      <c r="M594" s="79"/>
      <c r="N594" s="79"/>
      <c r="O594" s="79"/>
      <c r="P594" s="79"/>
      <c r="Q594" s="79"/>
      <c r="R594" s="79"/>
      <c r="S594" s="79"/>
      <c r="T594" s="79"/>
      <c r="U594" s="79"/>
      <c r="V594" s="79"/>
      <c r="W594" s="79"/>
      <c r="X594" s="79"/>
      <c r="Y594" s="79"/>
      <c r="Z594" s="79"/>
      <c r="AA594" s="79"/>
      <c r="AB594" s="79"/>
    </row>
    <row r="595" ht="15.75" customHeight="1">
      <c r="A595" s="79"/>
      <c r="B595" s="160"/>
      <c r="C595" s="79"/>
      <c r="D595" s="161"/>
      <c r="E595" s="79"/>
      <c r="F595" s="79"/>
      <c r="G595" s="79"/>
      <c r="H595" s="79"/>
      <c r="I595" s="79"/>
      <c r="J595" s="79"/>
      <c r="K595" s="79"/>
      <c r="L595" s="79"/>
      <c r="M595" s="79"/>
      <c r="N595" s="79"/>
      <c r="O595" s="79"/>
      <c r="P595" s="79"/>
      <c r="Q595" s="79"/>
      <c r="R595" s="79"/>
      <c r="S595" s="79"/>
      <c r="T595" s="79"/>
      <c r="U595" s="79"/>
      <c r="V595" s="79"/>
      <c r="W595" s="79"/>
      <c r="X595" s="79"/>
      <c r="Y595" s="79"/>
      <c r="Z595" s="79"/>
      <c r="AA595" s="79"/>
      <c r="AB595" s="79"/>
    </row>
    <row r="596" ht="15.75" customHeight="1">
      <c r="A596" s="79"/>
      <c r="B596" s="160"/>
      <c r="C596" s="79"/>
      <c r="D596" s="161"/>
      <c r="E596" s="79"/>
      <c r="F596" s="79"/>
      <c r="G596" s="79"/>
      <c r="H596" s="79"/>
      <c r="I596" s="79"/>
      <c r="J596" s="79"/>
      <c r="K596" s="79"/>
      <c r="L596" s="79"/>
      <c r="M596" s="79"/>
      <c r="N596" s="79"/>
      <c r="O596" s="79"/>
      <c r="P596" s="79"/>
      <c r="Q596" s="79"/>
      <c r="R596" s="79"/>
      <c r="S596" s="79"/>
      <c r="T596" s="79"/>
      <c r="U596" s="79"/>
      <c r="V596" s="79"/>
      <c r="W596" s="79"/>
      <c r="X596" s="79"/>
      <c r="Y596" s="79"/>
      <c r="Z596" s="79"/>
      <c r="AA596" s="79"/>
      <c r="AB596" s="79"/>
    </row>
    <row r="597" ht="15.75" customHeight="1">
      <c r="A597" s="79"/>
      <c r="B597" s="160"/>
      <c r="C597" s="79"/>
      <c r="D597" s="161"/>
      <c r="E597" s="79"/>
      <c r="F597" s="79"/>
      <c r="G597" s="79"/>
      <c r="H597" s="79"/>
      <c r="I597" s="79"/>
      <c r="J597" s="79"/>
      <c r="K597" s="79"/>
      <c r="L597" s="79"/>
      <c r="M597" s="79"/>
      <c r="N597" s="79"/>
      <c r="O597" s="79"/>
      <c r="P597" s="79"/>
      <c r="Q597" s="79"/>
      <c r="R597" s="79"/>
      <c r="S597" s="79"/>
      <c r="T597" s="79"/>
      <c r="U597" s="79"/>
      <c r="V597" s="79"/>
      <c r="W597" s="79"/>
      <c r="X597" s="79"/>
      <c r="Y597" s="79"/>
      <c r="Z597" s="79"/>
      <c r="AA597" s="79"/>
      <c r="AB597" s="79"/>
    </row>
    <row r="598" ht="15.75" customHeight="1">
      <c r="A598" s="79"/>
      <c r="B598" s="160"/>
      <c r="C598" s="79"/>
      <c r="D598" s="161"/>
      <c r="E598" s="79"/>
      <c r="F598" s="79"/>
      <c r="G598" s="79"/>
      <c r="H598" s="79"/>
      <c r="I598" s="79"/>
      <c r="J598" s="79"/>
      <c r="K598" s="79"/>
      <c r="L598" s="79"/>
      <c r="M598" s="79"/>
      <c r="N598" s="79"/>
      <c r="O598" s="79"/>
      <c r="P598" s="79"/>
      <c r="Q598" s="79"/>
      <c r="R598" s="79"/>
      <c r="S598" s="79"/>
      <c r="T598" s="79"/>
      <c r="U598" s="79"/>
      <c r="V598" s="79"/>
      <c r="W598" s="79"/>
      <c r="X598" s="79"/>
      <c r="Y598" s="79"/>
      <c r="Z598" s="79"/>
      <c r="AA598" s="79"/>
      <c r="AB598" s="79"/>
    </row>
    <row r="599" ht="15.75" customHeight="1">
      <c r="A599" s="79"/>
      <c r="B599" s="160"/>
      <c r="C599" s="79"/>
      <c r="D599" s="161"/>
      <c r="E599" s="79"/>
      <c r="F599" s="79"/>
      <c r="G599" s="79"/>
      <c r="H599" s="79"/>
      <c r="I599" s="79"/>
      <c r="J599" s="79"/>
      <c r="K599" s="79"/>
      <c r="L599" s="79"/>
      <c r="M599" s="79"/>
      <c r="N599" s="79"/>
      <c r="O599" s="79"/>
      <c r="P599" s="79"/>
      <c r="Q599" s="79"/>
      <c r="R599" s="79"/>
      <c r="S599" s="79"/>
      <c r="T599" s="79"/>
      <c r="U599" s="79"/>
      <c r="V599" s="79"/>
      <c r="W599" s="79"/>
      <c r="X599" s="79"/>
      <c r="Y599" s="79"/>
      <c r="Z599" s="79"/>
      <c r="AA599" s="79"/>
      <c r="AB599" s="79"/>
    </row>
    <row r="600" ht="15.75" customHeight="1">
      <c r="A600" s="79"/>
      <c r="B600" s="160"/>
      <c r="C600" s="79"/>
      <c r="D600" s="161"/>
      <c r="E600" s="79"/>
      <c r="F600" s="79"/>
      <c r="G600" s="79"/>
      <c r="H600" s="79"/>
      <c r="I600" s="79"/>
      <c r="J600" s="79"/>
      <c r="K600" s="79"/>
      <c r="L600" s="79"/>
      <c r="M600" s="79"/>
      <c r="N600" s="79"/>
      <c r="O600" s="79"/>
      <c r="P600" s="79"/>
      <c r="Q600" s="79"/>
      <c r="R600" s="79"/>
      <c r="S600" s="79"/>
      <c r="T600" s="79"/>
      <c r="U600" s="79"/>
      <c r="V600" s="79"/>
      <c r="W600" s="79"/>
      <c r="X600" s="79"/>
      <c r="Y600" s="79"/>
      <c r="Z600" s="79"/>
      <c r="AA600" s="79"/>
      <c r="AB600" s="79"/>
    </row>
    <row r="601" ht="15.75" customHeight="1">
      <c r="A601" s="79"/>
      <c r="B601" s="160"/>
      <c r="C601" s="79"/>
      <c r="D601" s="161"/>
      <c r="E601" s="79"/>
      <c r="F601" s="79"/>
      <c r="G601" s="79"/>
      <c r="H601" s="79"/>
      <c r="I601" s="79"/>
      <c r="J601" s="79"/>
      <c r="K601" s="79"/>
      <c r="L601" s="79"/>
      <c r="M601" s="79"/>
      <c r="N601" s="79"/>
      <c r="O601" s="79"/>
      <c r="P601" s="79"/>
      <c r="Q601" s="79"/>
      <c r="R601" s="79"/>
      <c r="S601" s="79"/>
      <c r="T601" s="79"/>
      <c r="U601" s="79"/>
      <c r="V601" s="79"/>
      <c r="W601" s="79"/>
      <c r="X601" s="79"/>
      <c r="Y601" s="79"/>
      <c r="Z601" s="79"/>
      <c r="AA601" s="79"/>
      <c r="AB601" s="79"/>
    </row>
    <row r="602" ht="15.75" customHeight="1">
      <c r="A602" s="79"/>
      <c r="B602" s="160"/>
      <c r="C602" s="79"/>
      <c r="D602" s="161"/>
      <c r="E602" s="79"/>
      <c r="F602" s="79"/>
      <c r="G602" s="79"/>
      <c r="H602" s="79"/>
      <c r="I602" s="79"/>
      <c r="J602" s="79"/>
      <c r="K602" s="79"/>
      <c r="L602" s="79"/>
      <c r="M602" s="79"/>
      <c r="N602" s="79"/>
      <c r="O602" s="79"/>
      <c r="P602" s="79"/>
      <c r="Q602" s="79"/>
      <c r="R602" s="79"/>
      <c r="S602" s="79"/>
      <c r="T602" s="79"/>
      <c r="U602" s="79"/>
      <c r="V602" s="79"/>
      <c r="W602" s="79"/>
      <c r="X602" s="79"/>
      <c r="Y602" s="79"/>
      <c r="Z602" s="79"/>
      <c r="AA602" s="79"/>
      <c r="AB602" s="79"/>
    </row>
    <row r="603" ht="15.75" customHeight="1">
      <c r="A603" s="79"/>
      <c r="B603" s="160"/>
      <c r="C603" s="79"/>
      <c r="D603" s="161"/>
      <c r="E603" s="79"/>
      <c r="F603" s="79"/>
      <c r="G603" s="79"/>
      <c r="H603" s="79"/>
      <c r="I603" s="79"/>
      <c r="J603" s="79"/>
      <c r="K603" s="79"/>
      <c r="L603" s="79"/>
      <c r="M603" s="79"/>
      <c r="N603" s="79"/>
      <c r="O603" s="79"/>
      <c r="P603" s="79"/>
      <c r="Q603" s="79"/>
      <c r="R603" s="79"/>
      <c r="S603" s="79"/>
      <c r="T603" s="79"/>
      <c r="U603" s="79"/>
      <c r="V603" s="79"/>
      <c r="W603" s="79"/>
      <c r="X603" s="79"/>
      <c r="Y603" s="79"/>
      <c r="Z603" s="79"/>
      <c r="AA603" s="79"/>
      <c r="AB603" s="79"/>
    </row>
    <row r="604" ht="15.75" customHeight="1">
      <c r="A604" s="79"/>
      <c r="B604" s="160"/>
      <c r="C604" s="79"/>
      <c r="D604" s="161"/>
      <c r="E604" s="79"/>
      <c r="F604" s="79"/>
      <c r="G604" s="79"/>
      <c r="H604" s="79"/>
      <c r="I604" s="79"/>
      <c r="J604" s="79"/>
      <c r="K604" s="79"/>
      <c r="L604" s="79"/>
      <c r="M604" s="79"/>
      <c r="N604" s="79"/>
      <c r="O604" s="79"/>
      <c r="P604" s="79"/>
      <c r="Q604" s="79"/>
      <c r="R604" s="79"/>
      <c r="S604" s="79"/>
      <c r="T604" s="79"/>
      <c r="U604" s="79"/>
      <c r="V604" s="79"/>
      <c r="W604" s="79"/>
      <c r="X604" s="79"/>
      <c r="Y604" s="79"/>
      <c r="Z604" s="79"/>
      <c r="AA604" s="79"/>
      <c r="AB604" s="79"/>
    </row>
    <row r="605" ht="15.75" customHeight="1">
      <c r="A605" s="79"/>
      <c r="B605" s="160"/>
      <c r="C605" s="79"/>
      <c r="D605" s="161"/>
      <c r="E605" s="79"/>
      <c r="F605" s="79"/>
      <c r="G605" s="79"/>
      <c r="H605" s="79"/>
      <c r="I605" s="79"/>
      <c r="J605" s="79"/>
      <c r="K605" s="79"/>
      <c r="L605" s="79"/>
      <c r="M605" s="79"/>
      <c r="N605" s="79"/>
      <c r="O605" s="79"/>
      <c r="P605" s="79"/>
      <c r="Q605" s="79"/>
      <c r="R605" s="79"/>
      <c r="S605" s="79"/>
      <c r="T605" s="79"/>
      <c r="U605" s="79"/>
      <c r="V605" s="79"/>
      <c r="W605" s="79"/>
      <c r="X605" s="79"/>
      <c r="Y605" s="79"/>
      <c r="Z605" s="79"/>
      <c r="AA605" s="79"/>
      <c r="AB605" s="79"/>
    </row>
    <row r="606" ht="15.75" customHeight="1">
      <c r="A606" s="79"/>
      <c r="B606" s="160"/>
      <c r="C606" s="79"/>
      <c r="D606" s="161"/>
      <c r="E606" s="79"/>
      <c r="F606" s="79"/>
      <c r="G606" s="79"/>
      <c r="H606" s="79"/>
      <c r="I606" s="79"/>
      <c r="J606" s="79"/>
      <c r="K606" s="79"/>
      <c r="L606" s="79"/>
      <c r="M606" s="79"/>
      <c r="N606" s="79"/>
      <c r="O606" s="79"/>
      <c r="P606" s="79"/>
      <c r="Q606" s="79"/>
      <c r="R606" s="79"/>
      <c r="S606" s="79"/>
      <c r="T606" s="79"/>
      <c r="U606" s="79"/>
      <c r="V606" s="79"/>
      <c r="W606" s="79"/>
      <c r="X606" s="79"/>
      <c r="Y606" s="79"/>
      <c r="Z606" s="79"/>
      <c r="AA606" s="79"/>
      <c r="AB606" s="79"/>
    </row>
    <row r="607" ht="15.75" customHeight="1">
      <c r="A607" s="79"/>
      <c r="B607" s="160"/>
      <c r="C607" s="79"/>
      <c r="D607" s="161"/>
      <c r="E607" s="79"/>
      <c r="F607" s="79"/>
      <c r="G607" s="79"/>
      <c r="H607" s="79"/>
      <c r="I607" s="79"/>
      <c r="J607" s="79"/>
      <c r="K607" s="79"/>
      <c r="L607" s="79"/>
      <c r="M607" s="79"/>
      <c r="N607" s="79"/>
      <c r="O607" s="79"/>
      <c r="P607" s="79"/>
      <c r="Q607" s="79"/>
      <c r="R607" s="79"/>
      <c r="S607" s="79"/>
      <c r="T607" s="79"/>
      <c r="U607" s="79"/>
      <c r="V607" s="79"/>
      <c r="W607" s="79"/>
      <c r="X607" s="79"/>
      <c r="Y607" s="79"/>
      <c r="Z607" s="79"/>
      <c r="AA607" s="79"/>
      <c r="AB607" s="79"/>
    </row>
    <row r="608" ht="15.75" customHeight="1">
      <c r="A608" s="79"/>
      <c r="B608" s="160"/>
      <c r="C608" s="79"/>
      <c r="D608" s="161"/>
      <c r="E608" s="79"/>
      <c r="F608" s="79"/>
      <c r="G608" s="79"/>
      <c r="H608" s="79"/>
      <c r="I608" s="79"/>
      <c r="J608" s="79"/>
      <c r="K608" s="79"/>
      <c r="L608" s="79"/>
      <c r="M608" s="79"/>
      <c r="N608" s="79"/>
      <c r="O608" s="79"/>
      <c r="P608" s="79"/>
      <c r="Q608" s="79"/>
      <c r="R608" s="79"/>
      <c r="S608" s="79"/>
      <c r="T608" s="79"/>
      <c r="U608" s="79"/>
      <c r="V608" s="79"/>
      <c r="W608" s="79"/>
      <c r="X608" s="79"/>
      <c r="Y608" s="79"/>
      <c r="Z608" s="79"/>
      <c r="AA608" s="79"/>
      <c r="AB608" s="79"/>
    </row>
    <row r="609" ht="15.75" customHeight="1">
      <c r="A609" s="79"/>
      <c r="B609" s="160"/>
      <c r="C609" s="79"/>
      <c r="D609" s="161"/>
      <c r="E609" s="79"/>
      <c r="F609" s="79"/>
      <c r="G609" s="79"/>
      <c r="H609" s="79"/>
      <c r="I609" s="79"/>
      <c r="J609" s="79"/>
      <c r="K609" s="79"/>
      <c r="L609" s="79"/>
      <c r="M609" s="79"/>
      <c r="N609" s="79"/>
      <c r="O609" s="79"/>
      <c r="P609" s="79"/>
      <c r="Q609" s="79"/>
      <c r="R609" s="79"/>
      <c r="S609" s="79"/>
      <c r="T609" s="79"/>
      <c r="U609" s="79"/>
      <c r="V609" s="79"/>
      <c r="W609" s="79"/>
      <c r="X609" s="79"/>
      <c r="Y609" s="79"/>
      <c r="Z609" s="79"/>
      <c r="AA609" s="79"/>
      <c r="AB609" s="79"/>
    </row>
    <row r="610" ht="15.75" customHeight="1">
      <c r="A610" s="79"/>
      <c r="B610" s="160"/>
      <c r="C610" s="79"/>
      <c r="D610" s="161"/>
      <c r="E610" s="79"/>
      <c r="F610" s="79"/>
      <c r="G610" s="79"/>
      <c r="H610" s="79"/>
      <c r="I610" s="79"/>
      <c r="J610" s="79"/>
      <c r="K610" s="79"/>
      <c r="L610" s="79"/>
      <c r="M610" s="79"/>
      <c r="N610" s="79"/>
      <c r="O610" s="79"/>
      <c r="P610" s="79"/>
      <c r="Q610" s="79"/>
      <c r="R610" s="79"/>
      <c r="S610" s="79"/>
      <c r="T610" s="79"/>
      <c r="U610" s="79"/>
      <c r="V610" s="79"/>
      <c r="W610" s="79"/>
      <c r="X610" s="79"/>
      <c r="Y610" s="79"/>
      <c r="Z610" s="79"/>
      <c r="AA610" s="79"/>
      <c r="AB610" s="79"/>
    </row>
    <row r="611" ht="15.75" customHeight="1">
      <c r="A611" s="79"/>
      <c r="B611" s="160"/>
      <c r="C611" s="79"/>
      <c r="D611" s="161"/>
      <c r="E611" s="79"/>
      <c r="F611" s="79"/>
      <c r="G611" s="79"/>
      <c r="H611" s="79"/>
      <c r="I611" s="79"/>
      <c r="J611" s="79"/>
      <c r="K611" s="79"/>
      <c r="L611" s="79"/>
      <c r="M611" s="79"/>
      <c r="N611" s="79"/>
      <c r="O611" s="79"/>
      <c r="P611" s="79"/>
      <c r="Q611" s="79"/>
      <c r="R611" s="79"/>
      <c r="S611" s="79"/>
      <c r="T611" s="79"/>
      <c r="U611" s="79"/>
      <c r="V611" s="79"/>
      <c r="W611" s="79"/>
      <c r="X611" s="79"/>
      <c r="Y611" s="79"/>
      <c r="Z611" s="79"/>
      <c r="AA611" s="79"/>
      <c r="AB611" s="79"/>
    </row>
    <row r="612" ht="15.75" customHeight="1">
      <c r="A612" s="79"/>
      <c r="B612" s="160"/>
      <c r="C612" s="79"/>
      <c r="D612" s="161"/>
      <c r="E612" s="79"/>
      <c r="F612" s="79"/>
      <c r="G612" s="79"/>
      <c r="H612" s="79"/>
      <c r="I612" s="79"/>
      <c r="J612" s="79"/>
      <c r="K612" s="79"/>
      <c r="L612" s="79"/>
      <c r="M612" s="79"/>
      <c r="N612" s="79"/>
      <c r="O612" s="79"/>
      <c r="P612" s="79"/>
      <c r="Q612" s="79"/>
      <c r="R612" s="79"/>
      <c r="S612" s="79"/>
      <c r="T612" s="79"/>
      <c r="U612" s="79"/>
      <c r="V612" s="79"/>
      <c r="W612" s="79"/>
      <c r="X612" s="79"/>
      <c r="Y612" s="79"/>
      <c r="Z612" s="79"/>
      <c r="AA612" s="79"/>
      <c r="AB612" s="79"/>
    </row>
    <row r="613" ht="15.75" customHeight="1">
      <c r="A613" s="79"/>
      <c r="B613" s="160"/>
      <c r="C613" s="79"/>
      <c r="D613" s="161"/>
      <c r="E613" s="79"/>
      <c r="F613" s="79"/>
      <c r="G613" s="79"/>
      <c r="H613" s="79"/>
      <c r="I613" s="79"/>
      <c r="J613" s="79"/>
      <c r="K613" s="79"/>
      <c r="L613" s="79"/>
      <c r="M613" s="79"/>
      <c r="N613" s="79"/>
      <c r="O613" s="79"/>
      <c r="P613" s="79"/>
      <c r="Q613" s="79"/>
      <c r="R613" s="79"/>
      <c r="S613" s="79"/>
      <c r="T613" s="79"/>
      <c r="U613" s="79"/>
      <c r="V613" s="79"/>
      <c r="W613" s="79"/>
      <c r="X613" s="79"/>
      <c r="Y613" s="79"/>
      <c r="Z613" s="79"/>
      <c r="AA613" s="79"/>
      <c r="AB613" s="79"/>
    </row>
    <row r="614" ht="15.75" customHeight="1">
      <c r="A614" s="79"/>
      <c r="B614" s="160"/>
      <c r="C614" s="79"/>
      <c r="D614" s="161"/>
      <c r="E614" s="79"/>
      <c r="F614" s="79"/>
      <c r="G614" s="79"/>
      <c r="H614" s="79"/>
      <c r="I614" s="79"/>
      <c r="J614" s="79"/>
      <c r="K614" s="79"/>
      <c r="L614" s="79"/>
      <c r="M614" s="79"/>
      <c r="N614" s="79"/>
      <c r="O614" s="79"/>
      <c r="P614" s="79"/>
      <c r="Q614" s="79"/>
      <c r="R614" s="79"/>
      <c r="S614" s="79"/>
      <c r="T614" s="79"/>
      <c r="U614" s="79"/>
      <c r="V614" s="79"/>
      <c r="W614" s="79"/>
      <c r="X614" s="79"/>
      <c r="Y614" s="79"/>
      <c r="Z614" s="79"/>
      <c r="AA614" s="79"/>
      <c r="AB614" s="79"/>
    </row>
    <row r="615" ht="15.75" customHeight="1">
      <c r="A615" s="79"/>
      <c r="B615" s="160"/>
      <c r="C615" s="79"/>
      <c r="D615" s="161"/>
      <c r="E615" s="79"/>
      <c r="F615" s="79"/>
      <c r="G615" s="79"/>
      <c r="H615" s="79"/>
      <c r="I615" s="79"/>
      <c r="J615" s="79"/>
      <c r="K615" s="79"/>
      <c r="L615" s="79"/>
      <c r="M615" s="79"/>
      <c r="N615" s="79"/>
      <c r="O615" s="79"/>
      <c r="P615" s="79"/>
      <c r="Q615" s="79"/>
      <c r="R615" s="79"/>
      <c r="S615" s="79"/>
      <c r="T615" s="79"/>
      <c r="U615" s="79"/>
      <c r="V615" s="79"/>
      <c r="W615" s="79"/>
      <c r="X615" s="79"/>
      <c r="Y615" s="79"/>
      <c r="Z615" s="79"/>
      <c r="AA615" s="79"/>
      <c r="AB615" s="79"/>
    </row>
    <row r="616" ht="15.75" customHeight="1">
      <c r="A616" s="79"/>
      <c r="B616" s="160"/>
      <c r="C616" s="79"/>
      <c r="D616" s="161"/>
      <c r="E616" s="79"/>
      <c r="F616" s="79"/>
      <c r="G616" s="79"/>
      <c r="H616" s="79"/>
      <c r="I616" s="79"/>
      <c r="J616" s="79"/>
      <c r="K616" s="79"/>
      <c r="L616" s="79"/>
      <c r="M616" s="79"/>
      <c r="N616" s="79"/>
      <c r="O616" s="79"/>
      <c r="P616" s="79"/>
      <c r="Q616" s="79"/>
      <c r="R616" s="79"/>
      <c r="S616" s="79"/>
      <c r="T616" s="79"/>
      <c r="U616" s="79"/>
      <c r="V616" s="79"/>
      <c r="W616" s="79"/>
      <c r="X616" s="79"/>
      <c r="Y616" s="79"/>
      <c r="Z616" s="79"/>
      <c r="AA616" s="79"/>
      <c r="AB616" s="79"/>
    </row>
    <row r="617" ht="15.75" customHeight="1">
      <c r="A617" s="79"/>
      <c r="B617" s="160"/>
      <c r="C617" s="79"/>
      <c r="D617" s="161"/>
      <c r="E617" s="79"/>
      <c r="F617" s="79"/>
      <c r="G617" s="79"/>
      <c r="H617" s="79"/>
      <c r="I617" s="79"/>
      <c r="J617" s="79"/>
      <c r="K617" s="79"/>
      <c r="L617" s="79"/>
      <c r="M617" s="79"/>
      <c r="N617" s="79"/>
      <c r="O617" s="79"/>
      <c r="P617" s="79"/>
      <c r="Q617" s="79"/>
      <c r="R617" s="79"/>
      <c r="S617" s="79"/>
      <c r="T617" s="79"/>
      <c r="U617" s="79"/>
      <c r="V617" s="79"/>
      <c r="W617" s="79"/>
      <c r="X617" s="79"/>
      <c r="Y617" s="79"/>
      <c r="Z617" s="79"/>
      <c r="AA617" s="79"/>
      <c r="AB617" s="79"/>
    </row>
    <row r="618" ht="15.75" customHeight="1">
      <c r="A618" s="79"/>
      <c r="B618" s="160"/>
      <c r="C618" s="79"/>
      <c r="D618" s="161"/>
      <c r="E618" s="79"/>
      <c r="F618" s="79"/>
      <c r="G618" s="79"/>
      <c r="H618" s="79"/>
      <c r="I618" s="79"/>
      <c r="J618" s="79"/>
      <c r="K618" s="79"/>
      <c r="L618" s="79"/>
      <c r="M618" s="79"/>
      <c r="N618" s="79"/>
      <c r="O618" s="79"/>
      <c r="P618" s="79"/>
      <c r="Q618" s="79"/>
      <c r="R618" s="79"/>
      <c r="S618" s="79"/>
      <c r="T618" s="79"/>
      <c r="U618" s="79"/>
      <c r="V618" s="79"/>
      <c r="W618" s="79"/>
      <c r="X618" s="79"/>
      <c r="Y618" s="79"/>
      <c r="Z618" s="79"/>
      <c r="AA618" s="79"/>
      <c r="AB618" s="79"/>
    </row>
    <row r="619" ht="15.75" customHeight="1">
      <c r="A619" s="79"/>
      <c r="B619" s="160"/>
      <c r="C619" s="79"/>
      <c r="D619" s="161"/>
      <c r="E619" s="79"/>
      <c r="F619" s="79"/>
      <c r="G619" s="79"/>
      <c r="H619" s="79"/>
      <c r="I619" s="79"/>
      <c r="J619" s="79"/>
      <c r="K619" s="79"/>
      <c r="L619" s="79"/>
      <c r="M619" s="79"/>
      <c r="N619" s="79"/>
      <c r="O619" s="79"/>
      <c r="P619" s="79"/>
      <c r="Q619" s="79"/>
      <c r="R619" s="79"/>
      <c r="S619" s="79"/>
      <c r="T619" s="79"/>
      <c r="U619" s="79"/>
      <c r="V619" s="79"/>
      <c r="W619" s="79"/>
      <c r="X619" s="79"/>
      <c r="Y619" s="79"/>
      <c r="Z619" s="79"/>
      <c r="AA619" s="79"/>
      <c r="AB619" s="79"/>
    </row>
    <row r="620" ht="15.75" customHeight="1">
      <c r="A620" s="79"/>
      <c r="B620" s="160"/>
      <c r="C620" s="79"/>
      <c r="D620" s="161"/>
      <c r="E620" s="79"/>
      <c r="F620" s="79"/>
      <c r="G620" s="79"/>
      <c r="H620" s="79"/>
      <c r="I620" s="79"/>
      <c r="J620" s="79"/>
      <c r="K620" s="79"/>
      <c r="L620" s="79"/>
      <c r="M620" s="79"/>
      <c r="N620" s="79"/>
      <c r="O620" s="79"/>
      <c r="P620" s="79"/>
      <c r="Q620" s="79"/>
      <c r="R620" s="79"/>
      <c r="S620" s="79"/>
      <c r="T620" s="79"/>
      <c r="U620" s="79"/>
      <c r="V620" s="79"/>
      <c r="W620" s="79"/>
      <c r="X620" s="79"/>
      <c r="Y620" s="79"/>
      <c r="Z620" s="79"/>
      <c r="AA620" s="79"/>
      <c r="AB620" s="79"/>
    </row>
    <row r="621" ht="15.75" customHeight="1">
      <c r="A621" s="79"/>
      <c r="B621" s="160"/>
      <c r="C621" s="79"/>
      <c r="D621" s="161"/>
      <c r="E621" s="79"/>
      <c r="F621" s="79"/>
      <c r="G621" s="79"/>
      <c r="H621" s="79"/>
      <c r="I621" s="79"/>
      <c r="J621" s="79"/>
      <c r="K621" s="79"/>
      <c r="L621" s="79"/>
      <c r="M621" s="79"/>
      <c r="N621" s="79"/>
      <c r="O621" s="79"/>
      <c r="P621" s="79"/>
      <c r="Q621" s="79"/>
      <c r="R621" s="79"/>
      <c r="S621" s="79"/>
      <c r="T621" s="79"/>
      <c r="U621" s="79"/>
      <c r="V621" s="79"/>
      <c r="W621" s="79"/>
      <c r="X621" s="79"/>
      <c r="Y621" s="79"/>
      <c r="Z621" s="79"/>
      <c r="AA621" s="79"/>
      <c r="AB621" s="79"/>
    </row>
    <row r="622" ht="15.75" customHeight="1">
      <c r="A622" s="79"/>
      <c r="B622" s="160"/>
      <c r="C622" s="79"/>
      <c r="D622" s="161"/>
      <c r="E622" s="79"/>
      <c r="F622" s="79"/>
      <c r="G622" s="79"/>
      <c r="H622" s="79"/>
      <c r="I622" s="79"/>
      <c r="J622" s="79"/>
      <c r="K622" s="79"/>
      <c r="L622" s="79"/>
      <c r="M622" s="79"/>
      <c r="N622" s="79"/>
      <c r="O622" s="79"/>
      <c r="P622" s="79"/>
      <c r="Q622" s="79"/>
      <c r="R622" s="79"/>
      <c r="S622" s="79"/>
      <c r="T622" s="79"/>
      <c r="U622" s="79"/>
      <c r="V622" s="79"/>
      <c r="W622" s="79"/>
      <c r="X622" s="79"/>
      <c r="Y622" s="79"/>
      <c r="Z622" s="79"/>
      <c r="AA622" s="79"/>
      <c r="AB622" s="79"/>
    </row>
    <row r="623" ht="15.75" customHeight="1">
      <c r="A623" s="79"/>
      <c r="B623" s="160"/>
      <c r="C623" s="79"/>
      <c r="D623" s="161"/>
      <c r="E623" s="79"/>
      <c r="F623" s="79"/>
      <c r="G623" s="79"/>
      <c r="H623" s="79"/>
      <c r="I623" s="79"/>
      <c r="J623" s="79"/>
      <c r="K623" s="79"/>
      <c r="L623" s="79"/>
      <c r="M623" s="79"/>
      <c r="N623" s="79"/>
      <c r="O623" s="79"/>
      <c r="P623" s="79"/>
      <c r="Q623" s="79"/>
      <c r="R623" s="79"/>
      <c r="S623" s="79"/>
      <c r="T623" s="79"/>
      <c r="U623" s="79"/>
      <c r="V623" s="79"/>
      <c r="W623" s="79"/>
      <c r="X623" s="79"/>
      <c r="Y623" s="79"/>
      <c r="Z623" s="79"/>
      <c r="AA623" s="79"/>
      <c r="AB623" s="79"/>
    </row>
    <row r="624" ht="15.75" customHeight="1">
      <c r="A624" s="79"/>
      <c r="B624" s="160"/>
      <c r="C624" s="79"/>
      <c r="D624" s="161"/>
      <c r="E624" s="79"/>
      <c r="F624" s="79"/>
      <c r="G624" s="79"/>
      <c r="H624" s="79"/>
      <c r="I624" s="79"/>
      <c r="J624" s="79"/>
      <c r="K624" s="79"/>
      <c r="L624" s="79"/>
      <c r="M624" s="79"/>
      <c r="N624" s="79"/>
      <c r="O624" s="79"/>
      <c r="P624" s="79"/>
      <c r="Q624" s="79"/>
      <c r="R624" s="79"/>
      <c r="S624" s="79"/>
      <c r="T624" s="79"/>
      <c r="U624" s="79"/>
      <c r="V624" s="79"/>
      <c r="W624" s="79"/>
      <c r="X624" s="79"/>
      <c r="Y624" s="79"/>
      <c r="Z624" s="79"/>
      <c r="AA624" s="79"/>
      <c r="AB624" s="79"/>
    </row>
    <row r="625" ht="15.75" customHeight="1">
      <c r="A625" s="79"/>
      <c r="B625" s="160"/>
      <c r="C625" s="79"/>
      <c r="D625" s="161"/>
      <c r="E625" s="79"/>
      <c r="F625" s="79"/>
      <c r="G625" s="79"/>
      <c r="H625" s="79"/>
      <c r="I625" s="79"/>
      <c r="J625" s="79"/>
      <c r="K625" s="79"/>
      <c r="L625" s="79"/>
      <c r="M625" s="79"/>
      <c r="N625" s="79"/>
      <c r="O625" s="79"/>
      <c r="P625" s="79"/>
      <c r="Q625" s="79"/>
      <c r="R625" s="79"/>
      <c r="S625" s="79"/>
      <c r="T625" s="79"/>
      <c r="U625" s="79"/>
      <c r="V625" s="79"/>
      <c r="W625" s="79"/>
      <c r="X625" s="79"/>
      <c r="Y625" s="79"/>
      <c r="Z625" s="79"/>
      <c r="AA625" s="79"/>
      <c r="AB625" s="79"/>
    </row>
    <row r="626" ht="15.75" customHeight="1">
      <c r="A626" s="79"/>
      <c r="B626" s="160"/>
      <c r="C626" s="79"/>
      <c r="D626" s="161"/>
      <c r="E626" s="79"/>
      <c r="F626" s="79"/>
      <c r="G626" s="79"/>
      <c r="H626" s="79"/>
      <c r="I626" s="79"/>
      <c r="J626" s="79"/>
      <c r="K626" s="79"/>
      <c r="L626" s="79"/>
      <c r="M626" s="79"/>
      <c r="N626" s="79"/>
      <c r="O626" s="79"/>
      <c r="P626" s="79"/>
      <c r="Q626" s="79"/>
      <c r="R626" s="79"/>
      <c r="S626" s="79"/>
      <c r="T626" s="79"/>
      <c r="U626" s="79"/>
      <c r="V626" s="79"/>
      <c r="W626" s="79"/>
      <c r="X626" s="79"/>
      <c r="Y626" s="79"/>
      <c r="Z626" s="79"/>
      <c r="AA626" s="79"/>
      <c r="AB626" s="79"/>
    </row>
    <row r="627" ht="15.75" customHeight="1">
      <c r="A627" s="79"/>
      <c r="B627" s="160"/>
      <c r="C627" s="79"/>
      <c r="D627" s="161"/>
      <c r="E627" s="79"/>
      <c r="F627" s="79"/>
      <c r="G627" s="79"/>
      <c r="H627" s="79"/>
      <c r="I627" s="79"/>
      <c r="J627" s="79"/>
      <c r="K627" s="79"/>
      <c r="L627" s="79"/>
      <c r="M627" s="79"/>
      <c r="N627" s="79"/>
      <c r="O627" s="79"/>
      <c r="P627" s="79"/>
      <c r="Q627" s="79"/>
      <c r="R627" s="79"/>
      <c r="S627" s="79"/>
      <c r="T627" s="79"/>
      <c r="U627" s="79"/>
      <c r="V627" s="79"/>
      <c r="W627" s="79"/>
      <c r="X627" s="79"/>
      <c r="Y627" s="79"/>
      <c r="Z627" s="79"/>
      <c r="AA627" s="79"/>
      <c r="AB627" s="79"/>
    </row>
    <row r="628" ht="15.75" customHeight="1">
      <c r="A628" s="79"/>
      <c r="B628" s="160"/>
      <c r="C628" s="79"/>
      <c r="D628" s="161"/>
      <c r="E628" s="79"/>
      <c r="F628" s="79"/>
      <c r="G628" s="79"/>
      <c r="H628" s="79"/>
      <c r="I628" s="79"/>
      <c r="J628" s="79"/>
      <c r="K628" s="79"/>
      <c r="L628" s="79"/>
      <c r="M628" s="79"/>
      <c r="N628" s="79"/>
      <c r="O628" s="79"/>
      <c r="P628" s="79"/>
      <c r="Q628" s="79"/>
      <c r="R628" s="79"/>
      <c r="S628" s="79"/>
      <c r="T628" s="79"/>
      <c r="U628" s="79"/>
      <c r="V628" s="79"/>
      <c r="W628" s="79"/>
      <c r="X628" s="79"/>
      <c r="Y628" s="79"/>
      <c r="Z628" s="79"/>
      <c r="AA628" s="79"/>
      <c r="AB628" s="79"/>
    </row>
    <row r="629" ht="15.75" customHeight="1">
      <c r="A629" s="79"/>
      <c r="B629" s="160"/>
      <c r="C629" s="79"/>
      <c r="D629" s="161"/>
      <c r="E629" s="79"/>
      <c r="F629" s="79"/>
      <c r="G629" s="79"/>
      <c r="H629" s="79"/>
      <c r="I629" s="79"/>
      <c r="J629" s="79"/>
      <c r="K629" s="79"/>
      <c r="L629" s="79"/>
      <c r="M629" s="79"/>
      <c r="N629" s="79"/>
      <c r="O629" s="79"/>
      <c r="P629" s="79"/>
      <c r="Q629" s="79"/>
      <c r="R629" s="79"/>
      <c r="S629" s="79"/>
      <c r="T629" s="79"/>
      <c r="U629" s="79"/>
      <c r="V629" s="79"/>
      <c r="W629" s="79"/>
      <c r="X629" s="79"/>
      <c r="Y629" s="79"/>
      <c r="Z629" s="79"/>
      <c r="AA629" s="79"/>
      <c r="AB629" s="79"/>
    </row>
    <row r="630" ht="15.75" customHeight="1">
      <c r="A630" s="79"/>
      <c r="B630" s="160"/>
      <c r="C630" s="79"/>
      <c r="D630" s="161"/>
      <c r="E630" s="79"/>
      <c r="F630" s="79"/>
      <c r="G630" s="79"/>
      <c r="H630" s="79"/>
      <c r="I630" s="79"/>
      <c r="J630" s="79"/>
      <c r="K630" s="79"/>
      <c r="L630" s="79"/>
      <c r="M630" s="79"/>
      <c r="N630" s="79"/>
      <c r="O630" s="79"/>
      <c r="P630" s="79"/>
      <c r="Q630" s="79"/>
      <c r="R630" s="79"/>
      <c r="S630" s="79"/>
      <c r="T630" s="79"/>
      <c r="U630" s="79"/>
      <c r="V630" s="79"/>
      <c r="W630" s="79"/>
      <c r="X630" s="79"/>
      <c r="Y630" s="79"/>
      <c r="Z630" s="79"/>
      <c r="AA630" s="79"/>
      <c r="AB630" s="79"/>
    </row>
    <row r="631" ht="15.75" customHeight="1">
      <c r="A631" s="79"/>
      <c r="B631" s="160"/>
      <c r="C631" s="79"/>
      <c r="D631" s="161"/>
      <c r="E631" s="79"/>
      <c r="F631" s="79"/>
      <c r="G631" s="79"/>
      <c r="H631" s="79"/>
      <c r="I631" s="79"/>
      <c r="J631" s="79"/>
      <c r="K631" s="79"/>
      <c r="L631" s="79"/>
      <c r="M631" s="79"/>
      <c r="N631" s="79"/>
      <c r="O631" s="79"/>
      <c r="P631" s="79"/>
      <c r="Q631" s="79"/>
      <c r="R631" s="79"/>
      <c r="S631" s="79"/>
      <c r="T631" s="79"/>
      <c r="U631" s="79"/>
      <c r="V631" s="79"/>
      <c r="W631" s="79"/>
      <c r="X631" s="79"/>
      <c r="Y631" s="79"/>
      <c r="Z631" s="79"/>
      <c r="AA631" s="79"/>
      <c r="AB631" s="79"/>
    </row>
    <row r="632" ht="15.75" customHeight="1">
      <c r="A632" s="79"/>
      <c r="B632" s="160"/>
      <c r="C632" s="79"/>
      <c r="D632" s="161"/>
      <c r="E632" s="79"/>
      <c r="F632" s="79"/>
      <c r="G632" s="79"/>
      <c r="H632" s="79"/>
      <c r="I632" s="79"/>
      <c r="J632" s="79"/>
      <c r="K632" s="79"/>
      <c r="L632" s="79"/>
      <c r="M632" s="79"/>
      <c r="N632" s="79"/>
      <c r="O632" s="79"/>
      <c r="P632" s="79"/>
      <c r="Q632" s="79"/>
      <c r="R632" s="79"/>
      <c r="S632" s="79"/>
      <c r="T632" s="79"/>
      <c r="U632" s="79"/>
      <c r="V632" s="79"/>
      <c r="W632" s="79"/>
      <c r="X632" s="79"/>
      <c r="Y632" s="79"/>
      <c r="Z632" s="79"/>
      <c r="AA632" s="79"/>
      <c r="AB632" s="79"/>
    </row>
    <row r="633" ht="15.75" customHeight="1">
      <c r="A633" s="79"/>
      <c r="B633" s="160"/>
      <c r="C633" s="79"/>
      <c r="D633" s="161"/>
      <c r="E633" s="79"/>
      <c r="F633" s="79"/>
      <c r="G633" s="79"/>
      <c r="H633" s="79"/>
      <c r="I633" s="79"/>
      <c r="J633" s="79"/>
      <c r="K633" s="79"/>
      <c r="L633" s="79"/>
      <c r="M633" s="79"/>
      <c r="N633" s="79"/>
      <c r="O633" s="79"/>
      <c r="P633" s="79"/>
      <c r="Q633" s="79"/>
      <c r="R633" s="79"/>
      <c r="S633" s="79"/>
      <c r="T633" s="79"/>
      <c r="U633" s="79"/>
      <c r="V633" s="79"/>
      <c r="W633" s="79"/>
      <c r="X633" s="79"/>
      <c r="Y633" s="79"/>
      <c r="Z633" s="79"/>
      <c r="AA633" s="79"/>
      <c r="AB633" s="79"/>
    </row>
    <row r="634" ht="15.75" customHeight="1">
      <c r="A634" s="79"/>
      <c r="B634" s="160"/>
      <c r="C634" s="79"/>
      <c r="D634" s="161"/>
      <c r="E634" s="79"/>
      <c r="F634" s="79"/>
      <c r="G634" s="79"/>
      <c r="H634" s="79"/>
      <c r="I634" s="79"/>
      <c r="J634" s="79"/>
      <c r="K634" s="79"/>
      <c r="L634" s="79"/>
      <c r="M634" s="79"/>
      <c r="N634" s="79"/>
      <c r="O634" s="79"/>
      <c r="P634" s="79"/>
      <c r="Q634" s="79"/>
      <c r="R634" s="79"/>
      <c r="S634" s="79"/>
      <c r="T634" s="79"/>
      <c r="U634" s="79"/>
      <c r="V634" s="79"/>
      <c r="W634" s="79"/>
      <c r="X634" s="79"/>
      <c r="Y634" s="79"/>
      <c r="Z634" s="79"/>
      <c r="AA634" s="79"/>
      <c r="AB634" s="79"/>
    </row>
    <row r="635" ht="15.75" customHeight="1">
      <c r="A635" s="79"/>
      <c r="B635" s="160"/>
      <c r="C635" s="79"/>
      <c r="D635" s="161"/>
      <c r="E635" s="79"/>
      <c r="F635" s="79"/>
      <c r="G635" s="79"/>
      <c r="H635" s="79"/>
      <c r="I635" s="79"/>
      <c r="J635" s="79"/>
      <c r="K635" s="79"/>
      <c r="L635" s="79"/>
      <c r="M635" s="79"/>
      <c r="N635" s="79"/>
      <c r="O635" s="79"/>
      <c r="P635" s="79"/>
      <c r="Q635" s="79"/>
      <c r="R635" s="79"/>
      <c r="S635" s="79"/>
      <c r="T635" s="79"/>
      <c r="U635" s="79"/>
      <c r="V635" s="79"/>
      <c r="W635" s="79"/>
      <c r="X635" s="79"/>
      <c r="Y635" s="79"/>
      <c r="Z635" s="79"/>
      <c r="AA635" s="79"/>
      <c r="AB635" s="79"/>
    </row>
    <row r="636" ht="15.75" customHeight="1">
      <c r="A636" s="79"/>
      <c r="B636" s="160"/>
      <c r="C636" s="79"/>
      <c r="D636" s="161"/>
      <c r="E636" s="79"/>
      <c r="F636" s="79"/>
      <c r="G636" s="79"/>
      <c r="H636" s="79"/>
      <c r="I636" s="79"/>
      <c r="J636" s="79"/>
      <c r="K636" s="79"/>
      <c r="L636" s="79"/>
      <c r="M636" s="79"/>
      <c r="N636" s="79"/>
      <c r="O636" s="79"/>
      <c r="P636" s="79"/>
      <c r="Q636" s="79"/>
      <c r="R636" s="79"/>
      <c r="S636" s="79"/>
      <c r="T636" s="79"/>
      <c r="U636" s="79"/>
      <c r="V636" s="79"/>
      <c r="W636" s="79"/>
      <c r="X636" s="79"/>
      <c r="Y636" s="79"/>
      <c r="Z636" s="79"/>
      <c r="AA636" s="79"/>
      <c r="AB636" s="79"/>
    </row>
    <row r="637" ht="15.75" customHeight="1">
      <c r="A637" s="79"/>
      <c r="B637" s="160"/>
      <c r="C637" s="79"/>
      <c r="D637" s="161"/>
      <c r="E637" s="79"/>
      <c r="F637" s="79"/>
      <c r="G637" s="79"/>
      <c r="H637" s="79"/>
      <c r="I637" s="79"/>
      <c r="J637" s="79"/>
      <c r="K637" s="79"/>
      <c r="L637" s="79"/>
      <c r="M637" s="79"/>
      <c r="N637" s="79"/>
      <c r="O637" s="79"/>
      <c r="P637" s="79"/>
      <c r="Q637" s="79"/>
      <c r="R637" s="79"/>
      <c r="S637" s="79"/>
      <c r="T637" s="79"/>
      <c r="U637" s="79"/>
      <c r="V637" s="79"/>
      <c r="W637" s="79"/>
      <c r="X637" s="79"/>
      <c r="Y637" s="79"/>
      <c r="Z637" s="79"/>
      <c r="AA637" s="79"/>
      <c r="AB637" s="79"/>
    </row>
    <row r="638" ht="15.75" customHeight="1">
      <c r="A638" s="79"/>
      <c r="B638" s="160"/>
      <c r="C638" s="79"/>
      <c r="D638" s="161"/>
      <c r="E638" s="79"/>
      <c r="F638" s="79"/>
      <c r="G638" s="79"/>
      <c r="H638" s="79"/>
      <c r="I638" s="79"/>
      <c r="J638" s="79"/>
      <c r="K638" s="79"/>
      <c r="L638" s="79"/>
      <c r="M638" s="79"/>
      <c r="N638" s="79"/>
      <c r="O638" s="79"/>
      <c r="P638" s="79"/>
      <c r="Q638" s="79"/>
      <c r="R638" s="79"/>
      <c r="S638" s="79"/>
      <c r="T638" s="79"/>
      <c r="U638" s="79"/>
      <c r="V638" s="79"/>
      <c r="W638" s="79"/>
      <c r="X638" s="79"/>
      <c r="Y638" s="79"/>
      <c r="Z638" s="79"/>
      <c r="AA638" s="79"/>
      <c r="AB638" s="79"/>
    </row>
    <row r="639" ht="15.75" customHeight="1">
      <c r="A639" s="79"/>
      <c r="B639" s="160"/>
      <c r="C639" s="79"/>
      <c r="D639" s="161"/>
      <c r="E639" s="79"/>
      <c r="F639" s="79"/>
      <c r="G639" s="79"/>
      <c r="H639" s="79"/>
      <c r="I639" s="79"/>
      <c r="J639" s="79"/>
      <c r="K639" s="79"/>
      <c r="L639" s="79"/>
      <c r="M639" s="79"/>
      <c r="N639" s="79"/>
      <c r="O639" s="79"/>
      <c r="P639" s="79"/>
      <c r="Q639" s="79"/>
      <c r="R639" s="79"/>
      <c r="S639" s="79"/>
      <c r="T639" s="79"/>
      <c r="U639" s="79"/>
      <c r="V639" s="79"/>
      <c r="W639" s="79"/>
      <c r="X639" s="79"/>
      <c r="Y639" s="79"/>
      <c r="Z639" s="79"/>
      <c r="AA639" s="79"/>
      <c r="AB639" s="79"/>
    </row>
    <row r="640" ht="15.75" customHeight="1">
      <c r="A640" s="79"/>
      <c r="B640" s="160"/>
      <c r="C640" s="79"/>
      <c r="D640" s="161"/>
      <c r="E640" s="79"/>
      <c r="F640" s="79"/>
      <c r="G640" s="79"/>
      <c r="H640" s="79"/>
      <c r="I640" s="79"/>
      <c r="J640" s="79"/>
      <c r="K640" s="79"/>
      <c r="L640" s="79"/>
      <c r="M640" s="79"/>
      <c r="N640" s="79"/>
      <c r="O640" s="79"/>
      <c r="P640" s="79"/>
      <c r="Q640" s="79"/>
      <c r="R640" s="79"/>
      <c r="S640" s="79"/>
      <c r="T640" s="79"/>
      <c r="U640" s="79"/>
      <c r="V640" s="79"/>
      <c r="W640" s="79"/>
      <c r="X640" s="79"/>
      <c r="Y640" s="79"/>
      <c r="Z640" s="79"/>
      <c r="AA640" s="79"/>
      <c r="AB640" s="79"/>
    </row>
    <row r="641" ht="15.75" customHeight="1">
      <c r="A641" s="79"/>
      <c r="B641" s="160"/>
      <c r="C641" s="79"/>
      <c r="D641" s="161"/>
      <c r="E641" s="79"/>
      <c r="F641" s="79"/>
      <c r="G641" s="79"/>
      <c r="H641" s="79"/>
      <c r="I641" s="79"/>
      <c r="J641" s="79"/>
      <c r="K641" s="79"/>
      <c r="L641" s="79"/>
      <c r="M641" s="79"/>
      <c r="N641" s="79"/>
      <c r="O641" s="79"/>
      <c r="P641" s="79"/>
      <c r="Q641" s="79"/>
      <c r="R641" s="79"/>
      <c r="S641" s="79"/>
      <c r="T641" s="79"/>
      <c r="U641" s="79"/>
      <c r="V641" s="79"/>
      <c r="W641" s="79"/>
      <c r="X641" s="79"/>
      <c r="Y641" s="79"/>
      <c r="Z641" s="79"/>
      <c r="AA641" s="79"/>
      <c r="AB641" s="79"/>
    </row>
    <row r="642" ht="15.75" customHeight="1">
      <c r="A642" s="79"/>
      <c r="B642" s="160"/>
      <c r="C642" s="79"/>
      <c r="D642" s="161"/>
      <c r="E642" s="79"/>
      <c r="F642" s="79"/>
      <c r="G642" s="79"/>
      <c r="H642" s="79"/>
      <c r="I642" s="79"/>
      <c r="J642" s="79"/>
      <c r="K642" s="79"/>
      <c r="L642" s="79"/>
      <c r="M642" s="79"/>
      <c r="N642" s="79"/>
      <c r="O642" s="79"/>
      <c r="P642" s="79"/>
      <c r="Q642" s="79"/>
      <c r="R642" s="79"/>
      <c r="S642" s="79"/>
      <c r="T642" s="79"/>
      <c r="U642" s="79"/>
      <c r="V642" s="79"/>
      <c r="W642" s="79"/>
      <c r="X642" s="79"/>
      <c r="Y642" s="79"/>
      <c r="Z642" s="79"/>
      <c r="AA642" s="79"/>
      <c r="AB642" s="79"/>
    </row>
    <row r="643" ht="15.75" customHeight="1">
      <c r="A643" s="79"/>
      <c r="B643" s="160"/>
      <c r="C643" s="79"/>
      <c r="D643" s="161"/>
      <c r="E643" s="79"/>
      <c r="F643" s="79"/>
      <c r="G643" s="79"/>
      <c r="H643" s="79"/>
      <c r="I643" s="79"/>
      <c r="J643" s="79"/>
      <c r="K643" s="79"/>
      <c r="L643" s="79"/>
      <c r="M643" s="79"/>
      <c r="N643" s="79"/>
      <c r="O643" s="79"/>
      <c r="P643" s="79"/>
      <c r="Q643" s="79"/>
      <c r="R643" s="79"/>
      <c r="S643" s="79"/>
      <c r="T643" s="79"/>
      <c r="U643" s="79"/>
      <c r="V643" s="79"/>
      <c r="W643" s="79"/>
      <c r="X643" s="79"/>
      <c r="Y643" s="79"/>
      <c r="Z643" s="79"/>
      <c r="AA643" s="79"/>
      <c r="AB643" s="79"/>
    </row>
    <row r="644" ht="15.75" customHeight="1">
      <c r="A644" s="79"/>
      <c r="B644" s="160"/>
      <c r="C644" s="79"/>
      <c r="D644" s="161"/>
      <c r="E644" s="79"/>
      <c r="F644" s="79"/>
      <c r="G644" s="79"/>
      <c r="H644" s="79"/>
      <c r="I644" s="79"/>
      <c r="J644" s="79"/>
      <c r="K644" s="79"/>
      <c r="L644" s="79"/>
      <c r="M644" s="79"/>
      <c r="N644" s="79"/>
      <c r="O644" s="79"/>
      <c r="P644" s="79"/>
      <c r="Q644" s="79"/>
      <c r="R644" s="79"/>
      <c r="S644" s="79"/>
      <c r="T644" s="79"/>
      <c r="U644" s="79"/>
      <c r="V644" s="79"/>
      <c r="W644" s="79"/>
      <c r="X644" s="79"/>
      <c r="Y644" s="79"/>
      <c r="Z644" s="79"/>
      <c r="AA644" s="79"/>
      <c r="AB644" s="79"/>
    </row>
    <row r="645" ht="15.75" customHeight="1">
      <c r="A645" s="79"/>
      <c r="B645" s="160"/>
      <c r="C645" s="79"/>
      <c r="D645" s="161"/>
      <c r="E645" s="79"/>
      <c r="F645" s="79"/>
      <c r="G645" s="79"/>
      <c r="H645" s="79"/>
      <c r="I645" s="79"/>
      <c r="J645" s="79"/>
      <c r="K645" s="79"/>
      <c r="L645" s="79"/>
      <c r="M645" s="79"/>
      <c r="N645" s="79"/>
      <c r="O645" s="79"/>
      <c r="P645" s="79"/>
      <c r="Q645" s="79"/>
      <c r="R645" s="79"/>
      <c r="S645" s="79"/>
      <c r="T645" s="79"/>
      <c r="U645" s="79"/>
      <c r="V645" s="79"/>
      <c r="W645" s="79"/>
      <c r="X645" s="79"/>
      <c r="Y645" s="79"/>
      <c r="Z645" s="79"/>
      <c r="AA645" s="79"/>
      <c r="AB645" s="79"/>
    </row>
    <row r="646" ht="15.75" customHeight="1">
      <c r="A646" s="79"/>
      <c r="B646" s="160"/>
      <c r="C646" s="79"/>
      <c r="D646" s="161"/>
      <c r="E646" s="79"/>
      <c r="F646" s="79"/>
      <c r="G646" s="79"/>
      <c r="H646" s="79"/>
      <c r="I646" s="79"/>
      <c r="J646" s="79"/>
      <c r="K646" s="79"/>
      <c r="L646" s="79"/>
      <c r="M646" s="79"/>
      <c r="N646" s="79"/>
      <c r="O646" s="79"/>
      <c r="P646" s="79"/>
      <c r="Q646" s="79"/>
      <c r="R646" s="79"/>
      <c r="S646" s="79"/>
      <c r="T646" s="79"/>
      <c r="U646" s="79"/>
      <c r="V646" s="79"/>
      <c r="W646" s="79"/>
      <c r="X646" s="79"/>
      <c r="Y646" s="79"/>
      <c r="Z646" s="79"/>
      <c r="AA646" s="79"/>
      <c r="AB646" s="79"/>
    </row>
    <row r="647" ht="15.75" customHeight="1">
      <c r="A647" s="79"/>
      <c r="B647" s="160"/>
      <c r="C647" s="79"/>
      <c r="D647" s="161"/>
      <c r="E647" s="79"/>
      <c r="F647" s="79"/>
      <c r="G647" s="79"/>
      <c r="H647" s="79"/>
      <c r="I647" s="79"/>
      <c r="J647" s="79"/>
      <c r="K647" s="79"/>
      <c r="L647" s="79"/>
      <c r="M647" s="79"/>
      <c r="N647" s="79"/>
      <c r="O647" s="79"/>
      <c r="P647" s="79"/>
      <c r="Q647" s="79"/>
      <c r="R647" s="79"/>
      <c r="S647" s="79"/>
      <c r="T647" s="79"/>
      <c r="U647" s="79"/>
      <c r="V647" s="79"/>
      <c r="W647" s="79"/>
      <c r="X647" s="79"/>
      <c r="Y647" s="79"/>
      <c r="Z647" s="79"/>
      <c r="AA647" s="79"/>
      <c r="AB647" s="79"/>
    </row>
    <row r="648" ht="15.75" customHeight="1">
      <c r="A648" s="79"/>
      <c r="B648" s="160"/>
      <c r="C648" s="79"/>
      <c r="D648" s="161"/>
      <c r="E648" s="79"/>
      <c r="F648" s="79"/>
      <c r="G648" s="79"/>
      <c r="H648" s="79"/>
      <c r="I648" s="79"/>
      <c r="J648" s="79"/>
      <c r="K648" s="79"/>
      <c r="L648" s="79"/>
      <c r="M648" s="79"/>
      <c r="N648" s="79"/>
      <c r="O648" s="79"/>
      <c r="P648" s="79"/>
      <c r="Q648" s="79"/>
      <c r="R648" s="79"/>
      <c r="S648" s="79"/>
      <c r="T648" s="79"/>
      <c r="U648" s="79"/>
      <c r="V648" s="79"/>
      <c r="W648" s="79"/>
      <c r="X648" s="79"/>
      <c r="Y648" s="79"/>
      <c r="Z648" s="79"/>
      <c r="AA648" s="79"/>
      <c r="AB648" s="79"/>
    </row>
    <row r="649" ht="15.75" customHeight="1">
      <c r="A649" s="79"/>
      <c r="B649" s="160"/>
      <c r="C649" s="79"/>
      <c r="D649" s="161"/>
      <c r="E649" s="79"/>
      <c r="F649" s="79"/>
      <c r="G649" s="79"/>
      <c r="H649" s="79"/>
      <c r="I649" s="79"/>
      <c r="J649" s="79"/>
      <c r="K649" s="79"/>
      <c r="L649" s="79"/>
      <c r="M649" s="79"/>
      <c r="N649" s="79"/>
      <c r="O649" s="79"/>
      <c r="P649" s="79"/>
      <c r="Q649" s="79"/>
      <c r="R649" s="79"/>
      <c r="S649" s="79"/>
      <c r="T649" s="79"/>
      <c r="U649" s="79"/>
      <c r="V649" s="79"/>
      <c r="W649" s="79"/>
      <c r="X649" s="79"/>
      <c r="Y649" s="79"/>
      <c r="Z649" s="79"/>
      <c r="AA649" s="79"/>
      <c r="AB649" s="79"/>
    </row>
    <row r="650" ht="15.75" customHeight="1">
      <c r="A650" s="79"/>
      <c r="B650" s="160"/>
      <c r="C650" s="79"/>
      <c r="D650" s="161"/>
      <c r="E650" s="79"/>
      <c r="F650" s="79"/>
      <c r="G650" s="79"/>
      <c r="H650" s="79"/>
      <c r="I650" s="79"/>
      <c r="J650" s="79"/>
      <c r="K650" s="79"/>
      <c r="L650" s="79"/>
      <c r="M650" s="79"/>
      <c r="N650" s="79"/>
      <c r="O650" s="79"/>
      <c r="P650" s="79"/>
      <c r="Q650" s="79"/>
      <c r="R650" s="79"/>
      <c r="S650" s="79"/>
      <c r="T650" s="79"/>
      <c r="U650" s="79"/>
      <c r="V650" s="79"/>
      <c r="W650" s="79"/>
      <c r="X650" s="79"/>
      <c r="Y650" s="79"/>
      <c r="Z650" s="79"/>
      <c r="AA650" s="79"/>
      <c r="AB650" s="79"/>
    </row>
    <row r="651" ht="15.75" customHeight="1">
      <c r="A651" s="79"/>
      <c r="B651" s="160"/>
      <c r="C651" s="79"/>
      <c r="D651" s="161"/>
      <c r="E651" s="79"/>
      <c r="F651" s="79"/>
      <c r="G651" s="79"/>
      <c r="H651" s="79"/>
      <c r="I651" s="79"/>
      <c r="J651" s="79"/>
      <c r="K651" s="79"/>
      <c r="L651" s="79"/>
      <c r="M651" s="79"/>
      <c r="N651" s="79"/>
      <c r="O651" s="79"/>
      <c r="P651" s="79"/>
      <c r="Q651" s="79"/>
      <c r="R651" s="79"/>
      <c r="S651" s="79"/>
      <c r="T651" s="79"/>
      <c r="U651" s="79"/>
      <c r="V651" s="79"/>
      <c r="W651" s="79"/>
      <c r="X651" s="79"/>
      <c r="Y651" s="79"/>
      <c r="Z651" s="79"/>
      <c r="AA651" s="79"/>
      <c r="AB651" s="79"/>
    </row>
    <row r="652" ht="15.75" customHeight="1">
      <c r="A652" s="79"/>
      <c r="B652" s="160"/>
      <c r="C652" s="79"/>
      <c r="D652" s="161"/>
      <c r="E652" s="79"/>
      <c r="F652" s="79"/>
      <c r="G652" s="79"/>
      <c r="H652" s="79"/>
      <c r="I652" s="79"/>
      <c r="J652" s="79"/>
      <c r="K652" s="79"/>
      <c r="L652" s="79"/>
      <c r="M652" s="79"/>
      <c r="N652" s="79"/>
      <c r="O652" s="79"/>
      <c r="P652" s="79"/>
      <c r="Q652" s="79"/>
      <c r="R652" s="79"/>
      <c r="S652" s="79"/>
      <c r="T652" s="79"/>
      <c r="U652" s="79"/>
      <c r="V652" s="79"/>
      <c r="W652" s="79"/>
      <c r="X652" s="79"/>
      <c r="Y652" s="79"/>
      <c r="Z652" s="79"/>
      <c r="AA652" s="79"/>
      <c r="AB652" s="79"/>
    </row>
    <row r="653" ht="15.75" customHeight="1">
      <c r="A653" s="79"/>
      <c r="B653" s="160"/>
      <c r="C653" s="79"/>
      <c r="D653" s="161"/>
      <c r="E653" s="79"/>
      <c r="F653" s="79"/>
      <c r="G653" s="79"/>
      <c r="H653" s="79"/>
      <c r="I653" s="79"/>
      <c r="J653" s="79"/>
      <c r="K653" s="79"/>
      <c r="L653" s="79"/>
      <c r="M653" s="79"/>
      <c r="N653" s="79"/>
      <c r="O653" s="79"/>
      <c r="P653" s="79"/>
      <c r="Q653" s="79"/>
      <c r="R653" s="79"/>
      <c r="S653" s="79"/>
      <c r="T653" s="79"/>
      <c r="U653" s="79"/>
      <c r="V653" s="79"/>
      <c r="W653" s="79"/>
      <c r="X653" s="79"/>
      <c r="Y653" s="79"/>
      <c r="Z653" s="79"/>
      <c r="AA653" s="79"/>
      <c r="AB653" s="79"/>
    </row>
    <row r="654" ht="15.75" customHeight="1">
      <c r="A654" s="79"/>
      <c r="B654" s="160"/>
      <c r="C654" s="79"/>
      <c r="D654" s="161"/>
      <c r="E654" s="79"/>
      <c r="F654" s="79"/>
      <c r="G654" s="79"/>
      <c r="H654" s="79"/>
      <c r="I654" s="79"/>
      <c r="J654" s="79"/>
      <c r="K654" s="79"/>
      <c r="L654" s="79"/>
      <c r="M654" s="79"/>
      <c r="N654" s="79"/>
      <c r="O654" s="79"/>
      <c r="P654" s="79"/>
      <c r="Q654" s="79"/>
      <c r="R654" s="79"/>
      <c r="S654" s="79"/>
      <c r="T654" s="79"/>
      <c r="U654" s="79"/>
      <c r="V654" s="79"/>
      <c r="W654" s="79"/>
      <c r="X654" s="79"/>
      <c r="Y654" s="79"/>
      <c r="Z654" s="79"/>
      <c r="AA654" s="79"/>
      <c r="AB654" s="79"/>
    </row>
    <row r="655" ht="15.75" customHeight="1">
      <c r="A655" s="79"/>
      <c r="B655" s="160"/>
      <c r="C655" s="79"/>
      <c r="D655" s="161"/>
      <c r="E655" s="79"/>
      <c r="F655" s="79"/>
      <c r="G655" s="79"/>
      <c r="H655" s="79"/>
      <c r="I655" s="79"/>
      <c r="J655" s="79"/>
      <c r="K655" s="79"/>
      <c r="L655" s="79"/>
      <c r="M655" s="79"/>
      <c r="N655" s="79"/>
      <c r="O655" s="79"/>
      <c r="P655" s="79"/>
      <c r="Q655" s="79"/>
      <c r="R655" s="79"/>
      <c r="S655" s="79"/>
      <c r="T655" s="79"/>
      <c r="U655" s="79"/>
      <c r="V655" s="79"/>
      <c r="W655" s="79"/>
      <c r="X655" s="79"/>
      <c r="Y655" s="79"/>
      <c r="Z655" s="79"/>
      <c r="AA655" s="79"/>
      <c r="AB655" s="79"/>
    </row>
    <row r="656" ht="15.75" customHeight="1">
      <c r="A656" s="79"/>
      <c r="B656" s="160"/>
      <c r="C656" s="79"/>
      <c r="D656" s="161"/>
      <c r="E656" s="79"/>
      <c r="F656" s="79"/>
      <c r="G656" s="79"/>
      <c r="H656" s="79"/>
      <c r="I656" s="79"/>
      <c r="J656" s="79"/>
      <c r="K656" s="79"/>
      <c r="L656" s="79"/>
      <c r="M656" s="79"/>
      <c r="N656" s="79"/>
      <c r="O656" s="79"/>
      <c r="P656" s="79"/>
      <c r="Q656" s="79"/>
      <c r="R656" s="79"/>
      <c r="S656" s="79"/>
      <c r="T656" s="79"/>
      <c r="U656" s="79"/>
      <c r="V656" s="79"/>
      <c r="W656" s="79"/>
      <c r="X656" s="79"/>
      <c r="Y656" s="79"/>
      <c r="Z656" s="79"/>
      <c r="AA656" s="79"/>
      <c r="AB656" s="79"/>
    </row>
    <row r="657" ht="15.75" customHeight="1">
      <c r="A657" s="79"/>
      <c r="B657" s="160"/>
      <c r="C657" s="79"/>
      <c r="D657" s="161"/>
      <c r="E657" s="79"/>
      <c r="F657" s="79"/>
      <c r="G657" s="79"/>
      <c r="H657" s="79"/>
      <c r="I657" s="79"/>
      <c r="J657" s="79"/>
      <c r="K657" s="79"/>
      <c r="L657" s="79"/>
      <c r="M657" s="79"/>
      <c r="N657" s="79"/>
      <c r="O657" s="79"/>
      <c r="P657" s="79"/>
      <c r="Q657" s="79"/>
      <c r="R657" s="79"/>
      <c r="S657" s="79"/>
      <c r="T657" s="79"/>
      <c r="U657" s="79"/>
      <c r="V657" s="79"/>
      <c r="W657" s="79"/>
      <c r="X657" s="79"/>
      <c r="Y657" s="79"/>
      <c r="Z657" s="79"/>
      <c r="AA657" s="79"/>
      <c r="AB657" s="79"/>
    </row>
    <row r="658" ht="15.75" customHeight="1">
      <c r="A658" s="79"/>
      <c r="B658" s="160"/>
      <c r="C658" s="79"/>
      <c r="D658" s="161"/>
      <c r="E658" s="79"/>
      <c r="F658" s="79"/>
      <c r="G658" s="79"/>
      <c r="H658" s="79"/>
      <c r="I658" s="79"/>
      <c r="J658" s="79"/>
      <c r="K658" s="79"/>
      <c r="L658" s="79"/>
      <c r="M658" s="79"/>
      <c r="N658" s="79"/>
      <c r="O658" s="79"/>
      <c r="P658" s="79"/>
      <c r="Q658" s="79"/>
      <c r="R658" s="79"/>
      <c r="S658" s="79"/>
      <c r="T658" s="79"/>
      <c r="U658" s="79"/>
      <c r="V658" s="79"/>
      <c r="W658" s="79"/>
      <c r="X658" s="79"/>
      <c r="Y658" s="79"/>
      <c r="Z658" s="79"/>
      <c r="AA658" s="79"/>
      <c r="AB658" s="79"/>
    </row>
    <row r="659" ht="15.75" customHeight="1">
      <c r="A659" s="79"/>
      <c r="B659" s="160"/>
      <c r="C659" s="79"/>
      <c r="D659" s="161"/>
      <c r="E659" s="79"/>
      <c r="F659" s="79"/>
      <c r="G659" s="79"/>
      <c r="H659" s="79"/>
      <c r="I659" s="79"/>
      <c r="J659" s="79"/>
      <c r="K659" s="79"/>
      <c r="L659" s="79"/>
      <c r="M659" s="79"/>
      <c r="N659" s="79"/>
      <c r="O659" s="79"/>
      <c r="P659" s="79"/>
      <c r="Q659" s="79"/>
      <c r="R659" s="79"/>
      <c r="S659" s="79"/>
      <c r="T659" s="79"/>
      <c r="U659" s="79"/>
      <c r="V659" s="79"/>
      <c r="W659" s="79"/>
      <c r="X659" s="79"/>
      <c r="Y659" s="79"/>
      <c r="Z659" s="79"/>
      <c r="AA659" s="79"/>
      <c r="AB659" s="79"/>
    </row>
    <row r="660" ht="15.75" customHeight="1">
      <c r="A660" s="79"/>
      <c r="B660" s="160"/>
      <c r="C660" s="79"/>
      <c r="D660" s="161"/>
      <c r="E660" s="79"/>
      <c r="F660" s="79"/>
      <c r="G660" s="79"/>
      <c r="H660" s="79"/>
      <c r="I660" s="79"/>
      <c r="J660" s="79"/>
      <c r="K660" s="79"/>
      <c r="L660" s="79"/>
      <c r="M660" s="79"/>
      <c r="N660" s="79"/>
      <c r="O660" s="79"/>
      <c r="P660" s="79"/>
      <c r="Q660" s="79"/>
      <c r="R660" s="79"/>
      <c r="S660" s="79"/>
      <c r="T660" s="79"/>
      <c r="U660" s="79"/>
      <c r="V660" s="79"/>
      <c r="W660" s="79"/>
      <c r="X660" s="79"/>
      <c r="Y660" s="79"/>
      <c r="Z660" s="79"/>
      <c r="AA660" s="79"/>
      <c r="AB660" s="79"/>
    </row>
    <row r="661" ht="15.75" customHeight="1">
      <c r="A661" s="79"/>
      <c r="B661" s="160"/>
      <c r="C661" s="79"/>
      <c r="D661" s="161"/>
      <c r="E661" s="79"/>
      <c r="F661" s="79"/>
      <c r="G661" s="79"/>
      <c r="H661" s="79"/>
      <c r="I661" s="79"/>
      <c r="J661" s="79"/>
      <c r="K661" s="79"/>
      <c r="L661" s="79"/>
      <c r="M661" s="79"/>
      <c r="N661" s="79"/>
      <c r="O661" s="79"/>
      <c r="P661" s="79"/>
      <c r="Q661" s="79"/>
      <c r="R661" s="79"/>
      <c r="S661" s="79"/>
      <c r="T661" s="79"/>
      <c r="U661" s="79"/>
      <c r="V661" s="79"/>
      <c r="W661" s="79"/>
      <c r="X661" s="79"/>
      <c r="Y661" s="79"/>
      <c r="Z661" s="79"/>
      <c r="AA661" s="79"/>
      <c r="AB661" s="79"/>
    </row>
    <row r="662" ht="15.75" customHeight="1">
      <c r="A662" s="79"/>
      <c r="B662" s="160"/>
      <c r="C662" s="79"/>
      <c r="D662" s="161"/>
      <c r="E662" s="79"/>
      <c r="F662" s="79"/>
      <c r="G662" s="79"/>
      <c r="H662" s="79"/>
      <c r="I662" s="79"/>
      <c r="J662" s="79"/>
      <c r="K662" s="79"/>
      <c r="L662" s="79"/>
      <c r="M662" s="79"/>
      <c r="N662" s="79"/>
      <c r="O662" s="79"/>
      <c r="P662" s="79"/>
      <c r="Q662" s="79"/>
      <c r="R662" s="79"/>
      <c r="S662" s="79"/>
      <c r="T662" s="79"/>
      <c r="U662" s="79"/>
      <c r="V662" s="79"/>
      <c r="W662" s="79"/>
      <c r="X662" s="79"/>
      <c r="Y662" s="79"/>
      <c r="Z662" s="79"/>
      <c r="AA662" s="79"/>
      <c r="AB662" s="79"/>
    </row>
    <row r="663" ht="15.75" customHeight="1">
      <c r="A663" s="79"/>
      <c r="B663" s="160"/>
      <c r="C663" s="79"/>
      <c r="D663" s="161"/>
      <c r="E663" s="79"/>
      <c r="F663" s="79"/>
      <c r="G663" s="79"/>
      <c r="H663" s="79"/>
      <c r="I663" s="79"/>
      <c r="J663" s="79"/>
      <c r="K663" s="79"/>
      <c r="L663" s="79"/>
      <c r="M663" s="79"/>
      <c r="N663" s="79"/>
      <c r="O663" s="79"/>
      <c r="P663" s="79"/>
      <c r="Q663" s="79"/>
      <c r="R663" s="79"/>
      <c r="S663" s="79"/>
      <c r="T663" s="79"/>
      <c r="U663" s="79"/>
      <c r="V663" s="79"/>
      <c r="W663" s="79"/>
      <c r="X663" s="79"/>
      <c r="Y663" s="79"/>
      <c r="Z663" s="79"/>
      <c r="AA663" s="79"/>
      <c r="AB663" s="79"/>
    </row>
    <row r="664" ht="15.75" customHeight="1">
      <c r="A664" s="79"/>
      <c r="B664" s="160"/>
      <c r="C664" s="79"/>
      <c r="D664" s="161"/>
      <c r="E664" s="79"/>
      <c r="F664" s="79"/>
      <c r="G664" s="79"/>
      <c r="H664" s="79"/>
      <c r="I664" s="79"/>
      <c r="J664" s="79"/>
      <c r="K664" s="79"/>
      <c r="L664" s="79"/>
      <c r="M664" s="79"/>
      <c r="N664" s="79"/>
      <c r="O664" s="79"/>
      <c r="P664" s="79"/>
      <c r="Q664" s="79"/>
      <c r="R664" s="79"/>
      <c r="S664" s="79"/>
      <c r="T664" s="79"/>
      <c r="U664" s="79"/>
      <c r="V664" s="79"/>
      <c r="W664" s="79"/>
      <c r="X664" s="79"/>
      <c r="Y664" s="79"/>
      <c r="Z664" s="79"/>
      <c r="AA664" s="79"/>
      <c r="AB664" s="79"/>
    </row>
    <row r="665" ht="15.75" customHeight="1">
      <c r="A665" s="79"/>
      <c r="B665" s="160"/>
      <c r="C665" s="79"/>
      <c r="D665" s="161"/>
      <c r="E665" s="79"/>
      <c r="F665" s="79"/>
      <c r="G665" s="79"/>
      <c r="H665" s="79"/>
      <c r="I665" s="79"/>
      <c r="J665" s="79"/>
      <c r="K665" s="79"/>
      <c r="L665" s="79"/>
      <c r="M665" s="79"/>
      <c r="N665" s="79"/>
      <c r="O665" s="79"/>
      <c r="P665" s="79"/>
      <c r="Q665" s="79"/>
      <c r="R665" s="79"/>
      <c r="S665" s="79"/>
      <c r="T665" s="79"/>
      <c r="U665" s="79"/>
      <c r="V665" s="79"/>
      <c r="W665" s="79"/>
      <c r="X665" s="79"/>
      <c r="Y665" s="79"/>
      <c r="Z665" s="79"/>
      <c r="AA665" s="79"/>
      <c r="AB665" s="79"/>
    </row>
    <row r="666" ht="15.75" customHeight="1">
      <c r="A666" s="79"/>
      <c r="B666" s="160"/>
      <c r="C666" s="79"/>
      <c r="D666" s="161"/>
      <c r="E666" s="79"/>
      <c r="F666" s="79"/>
      <c r="G666" s="79"/>
      <c r="H666" s="79"/>
      <c r="I666" s="79"/>
      <c r="J666" s="79"/>
      <c r="K666" s="79"/>
      <c r="L666" s="79"/>
      <c r="M666" s="79"/>
      <c r="N666" s="79"/>
      <c r="O666" s="79"/>
      <c r="P666" s="79"/>
      <c r="Q666" s="79"/>
      <c r="R666" s="79"/>
      <c r="S666" s="79"/>
      <c r="T666" s="79"/>
      <c r="U666" s="79"/>
      <c r="V666" s="79"/>
      <c r="W666" s="79"/>
      <c r="X666" s="79"/>
      <c r="Y666" s="79"/>
      <c r="Z666" s="79"/>
      <c r="AA666" s="79"/>
      <c r="AB666" s="79"/>
    </row>
    <row r="667" ht="15.75" customHeight="1">
      <c r="A667" s="79"/>
      <c r="B667" s="160"/>
      <c r="C667" s="79"/>
      <c r="D667" s="161"/>
      <c r="E667" s="79"/>
      <c r="F667" s="79"/>
      <c r="G667" s="79"/>
      <c r="H667" s="79"/>
      <c r="I667" s="79"/>
      <c r="J667" s="79"/>
      <c r="K667" s="79"/>
      <c r="L667" s="79"/>
      <c r="M667" s="79"/>
      <c r="N667" s="79"/>
      <c r="O667" s="79"/>
      <c r="P667" s="79"/>
      <c r="Q667" s="79"/>
      <c r="R667" s="79"/>
      <c r="S667" s="79"/>
      <c r="T667" s="79"/>
      <c r="U667" s="79"/>
      <c r="V667" s="79"/>
      <c r="W667" s="79"/>
      <c r="X667" s="79"/>
      <c r="Y667" s="79"/>
      <c r="Z667" s="79"/>
      <c r="AA667" s="79"/>
      <c r="AB667" s="79"/>
    </row>
    <row r="668" ht="15.75" customHeight="1">
      <c r="A668" s="79"/>
      <c r="B668" s="160"/>
      <c r="C668" s="79"/>
      <c r="D668" s="161"/>
      <c r="E668" s="79"/>
      <c r="F668" s="79"/>
      <c r="G668" s="79"/>
      <c r="H668" s="79"/>
      <c r="I668" s="79"/>
      <c r="J668" s="79"/>
      <c r="K668" s="79"/>
      <c r="L668" s="79"/>
      <c r="M668" s="79"/>
      <c r="N668" s="79"/>
      <c r="O668" s="79"/>
      <c r="P668" s="79"/>
      <c r="Q668" s="79"/>
      <c r="R668" s="79"/>
      <c r="S668" s="79"/>
      <c r="T668" s="79"/>
      <c r="U668" s="79"/>
      <c r="V668" s="79"/>
      <c r="W668" s="79"/>
      <c r="X668" s="79"/>
      <c r="Y668" s="79"/>
      <c r="Z668" s="79"/>
      <c r="AA668" s="79"/>
      <c r="AB668" s="79"/>
    </row>
    <row r="669" ht="15.75" customHeight="1">
      <c r="A669" s="79"/>
      <c r="B669" s="160"/>
      <c r="C669" s="79"/>
      <c r="D669" s="161"/>
      <c r="E669" s="79"/>
      <c r="F669" s="79"/>
      <c r="G669" s="79"/>
      <c r="H669" s="79"/>
      <c r="I669" s="79"/>
      <c r="J669" s="79"/>
      <c r="K669" s="79"/>
      <c r="L669" s="79"/>
      <c r="M669" s="79"/>
      <c r="N669" s="79"/>
      <c r="O669" s="79"/>
      <c r="P669" s="79"/>
      <c r="Q669" s="79"/>
      <c r="R669" s="79"/>
      <c r="S669" s="79"/>
      <c r="T669" s="79"/>
      <c r="U669" s="79"/>
      <c r="V669" s="79"/>
      <c r="W669" s="79"/>
      <c r="X669" s="79"/>
      <c r="Y669" s="79"/>
      <c r="Z669" s="79"/>
      <c r="AA669" s="79"/>
      <c r="AB669" s="79"/>
    </row>
    <row r="670" ht="15.75" customHeight="1">
      <c r="A670" s="79"/>
      <c r="B670" s="160"/>
      <c r="C670" s="79"/>
      <c r="D670" s="161"/>
      <c r="E670" s="79"/>
      <c r="F670" s="79"/>
      <c r="G670" s="79"/>
      <c r="H670" s="79"/>
      <c r="I670" s="79"/>
      <c r="J670" s="79"/>
      <c r="K670" s="79"/>
      <c r="L670" s="79"/>
      <c r="M670" s="79"/>
      <c r="N670" s="79"/>
      <c r="O670" s="79"/>
      <c r="P670" s="79"/>
      <c r="Q670" s="79"/>
      <c r="R670" s="79"/>
      <c r="S670" s="79"/>
      <c r="T670" s="79"/>
      <c r="U670" s="79"/>
      <c r="V670" s="79"/>
      <c r="W670" s="79"/>
      <c r="X670" s="79"/>
      <c r="Y670" s="79"/>
      <c r="Z670" s="79"/>
      <c r="AA670" s="79"/>
      <c r="AB670" s="79"/>
    </row>
    <row r="671" ht="15.75" customHeight="1">
      <c r="A671" s="79"/>
      <c r="B671" s="160"/>
      <c r="C671" s="79"/>
      <c r="D671" s="161"/>
      <c r="E671" s="79"/>
      <c r="F671" s="79"/>
      <c r="G671" s="79"/>
      <c r="H671" s="79"/>
      <c r="I671" s="79"/>
      <c r="J671" s="79"/>
      <c r="K671" s="79"/>
      <c r="L671" s="79"/>
      <c r="M671" s="79"/>
      <c r="N671" s="79"/>
      <c r="O671" s="79"/>
      <c r="P671" s="79"/>
      <c r="Q671" s="79"/>
      <c r="R671" s="79"/>
      <c r="S671" s="79"/>
      <c r="T671" s="79"/>
      <c r="U671" s="79"/>
      <c r="V671" s="79"/>
      <c r="W671" s="79"/>
      <c r="X671" s="79"/>
      <c r="Y671" s="79"/>
      <c r="Z671" s="79"/>
      <c r="AA671" s="79"/>
      <c r="AB671" s="79"/>
    </row>
    <row r="672" ht="15.75" customHeight="1">
      <c r="A672" s="79"/>
      <c r="B672" s="160"/>
      <c r="C672" s="79"/>
      <c r="D672" s="161"/>
      <c r="E672" s="79"/>
      <c r="F672" s="79"/>
      <c r="G672" s="79"/>
      <c r="H672" s="79"/>
      <c r="I672" s="79"/>
      <c r="J672" s="79"/>
      <c r="K672" s="79"/>
      <c r="L672" s="79"/>
      <c r="M672" s="79"/>
      <c r="N672" s="79"/>
      <c r="O672" s="79"/>
      <c r="P672" s="79"/>
      <c r="Q672" s="79"/>
      <c r="R672" s="79"/>
      <c r="S672" s="79"/>
      <c r="T672" s="79"/>
      <c r="U672" s="79"/>
      <c r="V672" s="79"/>
      <c r="W672" s="79"/>
      <c r="X672" s="79"/>
      <c r="Y672" s="79"/>
      <c r="Z672" s="79"/>
      <c r="AA672" s="79"/>
      <c r="AB672" s="79"/>
    </row>
    <row r="673" ht="15.75" customHeight="1">
      <c r="A673" s="79"/>
      <c r="B673" s="160"/>
      <c r="C673" s="79"/>
      <c r="D673" s="161"/>
      <c r="E673" s="79"/>
      <c r="F673" s="79"/>
      <c r="G673" s="79"/>
      <c r="H673" s="79"/>
      <c r="I673" s="79"/>
      <c r="J673" s="79"/>
      <c r="K673" s="79"/>
      <c r="L673" s="79"/>
      <c r="M673" s="79"/>
      <c r="N673" s="79"/>
      <c r="O673" s="79"/>
      <c r="P673" s="79"/>
      <c r="Q673" s="79"/>
      <c r="R673" s="79"/>
      <c r="S673" s="79"/>
      <c r="T673" s="79"/>
      <c r="U673" s="79"/>
      <c r="V673" s="79"/>
      <c r="W673" s="79"/>
      <c r="X673" s="79"/>
      <c r="Y673" s="79"/>
      <c r="Z673" s="79"/>
      <c r="AA673" s="79"/>
      <c r="AB673" s="79"/>
    </row>
    <row r="674" ht="15.75" customHeight="1">
      <c r="A674" s="79"/>
      <c r="B674" s="160"/>
      <c r="C674" s="79"/>
      <c r="D674" s="161"/>
      <c r="E674" s="79"/>
      <c r="F674" s="79"/>
      <c r="G674" s="79"/>
      <c r="H674" s="79"/>
      <c r="I674" s="79"/>
      <c r="J674" s="79"/>
      <c r="K674" s="79"/>
      <c r="L674" s="79"/>
      <c r="M674" s="79"/>
      <c r="N674" s="79"/>
      <c r="O674" s="79"/>
      <c r="P674" s="79"/>
      <c r="Q674" s="79"/>
      <c r="R674" s="79"/>
      <c r="S674" s="79"/>
      <c r="T674" s="79"/>
      <c r="U674" s="79"/>
      <c r="V674" s="79"/>
      <c r="W674" s="79"/>
      <c r="X674" s="79"/>
      <c r="Y674" s="79"/>
      <c r="Z674" s="79"/>
      <c r="AA674" s="79"/>
      <c r="AB674" s="79"/>
    </row>
    <row r="675" ht="15.75" customHeight="1">
      <c r="A675" s="79"/>
      <c r="B675" s="160"/>
      <c r="C675" s="79"/>
      <c r="D675" s="161"/>
      <c r="E675" s="79"/>
      <c r="F675" s="79"/>
      <c r="G675" s="79"/>
      <c r="H675" s="79"/>
      <c r="I675" s="79"/>
      <c r="J675" s="79"/>
      <c r="K675" s="79"/>
      <c r="L675" s="79"/>
      <c r="M675" s="79"/>
      <c r="N675" s="79"/>
      <c r="O675" s="79"/>
      <c r="P675" s="79"/>
      <c r="Q675" s="79"/>
      <c r="R675" s="79"/>
      <c r="S675" s="79"/>
      <c r="T675" s="79"/>
      <c r="U675" s="79"/>
      <c r="V675" s="79"/>
      <c r="W675" s="79"/>
      <c r="X675" s="79"/>
      <c r="Y675" s="79"/>
      <c r="Z675" s="79"/>
      <c r="AA675" s="79"/>
      <c r="AB675" s="79"/>
    </row>
    <row r="676" ht="15.75" customHeight="1">
      <c r="A676" s="79"/>
      <c r="B676" s="160"/>
      <c r="C676" s="79"/>
      <c r="D676" s="161"/>
      <c r="E676" s="79"/>
      <c r="F676" s="79"/>
      <c r="G676" s="79"/>
      <c r="H676" s="79"/>
      <c r="I676" s="79"/>
      <c r="J676" s="79"/>
      <c r="K676" s="79"/>
      <c r="L676" s="79"/>
      <c r="M676" s="79"/>
      <c r="N676" s="79"/>
      <c r="O676" s="79"/>
      <c r="P676" s="79"/>
      <c r="Q676" s="79"/>
      <c r="R676" s="79"/>
      <c r="S676" s="79"/>
      <c r="T676" s="79"/>
      <c r="U676" s="79"/>
      <c r="V676" s="79"/>
      <c r="W676" s="79"/>
      <c r="X676" s="79"/>
      <c r="Y676" s="79"/>
      <c r="Z676" s="79"/>
      <c r="AA676" s="79"/>
      <c r="AB676" s="79"/>
    </row>
    <row r="677" ht="15.75" customHeight="1">
      <c r="A677" s="79"/>
      <c r="B677" s="160"/>
      <c r="C677" s="79"/>
      <c r="D677" s="161"/>
      <c r="E677" s="79"/>
      <c r="F677" s="79"/>
      <c r="G677" s="79"/>
      <c r="H677" s="79"/>
      <c r="I677" s="79"/>
      <c r="J677" s="79"/>
      <c r="K677" s="79"/>
      <c r="L677" s="79"/>
      <c r="M677" s="79"/>
      <c r="N677" s="79"/>
      <c r="O677" s="79"/>
      <c r="P677" s="79"/>
      <c r="Q677" s="79"/>
      <c r="R677" s="79"/>
      <c r="S677" s="79"/>
      <c r="T677" s="79"/>
      <c r="U677" s="79"/>
      <c r="V677" s="79"/>
      <c r="W677" s="79"/>
      <c r="X677" s="79"/>
      <c r="Y677" s="79"/>
      <c r="Z677" s="79"/>
      <c r="AA677" s="79"/>
      <c r="AB677" s="79"/>
    </row>
    <row r="678" ht="15.75" customHeight="1">
      <c r="A678" s="79"/>
      <c r="B678" s="160"/>
      <c r="C678" s="79"/>
      <c r="D678" s="161"/>
      <c r="E678" s="79"/>
      <c r="F678" s="79"/>
      <c r="G678" s="79"/>
      <c r="H678" s="79"/>
      <c r="I678" s="79"/>
      <c r="J678" s="79"/>
      <c r="K678" s="79"/>
      <c r="L678" s="79"/>
      <c r="M678" s="79"/>
      <c r="N678" s="79"/>
      <c r="O678" s="79"/>
      <c r="P678" s="79"/>
      <c r="Q678" s="79"/>
      <c r="R678" s="79"/>
      <c r="S678" s="79"/>
      <c r="T678" s="79"/>
      <c r="U678" s="79"/>
      <c r="V678" s="79"/>
      <c r="W678" s="79"/>
      <c r="X678" s="79"/>
      <c r="Y678" s="79"/>
      <c r="Z678" s="79"/>
      <c r="AA678" s="79"/>
      <c r="AB678" s="79"/>
    </row>
    <row r="679" ht="15.75" customHeight="1">
      <c r="A679" s="79"/>
      <c r="B679" s="160"/>
      <c r="C679" s="79"/>
      <c r="D679" s="161"/>
      <c r="E679" s="79"/>
      <c r="F679" s="79"/>
      <c r="G679" s="79"/>
      <c r="H679" s="79"/>
      <c r="I679" s="79"/>
      <c r="J679" s="79"/>
      <c r="K679" s="79"/>
      <c r="L679" s="79"/>
      <c r="M679" s="79"/>
      <c r="N679" s="79"/>
      <c r="O679" s="79"/>
      <c r="P679" s="79"/>
      <c r="Q679" s="79"/>
      <c r="R679" s="79"/>
      <c r="S679" s="79"/>
      <c r="T679" s="79"/>
      <c r="U679" s="79"/>
      <c r="V679" s="79"/>
      <c r="W679" s="79"/>
      <c r="X679" s="79"/>
      <c r="Y679" s="79"/>
      <c r="Z679" s="79"/>
      <c r="AA679" s="79"/>
      <c r="AB679" s="79"/>
    </row>
    <row r="680" ht="15.75" customHeight="1">
      <c r="A680" s="79"/>
      <c r="B680" s="160"/>
      <c r="C680" s="79"/>
      <c r="D680" s="161"/>
      <c r="E680" s="79"/>
      <c r="F680" s="79"/>
      <c r="G680" s="79"/>
      <c r="H680" s="79"/>
      <c r="I680" s="79"/>
      <c r="J680" s="79"/>
      <c r="K680" s="79"/>
      <c r="L680" s="79"/>
      <c r="M680" s="79"/>
      <c r="N680" s="79"/>
      <c r="O680" s="79"/>
      <c r="P680" s="79"/>
      <c r="Q680" s="79"/>
      <c r="R680" s="79"/>
      <c r="S680" s="79"/>
      <c r="T680" s="79"/>
      <c r="U680" s="79"/>
      <c r="V680" s="79"/>
      <c r="W680" s="79"/>
      <c r="X680" s="79"/>
      <c r="Y680" s="79"/>
      <c r="Z680" s="79"/>
      <c r="AA680" s="79"/>
      <c r="AB680" s="79"/>
    </row>
    <row r="681" ht="15.75" customHeight="1">
      <c r="A681" s="79"/>
      <c r="B681" s="160"/>
      <c r="C681" s="79"/>
      <c r="D681" s="161"/>
      <c r="E681" s="79"/>
      <c r="F681" s="79"/>
      <c r="G681" s="79"/>
      <c r="H681" s="79"/>
      <c r="I681" s="79"/>
      <c r="J681" s="79"/>
      <c r="K681" s="79"/>
      <c r="L681" s="79"/>
      <c r="M681" s="79"/>
      <c r="N681" s="79"/>
      <c r="O681" s="79"/>
      <c r="P681" s="79"/>
      <c r="Q681" s="79"/>
      <c r="R681" s="79"/>
      <c r="S681" s="79"/>
      <c r="T681" s="79"/>
      <c r="U681" s="79"/>
      <c r="V681" s="79"/>
      <c r="W681" s="79"/>
      <c r="X681" s="79"/>
      <c r="Y681" s="79"/>
      <c r="Z681" s="79"/>
      <c r="AA681" s="79"/>
      <c r="AB681" s="79"/>
    </row>
    <row r="682" ht="15.75" customHeight="1">
      <c r="A682" s="79"/>
      <c r="B682" s="160"/>
      <c r="C682" s="79"/>
      <c r="D682" s="161"/>
      <c r="E682" s="79"/>
      <c r="F682" s="79"/>
      <c r="G682" s="79"/>
      <c r="H682" s="79"/>
      <c r="I682" s="79"/>
      <c r="J682" s="79"/>
      <c r="K682" s="79"/>
      <c r="L682" s="79"/>
      <c r="M682" s="79"/>
      <c r="N682" s="79"/>
      <c r="O682" s="79"/>
      <c r="P682" s="79"/>
      <c r="Q682" s="79"/>
      <c r="R682" s="79"/>
      <c r="S682" s="79"/>
      <c r="T682" s="79"/>
      <c r="U682" s="79"/>
      <c r="V682" s="79"/>
      <c r="W682" s="79"/>
      <c r="X682" s="79"/>
      <c r="Y682" s="79"/>
      <c r="Z682" s="79"/>
      <c r="AA682" s="79"/>
      <c r="AB682" s="79"/>
    </row>
    <row r="683" ht="15.75" customHeight="1">
      <c r="A683" s="79"/>
      <c r="B683" s="160"/>
      <c r="C683" s="79"/>
      <c r="D683" s="161"/>
      <c r="E683" s="79"/>
      <c r="F683" s="79"/>
      <c r="G683" s="79"/>
      <c r="H683" s="79"/>
      <c r="I683" s="79"/>
      <c r="J683" s="79"/>
      <c r="K683" s="79"/>
      <c r="L683" s="79"/>
      <c r="M683" s="79"/>
      <c r="N683" s="79"/>
      <c r="O683" s="79"/>
      <c r="P683" s="79"/>
      <c r="Q683" s="79"/>
      <c r="R683" s="79"/>
      <c r="S683" s="79"/>
      <c r="T683" s="79"/>
      <c r="U683" s="79"/>
      <c r="V683" s="79"/>
      <c r="W683" s="79"/>
      <c r="X683" s="79"/>
      <c r="Y683" s="79"/>
      <c r="Z683" s="79"/>
      <c r="AA683" s="79"/>
      <c r="AB683" s="79"/>
    </row>
    <row r="684" ht="15.75" customHeight="1">
      <c r="A684" s="79"/>
      <c r="B684" s="160"/>
      <c r="C684" s="79"/>
      <c r="D684" s="161"/>
      <c r="E684" s="79"/>
      <c r="F684" s="79"/>
      <c r="G684" s="79"/>
      <c r="H684" s="79"/>
      <c r="I684" s="79"/>
      <c r="J684" s="79"/>
      <c r="K684" s="79"/>
      <c r="L684" s="79"/>
      <c r="M684" s="79"/>
      <c r="N684" s="79"/>
      <c r="O684" s="79"/>
      <c r="P684" s="79"/>
      <c r="Q684" s="79"/>
      <c r="R684" s="79"/>
      <c r="S684" s="79"/>
      <c r="T684" s="79"/>
      <c r="U684" s="79"/>
      <c r="V684" s="79"/>
      <c r="W684" s="79"/>
      <c r="X684" s="79"/>
      <c r="Y684" s="79"/>
      <c r="Z684" s="79"/>
      <c r="AA684" s="79"/>
      <c r="AB684" s="79"/>
    </row>
    <row r="685" ht="15.75" customHeight="1">
      <c r="A685" s="79"/>
      <c r="B685" s="160"/>
      <c r="C685" s="79"/>
      <c r="D685" s="161"/>
      <c r="E685" s="79"/>
      <c r="F685" s="79"/>
      <c r="G685" s="79"/>
      <c r="H685" s="79"/>
      <c r="I685" s="79"/>
      <c r="J685" s="79"/>
      <c r="K685" s="79"/>
      <c r="L685" s="79"/>
      <c r="M685" s="79"/>
      <c r="N685" s="79"/>
      <c r="O685" s="79"/>
      <c r="P685" s="79"/>
      <c r="Q685" s="79"/>
      <c r="R685" s="79"/>
      <c r="S685" s="79"/>
      <c r="T685" s="79"/>
      <c r="U685" s="79"/>
      <c r="V685" s="79"/>
      <c r="W685" s="79"/>
      <c r="X685" s="79"/>
      <c r="Y685" s="79"/>
      <c r="Z685" s="79"/>
      <c r="AA685" s="79"/>
      <c r="AB685" s="79"/>
    </row>
    <row r="686" ht="15.75" customHeight="1">
      <c r="A686" s="79"/>
      <c r="B686" s="160"/>
      <c r="C686" s="79"/>
      <c r="D686" s="161"/>
      <c r="E686" s="79"/>
      <c r="F686" s="79"/>
      <c r="G686" s="79"/>
      <c r="H686" s="79"/>
      <c r="I686" s="79"/>
      <c r="J686" s="79"/>
      <c r="K686" s="79"/>
      <c r="L686" s="79"/>
      <c r="M686" s="79"/>
      <c r="N686" s="79"/>
      <c r="O686" s="79"/>
      <c r="P686" s="79"/>
      <c r="Q686" s="79"/>
      <c r="R686" s="79"/>
      <c r="S686" s="79"/>
      <c r="T686" s="79"/>
      <c r="U686" s="79"/>
      <c r="V686" s="79"/>
      <c r="W686" s="79"/>
      <c r="X686" s="79"/>
      <c r="Y686" s="79"/>
      <c r="Z686" s="79"/>
      <c r="AA686" s="79"/>
      <c r="AB686" s="79"/>
    </row>
    <row r="687" ht="15.75" customHeight="1">
      <c r="A687" s="79"/>
      <c r="B687" s="160"/>
      <c r="C687" s="79"/>
      <c r="D687" s="161"/>
      <c r="E687" s="79"/>
      <c r="F687" s="79"/>
      <c r="G687" s="79"/>
      <c r="H687" s="79"/>
      <c r="I687" s="79"/>
      <c r="J687" s="79"/>
      <c r="K687" s="79"/>
      <c r="L687" s="79"/>
      <c r="M687" s="79"/>
      <c r="N687" s="79"/>
      <c r="O687" s="79"/>
      <c r="P687" s="79"/>
      <c r="Q687" s="79"/>
      <c r="R687" s="79"/>
      <c r="S687" s="79"/>
      <c r="T687" s="79"/>
      <c r="U687" s="79"/>
      <c r="V687" s="79"/>
      <c r="W687" s="79"/>
      <c r="X687" s="79"/>
      <c r="Y687" s="79"/>
      <c r="Z687" s="79"/>
      <c r="AA687" s="79"/>
      <c r="AB687" s="79"/>
    </row>
    <row r="688" ht="15.75" customHeight="1">
      <c r="A688" s="79"/>
      <c r="B688" s="160"/>
      <c r="C688" s="79"/>
      <c r="D688" s="161"/>
      <c r="E688" s="79"/>
      <c r="F688" s="79"/>
      <c r="G688" s="79"/>
      <c r="H688" s="79"/>
      <c r="I688" s="79"/>
      <c r="J688" s="79"/>
      <c r="K688" s="79"/>
      <c r="L688" s="79"/>
      <c r="M688" s="79"/>
      <c r="N688" s="79"/>
      <c r="O688" s="79"/>
      <c r="P688" s="79"/>
      <c r="Q688" s="79"/>
      <c r="R688" s="79"/>
      <c r="S688" s="79"/>
      <c r="T688" s="79"/>
      <c r="U688" s="79"/>
      <c r="V688" s="79"/>
      <c r="W688" s="79"/>
      <c r="X688" s="79"/>
      <c r="Y688" s="79"/>
      <c r="Z688" s="79"/>
      <c r="AA688" s="79"/>
      <c r="AB688" s="79"/>
    </row>
    <row r="689" ht="15.75" customHeight="1">
      <c r="A689" s="79"/>
      <c r="B689" s="160"/>
      <c r="C689" s="79"/>
      <c r="D689" s="161"/>
      <c r="E689" s="79"/>
      <c r="F689" s="79"/>
      <c r="G689" s="79"/>
      <c r="H689" s="79"/>
      <c r="I689" s="79"/>
      <c r="J689" s="79"/>
      <c r="K689" s="79"/>
      <c r="L689" s="79"/>
      <c r="M689" s="79"/>
      <c r="N689" s="79"/>
      <c r="O689" s="79"/>
      <c r="P689" s="79"/>
      <c r="Q689" s="79"/>
      <c r="R689" s="79"/>
      <c r="S689" s="79"/>
      <c r="T689" s="79"/>
      <c r="U689" s="79"/>
      <c r="V689" s="79"/>
      <c r="W689" s="79"/>
      <c r="X689" s="79"/>
      <c r="Y689" s="79"/>
      <c r="Z689" s="79"/>
      <c r="AA689" s="79"/>
      <c r="AB689" s="79"/>
    </row>
    <row r="690" ht="15.75" customHeight="1">
      <c r="A690" s="79"/>
      <c r="B690" s="160"/>
      <c r="C690" s="79"/>
      <c r="D690" s="161"/>
      <c r="E690" s="79"/>
      <c r="F690" s="79"/>
      <c r="G690" s="79"/>
      <c r="H690" s="79"/>
      <c r="I690" s="79"/>
      <c r="J690" s="79"/>
      <c r="K690" s="79"/>
      <c r="L690" s="79"/>
      <c r="M690" s="79"/>
      <c r="N690" s="79"/>
      <c r="O690" s="79"/>
      <c r="P690" s="79"/>
      <c r="Q690" s="79"/>
      <c r="R690" s="79"/>
      <c r="S690" s="79"/>
      <c r="T690" s="79"/>
      <c r="U690" s="79"/>
      <c r="V690" s="79"/>
      <c r="W690" s="79"/>
      <c r="X690" s="79"/>
      <c r="Y690" s="79"/>
      <c r="Z690" s="79"/>
      <c r="AA690" s="79"/>
      <c r="AB690" s="79"/>
    </row>
    <row r="691" ht="15.75" customHeight="1">
      <c r="A691" s="79"/>
      <c r="B691" s="160"/>
      <c r="C691" s="79"/>
      <c r="D691" s="161"/>
      <c r="E691" s="79"/>
      <c r="F691" s="79"/>
      <c r="G691" s="79"/>
      <c r="H691" s="79"/>
      <c r="I691" s="79"/>
      <c r="J691" s="79"/>
      <c r="K691" s="79"/>
      <c r="L691" s="79"/>
      <c r="M691" s="79"/>
      <c r="N691" s="79"/>
      <c r="O691" s="79"/>
      <c r="P691" s="79"/>
      <c r="Q691" s="79"/>
      <c r="R691" s="79"/>
      <c r="S691" s="79"/>
      <c r="T691" s="79"/>
      <c r="U691" s="79"/>
      <c r="V691" s="79"/>
      <c r="W691" s="79"/>
      <c r="X691" s="79"/>
      <c r="Y691" s="79"/>
      <c r="Z691" s="79"/>
      <c r="AA691" s="79"/>
      <c r="AB691" s="79"/>
    </row>
    <row r="692" ht="15.75" customHeight="1">
      <c r="A692" s="79"/>
      <c r="B692" s="160"/>
      <c r="C692" s="79"/>
      <c r="D692" s="161"/>
      <c r="E692" s="79"/>
      <c r="F692" s="79"/>
      <c r="G692" s="79"/>
      <c r="H692" s="79"/>
      <c r="I692" s="79"/>
      <c r="J692" s="79"/>
      <c r="K692" s="79"/>
      <c r="L692" s="79"/>
      <c r="M692" s="79"/>
      <c r="N692" s="79"/>
      <c r="O692" s="79"/>
      <c r="P692" s="79"/>
      <c r="Q692" s="79"/>
      <c r="R692" s="79"/>
      <c r="S692" s="79"/>
      <c r="T692" s="79"/>
      <c r="U692" s="79"/>
      <c r="V692" s="79"/>
      <c r="W692" s="79"/>
      <c r="X692" s="79"/>
      <c r="Y692" s="79"/>
      <c r="Z692" s="79"/>
      <c r="AA692" s="79"/>
      <c r="AB692" s="79"/>
    </row>
    <row r="693" ht="15.75" customHeight="1">
      <c r="A693" s="79"/>
      <c r="B693" s="160"/>
      <c r="C693" s="79"/>
      <c r="D693" s="161"/>
      <c r="E693" s="79"/>
      <c r="F693" s="79"/>
      <c r="G693" s="79"/>
      <c r="H693" s="79"/>
      <c r="I693" s="79"/>
      <c r="J693" s="79"/>
      <c r="K693" s="79"/>
      <c r="L693" s="79"/>
      <c r="M693" s="79"/>
      <c r="N693" s="79"/>
      <c r="O693" s="79"/>
      <c r="P693" s="79"/>
      <c r="Q693" s="79"/>
      <c r="R693" s="79"/>
      <c r="S693" s="79"/>
      <c r="T693" s="79"/>
      <c r="U693" s="79"/>
      <c r="V693" s="79"/>
      <c r="W693" s="79"/>
      <c r="X693" s="79"/>
      <c r="Y693" s="79"/>
      <c r="Z693" s="79"/>
      <c r="AA693" s="79"/>
      <c r="AB693" s="79"/>
    </row>
    <row r="694" ht="15.75" customHeight="1">
      <c r="A694" s="79"/>
      <c r="B694" s="160"/>
      <c r="C694" s="79"/>
      <c r="D694" s="161"/>
      <c r="E694" s="79"/>
      <c r="F694" s="79"/>
      <c r="G694" s="79"/>
      <c r="H694" s="79"/>
      <c r="I694" s="79"/>
      <c r="J694" s="79"/>
      <c r="K694" s="79"/>
      <c r="L694" s="79"/>
      <c r="M694" s="79"/>
      <c r="N694" s="79"/>
      <c r="O694" s="79"/>
      <c r="P694" s="79"/>
      <c r="Q694" s="79"/>
      <c r="R694" s="79"/>
      <c r="S694" s="79"/>
      <c r="T694" s="79"/>
      <c r="U694" s="79"/>
      <c r="V694" s="79"/>
      <c r="W694" s="79"/>
      <c r="X694" s="79"/>
      <c r="Y694" s="79"/>
      <c r="Z694" s="79"/>
      <c r="AA694" s="79"/>
      <c r="AB694" s="79"/>
    </row>
    <row r="695" ht="15.75" customHeight="1">
      <c r="A695" s="79"/>
      <c r="B695" s="160"/>
      <c r="C695" s="79"/>
      <c r="D695" s="161"/>
      <c r="E695" s="79"/>
      <c r="F695" s="79"/>
      <c r="G695" s="79"/>
      <c r="H695" s="79"/>
      <c r="I695" s="79"/>
      <c r="J695" s="79"/>
      <c r="K695" s="79"/>
      <c r="L695" s="79"/>
      <c r="M695" s="79"/>
      <c r="N695" s="79"/>
      <c r="O695" s="79"/>
      <c r="P695" s="79"/>
      <c r="Q695" s="79"/>
      <c r="R695" s="79"/>
      <c r="S695" s="79"/>
      <c r="T695" s="79"/>
      <c r="U695" s="79"/>
      <c r="V695" s="79"/>
      <c r="W695" s="79"/>
      <c r="X695" s="79"/>
      <c r="Y695" s="79"/>
      <c r="Z695" s="79"/>
      <c r="AA695" s="79"/>
      <c r="AB695" s="79"/>
    </row>
    <row r="696" ht="15.75" customHeight="1">
      <c r="A696" s="79"/>
      <c r="B696" s="160"/>
      <c r="C696" s="79"/>
      <c r="D696" s="161"/>
      <c r="E696" s="79"/>
      <c r="F696" s="79"/>
      <c r="G696" s="79"/>
      <c r="H696" s="79"/>
      <c r="I696" s="79"/>
      <c r="J696" s="79"/>
      <c r="K696" s="79"/>
      <c r="L696" s="79"/>
      <c r="M696" s="79"/>
      <c r="N696" s="79"/>
      <c r="O696" s="79"/>
      <c r="P696" s="79"/>
      <c r="Q696" s="79"/>
      <c r="R696" s="79"/>
      <c r="S696" s="79"/>
      <c r="T696" s="79"/>
      <c r="U696" s="79"/>
      <c r="V696" s="79"/>
      <c r="W696" s="79"/>
      <c r="X696" s="79"/>
      <c r="Y696" s="79"/>
      <c r="Z696" s="79"/>
      <c r="AA696" s="79"/>
      <c r="AB696" s="79"/>
    </row>
    <row r="697" ht="15.75" customHeight="1">
      <c r="A697" s="79"/>
      <c r="B697" s="160"/>
      <c r="C697" s="79"/>
      <c r="D697" s="161"/>
      <c r="E697" s="79"/>
      <c r="F697" s="79"/>
      <c r="G697" s="79"/>
      <c r="H697" s="79"/>
      <c r="I697" s="79"/>
      <c r="J697" s="79"/>
      <c r="K697" s="79"/>
      <c r="L697" s="79"/>
      <c r="M697" s="79"/>
      <c r="N697" s="79"/>
      <c r="O697" s="79"/>
      <c r="P697" s="79"/>
      <c r="Q697" s="79"/>
      <c r="R697" s="79"/>
      <c r="S697" s="79"/>
      <c r="T697" s="79"/>
      <c r="U697" s="79"/>
      <c r="V697" s="79"/>
      <c r="W697" s="79"/>
      <c r="X697" s="79"/>
      <c r="Y697" s="79"/>
      <c r="Z697" s="79"/>
      <c r="AA697" s="79"/>
      <c r="AB697" s="79"/>
    </row>
    <row r="698" ht="15.75" customHeight="1">
      <c r="A698" s="79"/>
      <c r="B698" s="160"/>
      <c r="C698" s="79"/>
      <c r="D698" s="161"/>
      <c r="E698" s="79"/>
      <c r="F698" s="79"/>
      <c r="G698" s="79"/>
      <c r="H698" s="79"/>
      <c r="I698" s="79"/>
      <c r="J698" s="79"/>
      <c r="K698" s="79"/>
      <c r="L698" s="79"/>
      <c r="M698" s="79"/>
      <c r="N698" s="79"/>
      <c r="O698" s="79"/>
      <c r="P698" s="79"/>
      <c r="Q698" s="79"/>
      <c r="R698" s="79"/>
      <c r="S698" s="79"/>
      <c r="T698" s="79"/>
      <c r="U698" s="79"/>
      <c r="V698" s="79"/>
      <c r="W698" s="79"/>
      <c r="X698" s="79"/>
      <c r="Y698" s="79"/>
      <c r="Z698" s="79"/>
      <c r="AA698" s="79"/>
      <c r="AB698" s="79"/>
    </row>
    <row r="699" ht="15.75" customHeight="1">
      <c r="A699" s="79"/>
      <c r="B699" s="160"/>
      <c r="C699" s="79"/>
      <c r="D699" s="161"/>
      <c r="E699" s="79"/>
      <c r="F699" s="79"/>
      <c r="G699" s="79"/>
      <c r="H699" s="79"/>
      <c r="I699" s="79"/>
      <c r="J699" s="79"/>
      <c r="K699" s="79"/>
      <c r="L699" s="79"/>
      <c r="M699" s="79"/>
      <c r="N699" s="79"/>
      <c r="O699" s="79"/>
      <c r="P699" s="79"/>
      <c r="Q699" s="79"/>
      <c r="R699" s="79"/>
      <c r="S699" s="79"/>
      <c r="T699" s="79"/>
      <c r="U699" s="79"/>
      <c r="V699" s="79"/>
      <c r="W699" s="79"/>
      <c r="X699" s="79"/>
      <c r="Y699" s="79"/>
      <c r="Z699" s="79"/>
      <c r="AA699" s="79"/>
      <c r="AB699" s="79"/>
    </row>
    <row r="700" ht="15.75" customHeight="1">
      <c r="A700" s="79"/>
      <c r="B700" s="160"/>
      <c r="C700" s="79"/>
      <c r="D700" s="161"/>
      <c r="E700" s="79"/>
      <c r="F700" s="79"/>
      <c r="G700" s="79"/>
      <c r="H700" s="79"/>
      <c r="I700" s="79"/>
      <c r="J700" s="79"/>
      <c r="K700" s="79"/>
      <c r="L700" s="79"/>
      <c r="M700" s="79"/>
      <c r="N700" s="79"/>
      <c r="O700" s="79"/>
      <c r="P700" s="79"/>
      <c r="Q700" s="79"/>
      <c r="R700" s="79"/>
      <c r="S700" s="79"/>
      <c r="T700" s="79"/>
      <c r="U700" s="79"/>
      <c r="V700" s="79"/>
      <c r="W700" s="79"/>
      <c r="X700" s="79"/>
      <c r="Y700" s="79"/>
      <c r="Z700" s="79"/>
      <c r="AA700" s="79"/>
      <c r="AB700" s="79"/>
    </row>
    <row r="701" ht="15.75" customHeight="1">
      <c r="A701" s="79"/>
      <c r="B701" s="160"/>
      <c r="C701" s="79"/>
      <c r="D701" s="161"/>
      <c r="E701" s="79"/>
      <c r="F701" s="79"/>
      <c r="G701" s="79"/>
      <c r="H701" s="79"/>
      <c r="I701" s="79"/>
      <c r="J701" s="79"/>
      <c r="K701" s="79"/>
      <c r="L701" s="79"/>
      <c r="M701" s="79"/>
      <c r="N701" s="79"/>
      <c r="O701" s="79"/>
      <c r="P701" s="79"/>
      <c r="Q701" s="79"/>
      <c r="R701" s="79"/>
      <c r="S701" s="79"/>
      <c r="T701" s="79"/>
      <c r="U701" s="79"/>
      <c r="V701" s="79"/>
      <c r="W701" s="79"/>
      <c r="X701" s="79"/>
      <c r="Y701" s="79"/>
      <c r="Z701" s="79"/>
      <c r="AA701" s="79"/>
      <c r="AB701" s="79"/>
    </row>
    <row r="702" ht="15.75" customHeight="1">
      <c r="A702" s="79"/>
      <c r="B702" s="160"/>
      <c r="C702" s="79"/>
      <c r="D702" s="161"/>
      <c r="E702" s="79"/>
      <c r="F702" s="79"/>
      <c r="G702" s="79"/>
      <c r="H702" s="79"/>
      <c r="I702" s="79"/>
      <c r="J702" s="79"/>
      <c r="K702" s="79"/>
      <c r="L702" s="79"/>
      <c r="M702" s="79"/>
      <c r="N702" s="79"/>
      <c r="O702" s="79"/>
      <c r="P702" s="79"/>
      <c r="Q702" s="79"/>
      <c r="R702" s="79"/>
      <c r="S702" s="79"/>
      <c r="T702" s="79"/>
      <c r="U702" s="79"/>
      <c r="V702" s="79"/>
      <c r="W702" s="79"/>
      <c r="X702" s="79"/>
      <c r="Y702" s="79"/>
      <c r="Z702" s="79"/>
      <c r="AA702" s="79"/>
      <c r="AB702" s="79"/>
    </row>
    <row r="703" ht="15.75" customHeight="1">
      <c r="A703" s="79"/>
      <c r="B703" s="160"/>
      <c r="C703" s="79"/>
      <c r="D703" s="161"/>
      <c r="E703" s="79"/>
      <c r="F703" s="79"/>
      <c r="G703" s="79"/>
      <c r="H703" s="79"/>
      <c r="I703" s="79"/>
      <c r="J703" s="79"/>
      <c r="K703" s="79"/>
      <c r="L703" s="79"/>
      <c r="M703" s="79"/>
      <c r="N703" s="79"/>
      <c r="O703" s="79"/>
      <c r="P703" s="79"/>
      <c r="Q703" s="79"/>
      <c r="R703" s="79"/>
      <c r="S703" s="79"/>
      <c r="T703" s="79"/>
      <c r="U703" s="79"/>
      <c r="V703" s="79"/>
      <c r="W703" s="79"/>
      <c r="X703" s="79"/>
      <c r="Y703" s="79"/>
      <c r="Z703" s="79"/>
      <c r="AA703" s="79"/>
      <c r="AB703" s="79"/>
    </row>
    <row r="704" ht="15.75" customHeight="1">
      <c r="A704" s="79"/>
      <c r="B704" s="160"/>
      <c r="C704" s="79"/>
      <c r="D704" s="161"/>
      <c r="E704" s="79"/>
      <c r="F704" s="79"/>
      <c r="G704" s="79"/>
      <c r="H704" s="79"/>
      <c r="I704" s="79"/>
      <c r="J704" s="79"/>
      <c r="K704" s="79"/>
      <c r="L704" s="79"/>
      <c r="M704" s="79"/>
      <c r="N704" s="79"/>
      <c r="O704" s="79"/>
      <c r="P704" s="79"/>
      <c r="Q704" s="79"/>
      <c r="R704" s="79"/>
      <c r="S704" s="79"/>
      <c r="T704" s="79"/>
      <c r="U704" s="79"/>
      <c r="V704" s="79"/>
      <c r="W704" s="79"/>
      <c r="X704" s="79"/>
      <c r="Y704" s="79"/>
      <c r="Z704" s="79"/>
      <c r="AA704" s="79"/>
      <c r="AB704" s="79"/>
    </row>
    <row r="705" ht="15.75" customHeight="1">
      <c r="A705" s="79"/>
      <c r="B705" s="160"/>
      <c r="C705" s="79"/>
      <c r="D705" s="161"/>
      <c r="E705" s="79"/>
      <c r="F705" s="79"/>
      <c r="G705" s="79"/>
      <c r="H705" s="79"/>
      <c r="I705" s="79"/>
      <c r="J705" s="79"/>
      <c r="K705" s="79"/>
      <c r="L705" s="79"/>
      <c r="M705" s="79"/>
      <c r="N705" s="79"/>
      <c r="O705" s="79"/>
      <c r="P705" s="79"/>
      <c r="Q705" s="79"/>
      <c r="R705" s="79"/>
      <c r="S705" s="79"/>
      <c r="T705" s="79"/>
      <c r="U705" s="79"/>
      <c r="V705" s="79"/>
      <c r="W705" s="79"/>
      <c r="X705" s="79"/>
      <c r="Y705" s="79"/>
      <c r="Z705" s="79"/>
      <c r="AA705" s="79"/>
      <c r="AB705" s="79"/>
    </row>
    <row r="706" ht="15.75" customHeight="1">
      <c r="A706" s="79"/>
      <c r="B706" s="160"/>
      <c r="C706" s="79"/>
      <c r="D706" s="161"/>
      <c r="E706" s="79"/>
      <c r="F706" s="79"/>
      <c r="G706" s="79"/>
      <c r="H706" s="79"/>
      <c r="I706" s="79"/>
      <c r="J706" s="79"/>
      <c r="K706" s="79"/>
      <c r="L706" s="79"/>
      <c r="M706" s="79"/>
      <c r="N706" s="79"/>
      <c r="O706" s="79"/>
      <c r="P706" s="79"/>
      <c r="Q706" s="79"/>
      <c r="R706" s="79"/>
      <c r="S706" s="79"/>
      <c r="T706" s="79"/>
      <c r="U706" s="79"/>
      <c r="V706" s="79"/>
      <c r="W706" s="79"/>
      <c r="X706" s="79"/>
      <c r="Y706" s="79"/>
      <c r="Z706" s="79"/>
      <c r="AA706" s="79"/>
      <c r="AB706" s="79"/>
    </row>
    <row r="707" ht="15.75" customHeight="1">
      <c r="A707" s="79"/>
      <c r="B707" s="160"/>
      <c r="C707" s="79"/>
      <c r="D707" s="161"/>
      <c r="E707" s="79"/>
      <c r="F707" s="79"/>
      <c r="G707" s="79"/>
      <c r="H707" s="79"/>
      <c r="I707" s="79"/>
      <c r="J707" s="79"/>
      <c r="K707" s="79"/>
      <c r="L707" s="79"/>
      <c r="M707" s="79"/>
      <c r="N707" s="79"/>
      <c r="O707" s="79"/>
      <c r="P707" s="79"/>
      <c r="Q707" s="79"/>
      <c r="R707" s="79"/>
      <c r="S707" s="79"/>
      <c r="T707" s="79"/>
      <c r="U707" s="79"/>
      <c r="V707" s="79"/>
      <c r="W707" s="79"/>
      <c r="X707" s="79"/>
      <c r="Y707" s="79"/>
      <c r="Z707" s="79"/>
      <c r="AA707" s="79"/>
      <c r="AB707" s="79"/>
    </row>
    <row r="708" ht="15.75" customHeight="1">
      <c r="A708" s="79"/>
      <c r="B708" s="160"/>
      <c r="C708" s="79"/>
      <c r="D708" s="161"/>
      <c r="E708" s="79"/>
      <c r="F708" s="79"/>
      <c r="G708" s="79"/>
      <c r="H708" s="79"/>
      <c r="I708" s="79"/>
      <c r="J708" s="79"/>
      <c r="K708" s="79"/>
      <c r="L708" s="79"/>
      <c r="M708" s="79"/>
      <c r="N708" s="79"/>
      <c r="O708" s="79"/>
      <c r="P708" s="79"/>
      <c r="Q708" s="79"/>
      <c r="R708" s="79"/>
      <c r="S708" s="79"/>
      <c r="T708" s="79"/>
      <c r="U708" s="79"/>
      <c r="V708" s="79"/>
      <c r="W708" s="79"/>
      <c r="X708" s="79"/>
      <c r="Y708" s="79"/>
      <c r="Z708" s="79"/>
      <c r="AA708" s="79"/>
      <c r="AB708" s="79"/>
    </row>
    <row r="709" ht="15.75" customHeight="1">
      <c r="A709" s="79"/>
      <c r="B709" s="160"/>
      <c r="C709" s="79"/>
      <c r="D709" s="161"/>
      <c r="E709" s="79"/>
      <c r="F709" s="79"/>
      <c r="G709" s="79"/>
      <c r="H709" s="79"/>
      <c r="I709" s="79"/>
      <c r="J709" s="79"/>
      <c r="K709" s="79"/>
      <c r="L709" s="79"/>
      <c r="M709" s="79"/>
      <c r="N709" s="79"/>
      <c r="O709" s="79"/>
      <c r="P709" s="79"/>
      <c r="Q709" s="79"/>
      <c r="R709" s="79"/>
      <c r="S709" s="79"/>
      <c r="T709" s="79"/>
      <c r="U709" s="79"/>
      <c r="V709" s="79"/>
      <c r="W709" s="79"/>
      <c r="X709" s="79"/>
      <c r="Y709" s="79"/>
      <c r="Z709" s="79"/>
      <c r="AA709" s="79"/>
      <c r="AB709" s="79"/>
    </row>
    <row r="710" ht="15.75" customHeight="1">
      <c r="A710" s="79"/>
      <c r="B710" s="160"/>
      <c r="C710" s="79"/>
      <c r="D710" s="161"/>
      <c r="E710" s="79"/>
      <c r="F710" s="79"/>
      <c r="G710" s="79"/>
      <c r="H710" s="79"/>
      <c r="I710" s="79"/>
      <c r="J710" s="79"/>
      <c r="K710" s="79"/>
      <c r="L710" s="79"/>
      <c r="M710" s="79"/>
      <c r="N710" s="79"/>
      <c r="O710" s="79"/>
      <c r="P710" s="79"/>
      <c r="Q710" s="79"/>
      <c r="R710" s="79"/>
      <c r="S710" s="79"/>
      <c r="T710" s="79"/>
      <c r="U710" s="79"/>
      <c r="V710" s="79"/>
      <c r="W710" s="79"/>
      <c r="X710" s="79"/>
      <c r="Y710" s="79"/>
      <c r="Z710" s="79"/>
      <c r="AA710" s="79"/>
      <c r="AB710" s="79"/>
    </row>
    <row r="711" ht="15.75" customHeight="1">
      <c r="A711" s="79"/>
      <c r="B711" s="160"/>
      <c r="C711" s="79"/>
      <c r="D711" s="161"/>
      <c r="E711" s="79"/>
      <c r="F711" s="79"/>
      <c r="G711" s="79"/>
      <c r="H711" s="79"/>
      <c r="I711" s="79"/>
      <c r="J711" s="79"/>
      <c r="K711" s="79"/>
      <c r="L711" s="79"/>
      <c r="M711" s="79"/>
      <c r="N711" s="79"/>
      <c r="O711" s="79"/>
      <c r="P711" s="79"/>
      <c r="Q711" s="79"/>
      <c r="R711" s="79"/>
      <c r="S711" s="79"/>
      <c r="T711" s="79"/>
      <c r="U711" s="79"/>
      <c r="V711" s="79"/>
      <c r="W711" s="79"/>
      <c r="X711" s="79"/>
      <c r="Y711" s="79"/>
      <c r="Z711" s="79"/>
      <c r="AA711" s="79"/>
      <c r="AB711" s="79"/>
    </row>
    <row r="712" ht="15.75" customHeight="1">
      <c r="A712" s="79"/>
      <c r="B712" s="160"/>
      <c r="C712" s="79"/>
      <c r="D712" s="161"/>
      <c r="E712" s="79"/>
      <c r="F712" s="79"/>
      <c r="G712" s="79"/>
      <c r="H712" s="79"/>
      <c r="I712" s="79"/>
      <c r="J712" s="79"/>
      <c r="K712" s="79"/>
      <c r="L712" s="79"/>
      <c r="M712" s="79"/>
      <c r="N712" s="79"/>
      <c r="O712" s="79"/>
      <c r="P712" s="79"/>
      <c r="Q712" s="79"/>
      <c r="R712" s="79"/>
      <c r="S712" s="79"/>
      <c r="T712" s="79"/>
      <c r="U712" s="79"/>
      <c r="V712" s="79"/>
      <c r="W712" s="79"/>
      <c r="X712" s="79"/>
      <c r="Y712" s="79"/>
      <c r="Z712" s="79"/>
      <c r="AA712" s="79"/>
      <c r="AB712" s="79"/>
    </row>
    <row r="713" ht="15.75" customHeight="1">
      <c r="A713" s="79"/>
      <c r="B713" s="160"/>
      <c r="C713" s="79"/>
      <c r="D713" s="161"/>
      <c r="E713" s="79"/>
      <c r="F713" s="79"/>
      <c r="G713" s="79"/>
      <c r="H713" s="79"/>
      <c r="I713" s="79"/>
      <c r="J713" s="79"/>
      <c r="K713" s="79"/>
      <c r="L713" s="79"/>
      <c r="M713" s="79"/>
      <c r="N713" s="79"/>
      <c r="O713" s="79"/>
      <c r="P713" s="79"/>
      <c r="Q713" s="79"/>
      <c r="R713" s="79"/>
      <c r="S713" s="79"/>
      <c r="T713" s="79"/>
      <c r="U713" s="79"/>
      <c r="V713" s="79"/>
      <c r="W713" s="79"/>
      <c r="X713" s="79"/>
      <c r="Y713" s="79"/>
      <c r="Z713" s="79"/>
      <c r="AA713" s="79"/>
      <c r="AB713" s="79"/>
    </row>
    <row r="714" ht="15.75" customHeight="1">
      <c r="A714" s="79"/>
      <c r="B714" s="160"/>
      <c r="C714" s="79"/>
      <c r="D714" s="161"/>
      <c r="E714" s="79"/>
      <c r="F714" s="79"/>
      <c r="G714" s="79"/>
      <c r="H714" s="79"/>
      <c r="I714" s="79"/>
      <c r="J714" s="79"/>
      <c r="K714" s="79"/>
      <c r="L714" s="79"/>
      <c r="M714" s="79"/>
      <c r="N714" s="79"/>
      <c r="O714" s="79"/>
      <c r="P714" s="79"/>
      <c r="Q714" s="79"/>
      <c r="R714" s="79"/>
      <c r="S714" s="79"/>
      <c r="T714" s="79"/>
      <c r="U714" s="79"/>
      <c r="V714" s="79"/>
      <c r="W714" s="79"/>
      <c r="X714" s="79"/>
      <c r="Y714" s="79"/>
      <c r="Z714" s="79"/>
      <c r="AA714" s="79"/>
      <c r="AB714" s="79"/>
    </row>
    <row r="715" ht="15.75" customHeight="1">
      <c r="A715" s="79"/>
      <c r="B715" s="160"/>
      <c r="C715" s="79"/>
      <c r="D715" s="161"/>
      <c r="E715" s="79"/>
      <c r="F715" s="79"/>
      <c r="G715" s="79"/>
      <c r="H715" s="79"/>
      <c r="I715" s="79"/>
      <c r="J715" s="79"/>
      <c r="K715" s="79"/>
      <c r="L715" s="79"/>
      <c r="M715" s="79"/>
      <c r="N715" s="79"/>
      <c r="O715" s="79"/>
      <c r="P715" s="79"/>
      <c r="Q715" s="79"/>
      <c r="R715" s="79"/>
      <c r="S715" s="79"/>
      <c r="T715" s="79"/>
      <c r="U715" s="79"/>
      <c r="V715" s="79"/>
      <c r="W715" s="79"/>
      <c r="X715" s="79"/>
      <c r="Y715" s="79"/>
      <c r="Z715" s="79"/>
      <c r="AA715" s="79"/>
      <c r="AB715" s="79"/>
    </row>
    <row r="716" ht="15.75" customHeight="1">
      <c r="A716" s="79"/>
      <c r="B716" s="160"/>
      <c r="C716" s="79"/>
      <c r="D716" s="161"/>
      <c r="E716" s="79"/>
      <c r="F716" s="79"/>
      <c r="G716" s="79"/>
      <c r="H716" s="79"/>
      <c r="I716" s="79"/>
      <c r="J716" s="79"/>
      <c r="K716" s="79"/>
      <c r="L716" s="79"/>
      <c r="M716" s="79"/>
      <c r="N716" s="79"/>
      <c r="O716" s="79"/>
      <c r="P716" s="79"/>
      <c r="Q716" s="79"/>
      <c r="R716" s="79"/>
      <c r="S716" s="79"/>
      <c r="T716" s="79"/>
      <c r="U716" s="79"/>
      <c r="V716" s="79"/>
      <c r="W716" s="79"/>
      <c r="X716" s="79"/>
      <c r="Y716" s="79"/>
      <c r="Z716" s="79"/>
      <c r="AA716" s="79"/>
      <c r="AB716" s="79"/>
    </row>
    <row r="717" ht="15.75" customHeight="1">
      <c r="A717" s="79"/>
      <c r="B717" s="160"/>
      <c r="C717" s="79"/>
      <c r="D717" s="161"/>
      <c r="E717" s="79"/>
      <c r="F717" s="79"/>
      <c r="G717" s="79"/>
      <c r="H717" s="79"/>
      <c r="I717" s="79"/>
      <c r="J717" s="79"/>
      <c r="K717" s="79"/>
      <c r="L717" s="79"/>
      <c r="M717" s="79"/>
      <c r="N717" s="79"/>
      <c r="O717" s="79"/>
      <c r="P717" s="79"/>
      <c r="Q717" s="79"/>
      <c r="R717" s="79"/>
      <c r="S717" s="79"/>
      <c r="T717" s="79"/>
      <c r="U717" s="79"/>
      <c r="V717" s="79"/>
      <c r="W717" s="79"/>
      <c r="X717" s="79"/>
      <c r="Y717" s="79"/>
      <c r="Z717" s="79"/>
      <c r="AA717" s="79"/>
      <c r="AB717" s="79"/>
    </row>
    <row r="718" ht="15.75" customHeight="1">
      <c r="A718" s="79"/>
      <c r="B718" s="160"/>
      <c r="C718" s="79"/>
      <c r="D718" s="161"/>
      <c r="E718" s="79"/>
      <c r="F718" s="79"/>
      <c r="G718" s="79"/>
      <c r="H718" s="79"/>
      <c r="I718" s="79"/>
      <c r="J718" s="79"/>
      <c r="K718" s="79"/>
      <c r="L718" s="79"/>
      <c r="M718" s="79"/>
      <c r="N718" s="79"/>
      <c r="O718" s="79"/>
      <c r="P718" s="79"/>
      <c r="Q718" s="79"/>
      <c r="R718" s="79"/>
      <c r="S718" s="79"/>
      <c r="T718" s="79"/>
      <c r="U718" s="79"/>
      <c r="V718" s="79"/>
      <c r="W718" s="79"/>
      <c r="X718" s="79"/>
      <c r="Y718" s="79"/>
      <c r="Z718" s="79"/>
      <c r="AA718" s="79"/>
      <c r="AB718" s="79"/>
    </row>
    <row r="719" ht="15.75" customHeight="1">
      <c r="A719" s="79"/>
      <c r="B719" s="160"/>
      <c r="C719" s="79"/>
      <c r="D719" s="161"/>
      <c r="E719" s="79"/>
      <c r="F719" s="79"/>
      <c r="G719" s="79"/>
      <c r="H719" s="79"/>
      <c r="I719" s="79"/>
      <c r="J719" s="79"/>
      <c r="K719" s="79"/>
      <c r="L719" s="79"/>
      <c r="M719" s="79"/>
      <c r="N719" s="79"/>
      <c r="O719" s="79"/>
      <c r="P719" s="79"/>
      <c r="Q719" s="79"/>
      <c r="R719" s="79"/>
      <c r="S719" s="79"/>
      <c r="T719" s="79"/>
      <c r="U719" s="79"/>
      <c r="V719" s="79"/>
      <c r="W719" s="79"/>
      <c r="X719" s="79"/>
      <c r="Y719" s="79"/>
      <c r="Z719" s="79"/>
      <c r="AA719" s="79"/>
      <c r="AB719" s="79"/>
    </row>
    <row r="720" ht="15.75" customHeight="1">
      <c r="A720" s="79"/>
      <c r="B720" s="160"/>
      <c r="C720" s="79"/>
      <c r="D720" s="161"/>
      <c r="E720" s="79"/>
      <c r="F720" s="79"/>
      <c r="G720" s="79"/>
      <c r="H720" s="79"/>
      <c r="I720" s="79"/>
      <c r="J720" s="79"/>
      <c r="K720" s="79"/>
      <c r="L720" s="79"/>
      <c r="M720" s="79"/>
      <c r="N720" s="79"/>
      <c r="O720" s="79"/>
      <c r="P720" s="79"/>
      <c r="Q720" s="79"/>
      <c r="R720" s="79"/>
      <c r="S720" s="79"/>
      <c r="T720" s="79"/>
      <c r="U720" s="79"/>
      <c r="V720" s="79"/>
      <c r="W720" s="79"/>
      <c r="X720" s="79"/>
      <c r="Y720" s="79"/>
      <c r="Z720" s="79"/>
      <c r="AA720" s="79"/>
      <c r="AB720" s="79"/>
    </row>
    <row r="721" ht="15.75" customHeight="1">
      <c r="A721" s="79"/>
      <c r="B721" s="160"/>
      <c r="C721" s="79"/>
      <c r="D721" s="161"/>
      <c r="E721" s="79"/>
      <c r="F721" s="79"/>
      <c r="G721" s="79"/>
      <c r="H721" s="79"/>
      <c r="I721" s="79"/>
      <c r="J721" s="79"/>
      <c r="K721" s="79"/>
      <c r="L721" s="79"/>
      <c r="M721" s="79"/>
      <c r="N721" s="79"/>
      <c r="O721" s="79"/>
      <c r="P721" s="79"/>
      <c r="Q721" s="79"/>
      <c r="R721" s="79"/>
      <c r="S721" s="79"/>
      <c r="T721" s="79"/>
      <c r="U721" s="79"/>
      <c r="V721" s="79"/>
      <c r="W721" s="79"/>
      <c r="X721" s="79"/>
      <c r="Y721" s="79"/>
      <c r="Z721" s="79"/>
      <c r="AA721" s="79"/>
      <c r="AB721" s="79"/>
    </row>
    <row r="722" ht="15.75" customHeight="1">
      <c r="A722" s="79"/>
      <c r="B722" s="160"/>
      <c r="C722" s="79"/>
      <c r="D722" s="161"/>
      <c r="E722" s="79"/>
      <c r="F722" s="79"/>
      <c r="G722" s="79"/>
      <c r="H722" s="79"/>
      <c r="I722" s="79"/>
      <c r="J722" s="79"/>
      <c r="K722" s="79"/>
      <c r="L722" s="79"/>
      <c r="M722" s="79"/>
      <c r="N722" s="79"/>
      <c r="O722" s="79"/>
      <c r="P722" s="79"/>
      <c r="Q722" s="79"/>
      <c r="R722" s="79"/>
      <c r="S722" s="79"/>
      <c r="T722" s="79"/>
      <c r="U722" s="79"/>
      <c r="V722" s="79"/>
      <c r="W722" s="79"/>
      <c r="X722" s="79"/>
      <c r="Y722" s="79"/>
      <c r="Z722" s="79"/>
      <c r="AA722" s="79"/>
      <c r="AB722" s="79"/>
    </row>
    <row r="723" ht="15.75" customHeight="1">
      <c r="A723" s="79"/>
      <c r="B723" s="160"/>
      <c r="C723" s="79"/>
      <c r="D723" s="161"/>
      <c r="E723" s="79"/>
      <c r="F723" s="79"/>
      <c r="G723" s="79"/>
      <c r="H723" s="79"/>
      <c r="I723" s="79"/>
      <c r="J723" s="79"/>
      <c r="K723" s="79"/>
      <c r="L723" s="79"/>
      <c r="M723" s="79"/>
      <c r="N723" s="79"/>
      <c r="O723" s="79"/>
      <c r="P723" s="79"/>
      <c r="Q723" s="79"/>
      <c r="R723" s="79"/>
      <c r="S723" s="79"/>
      <c r="T723" s="79"/>
      <c r="U723" s="79"/>
      <c r="V723" s="79"/>
      <c r="W723" s="79"/>
      <c r="X723" s="79"/>
      <c r="Y723" s="79"/>
      <c r="Z723" s="79"/>
      <c r="AA723" s="79"/>
      <c r="AB723" s="79"/>
    </row>
    <row r="724" ht="15.75" customHeight="1">
      <c r="A724" s="79"/>
      <c r="B724" s="160"/>
      <c r="C724" s="79"/>
      <c r="D724" s="161"/>
      <c r="E724" s="79"/>
      <c r="F724" s="79"/>
      <c r="G724" s="79"/>
      <c r="H724" s="79"/>
      <c r="I724" s="79"/>
      <c r="J724" s="79"/>
      <c r="K724" s="79"/>
      <c r="L724" s="79"/>
      <c r="M724" s="79"/>
      <c r="N724" s="79"/>
      <c r="O724" s="79"/>
      <c r="P724" s="79"/>
      <c r="Q724" s="79"/>
      <c r="R724" s="79"/>
      <c r="S724" s="79"/>
      <c r="T724" s="79"/>
      <c r="U724" s="79"/>
      <c r="V724" s="79"/>
      <c r="W724" s="79"/>
      <c r="X724" s="79"/>
      <c r="Y724" s="79"/>
      <c r="Z724" s="79"/>
      <c r="AA724" s="79"/>
      <c r="AB724" s="79"/>
    </row>
    <row r="725" ht="15.75" customHeight="1">
      <c r="A725" s="79"/>
      <c r="B725" s="160"/>
      <c r="C725" s="79"/>
      <c r="D725" s="161"/>
      <c r="E725" s="79"/>
      <c r="F725" s="79"/>
      <c r="G725" s="79"/>
      <c r="H725" s="79"/>
      <c r="I725" s="79"/>
      <c r="J725" s="79"/>
      <c r="K725" s="79"/>
      <c r="L725" s="79"/>
      <c r="M725" s="79"/>
      <c r="N725" s="79"/>
      <c r="O725" s="79"/>
      <c r="P725" s="79"/>
      <c r="Q725" s="79"/>
      <c r="R725" s="79"/>
      <c r="S725" s="79"/>
      <c r="T725" s="79"/>
      <c r="U725" s="79"/>
      <c r="V725" s="79"/>
      <c r="W725" s="79"/>
      <c r="X725" s="79"/>
      <c r="Y725" s="79"/>
      <c r="Z725" s="79"/>
      <c r="AA725" s="79"/>
      <c r="AB725" s="79"/>
    </row>
    <row r="726" ht="15.75" customHeight="1">
      <c r="A726" s="79"/>
      <c r="B726" s="160"/>
      <c r="C726" s="79"/>
      <c r="D726" s="161"/>
      <c r="E726" s="79"/>
      <c r="F726" s="79"/>
      <c r="G726" s="79"/>
      <c r="H726" s="79"/>
      <c r="I726" s="79"/>
      <c r="J726" s="79"/>
      <c r="K726" s="79"/>
      <c r="L726" s="79"/>
      <c r="M726" s="79"/>
      <c r="N726" s="79"/>
      <c r="O726" s="79"/>
      <c r="P726" s="79"/>
      <c r="Q726" s="79"/>
      <c r="R726" s="79"/>
      <c r="S726" s="79"/>
      <c r="T726" s="79"/>
      <c r="U726" s="79"/>
      <c r="V726" s="79"/>
      <c r="W726" s="79"/>
      <c r="X726" s="79"/>
      <c r="Y726" s="79"/>
      <c r="Z726" s="79"/>
      <c r="AA726" s="79"/>
      <c r="AB726" s="79"/>
    </row>
    <row r="727" ht="15.75" customHeight="1">
      <c r="A727" s="79"/>
      <c r="B727" s="160"/>
      <c r="C727" s="79"/>
      <c r="D727" s="161"/>
      <c r="E727" s="79"/>
      <c r="F727" s="79"/>
      <c r="G727" s="79"/>
      <c r="H727" s="79"/>
      <c r="I727" s="79"/>
      <c r="J727" s="79"/>
      <c r="K727" s="79"/>
      <c r="L727" s="79"/>
      <c r="M727" s="79"/>
      <c r="N727" s="79"/>
      <c r="O727" s="79"/>
      <c r="P727" s="79"/>
      <c r="Q727" s="79"/>
      <c r="R727" s="79"/>
      <c r="S727" s="79"/>
      <c r="T727" s="79"/>
      <c r="U727" s="79"/>
      <c r="V727" s="79"/>
      <c r="W727" s="79"/>
      <c r="X727" s="79"/>
      <c r="Y727" s="79"/>
      <c r="Z727" s="79"/>
      <c r="AA727" s="79"/>
      <c r="AB727" s="79"/>
    </row>
    <row r="728" ht="15.75" customHeight="1">
      <c r="A728" s="79"/>
      <c r="B728" s="160"/>
      <c r="C728" s="79"/>
      <c r="D728" s="161"/>
      <c r="E728" s="79"/>
      <c r="F728" s="79"/>
      <c r="G728" s="79"/>
      <c r="H728" s="79"/>
      <c r="I728" s="79"/>
      <c r="J728" s="79"/>
      <c r="K728" s="79"/>
      <c r="L728" s="79"/>
      <c r="M728" s="79"/>
      <c r="N728" s="79"/>
      <c r="O728" s="79"/>
      <c r="P728" s="79"/>
      <c r="Q728" s="79"/>
      <c r="R728" s="79"/>
      <c r="S728" s="79"/>
      <c r="T728" s="79"/>
      <c r="U728" s="79"/>
      <c r="V728" s="79"/>
      <c r="W728" s="79"/>
      <c r="X728" s="79"/>
      <c r="Y728" s="79"/>
      <c r="Z728" s="79"/>
      <c r="AA728" s="79"/>
      <c r="AB728" s="79"/>
    </row>
    <row r="729" ht="15.75" customHeight="1">
      <c r="A729" s="79"/>
      <c r="B729" s="160"/>
      <c r="C729" s="79"/>
      <c r="D729" s="161"/>
      <c r="E729" s="79"/>
      <c r="F729" s="79"/>
      <c r="G729" s="79"/>
      <c r="H729" s="79"/>
      <c r="I729" s="79"/>
      <c r="J729" s="79"/>
      <c r="K729" s="79"/>
      <c r="L729" s="79"/>
      <c r="M729" s="79"/>
      <c r="N729" s="79"/>
      <c r="O729" s="79"/>
      <c r="P729" s="79"/>
      <c r="Q729" s="79"/>
      <c r="R729" s="79"/>
      <c r="S729" s="79"/>
      <c r="T729" s="79"/>
      <c r="U729" s="79"/>
      <c r="V729" s="79"/>
      <c r="W729" s="79"/>
      <c r="X729" s="79"/>
      <c r="Y729" s="79"/>
      <c r="Z729" s="79"/>
      <c r="AA729" s="79"/>
      <c r="AB729" s="79"/>
    </row>
    <row r="730" ht="15.75" customHeight="1">
      <c r="A730" s="79"/>
      <c r="B730" s="160"/>
      <c r="C730" s="79"/>
      <c r="D730" s="161"/>
      <c r="E730" s="79"/>
      <c r="F730" s="79"/>
      <c r="G730" s="79"/>
      <c r="H730" s="79"/>
      <c r="I730" s="79"/>
      <c r="J730" s="79"/>
      <c r="K730" s="79"/>
      <c r="L730" s="79"/>
      <c r="M730" s="79"/>
      <c r="N730" s="79"/>
      <c r="O730" s="79"/>
      <c r="P730" s="79"/>
      <c r="Q730" s="79"/>
      <c r="R730" s="79"/>
      <c r="S730" s="79"/>
      <c r="T730" s="79"/>
      <c r="U730" s="79"/>
      <c r="V730" s="79"/>
      <c r="W730" s="79"/>
      <c r="X730" s="79"/>
      <c r="Y730" s="79"/>
      <c r="Z730" s="79"/>
      <c r="AA730" s="79"/>
      <c r="AB730" s="79"/>
    </row>
    <row r="731" ht="15.75" customHeight="1">
      <c r="A731" s="79"/>
      <c r="B731" s="160"/>
      <c r="C731" s="79"/>
      <c r="D731" s="161"/>
      <c r="E731" s="79"/>
      <c r="F731" s="79"/>
      <c r="G731" s="79"/>
      <c r="H731" s="79"/>
      <c r="I731" s="79"/>
      <c r="J731" s="79"/>
      <c r="K731" s="79"/>
      <c r="L731" s="79"/>
      <c r="M731" s="79"/>
      <c r="N731" s="79"/>
      <c r="O731" s="79"/>
      <c r="P731" s="79"/>
      <c r="Q731" s="79"/>
      <c r="R731" s="79"/>
      <c r="S731" s="79"/>
      <c r="T731" s="79"/>
      <c r="U731" s="79"/>
      <c r="V731" s="79"/>
      <c r="W731" s="79"/>
      <c r="X731" s="79"/>
      <c r="Y731" s="79"/>
      <c r="Z731" s="79"/>
      <c r="AA731" s="79"/>
      <c r="AB731" s="79"/>
    </row>
    <row r="732" ht="15.75" customHeight="1">
      <c r="A732" s="79"/>
      <c r="B732" s="160"/>
      <c r="C732" s="79"/>
      <c r="D732" s="161"/>
      <c r="E732" s="79"/>
      <c r="F732" s="79"/>
      <c r="G732" s="79"/>
      <c r="H732" s="79"/>
      <c r="I732" s="79"/>
      <c r="J732" s="79"/>
      <c r="K732" s="79"/>
      <c r="L732" s="79"/>
      <c r="M732" s="79"/>
      <c r="N732" s="79"/>
      <c r="O732" s="79"/>
      <c r="P732" s="79"/>
      <c r="Q732" s="79"/>
      <c r="R732" s="79"/>
      <c r="S732" s="79"/>
      <c r="T732" s="79"/>
      <c r="U732" s="79"/>
      <c r="V732" s="79"/>
      <c r="W732" s="79"/>
      <c r="X732" s="79"/>
      <c r="Y732" s="79"/>
      <c r="Z732" s="79"/>
      <c r="AA732" s="79"/>
      <c r="AB732" s="79"/>
    </row>
    <row r="733" ht="15.75" customHeight="1">
      <c r="A733" s="79"/>
      <c r="B733" s="160"/>
      <c r="C733" s="79"/>
      <c r="D733" s="161"/>
      <c r="E733" s="79"/>
      <c r="F733" s="79"/>
      <c r="G733" s="79"/>
      <c r="H733" s="79"/>
      <c r="I733" s="79"/>
      <c r="J733" s="79"/>
      <c r="K733" s="79"/>
      <c r="L733" s="79"/>
      <c r="M733" s="79"/>
      <c r="N733" s="79"/>
      <c r="O733" s="79"/>
      <c r="P733" s="79"/>
      <c r="Q733" s="79"/>
      <c r="R733" s="79"/>
      <c r="S733" s="79"/>
      <c r="T733" s="79"/>
      <c r="U733" s="79"/>
      <c r="V733" s="79"/>
      <c r="W733" s="79"/>
      <c r="X733" s="79"/>
      <c r="Y733" s="79"/>
      <c r="Z733" s="79"/>
      <c r="AA733" s="79"/>
      <c r="AB733" s="79"/>
    </row>
    <row r="734" ht="15.75" customHeight="1">
      <c r="A734" s="79"/>
      <c r="B734" s="160"/>
      <c r="C734" s="79"/>
      <c r="D734" s="161"/>
      <c r="E734" s="79"/>
      <c r="F734" s="79"/>
      <c r="G734" s="79"/>
      <c r="H734" s="79"/>
      <c r="I734" s="79"/>
      <c r="J734" s="79"/>
      <c r="K734" s="79"/>
      <c r="L734" s="79"/>
      <c r="M734" s="79"/>
      <c r="N734" s="79"/>
      <c r="O734" s="79"/>
      <c r="P734" s="79"/>
      <c r="Q734" s="79"/>
      <c r="R734" s="79"/>
      <c r="S734" s="79"/>
      <c r="T734" s="79"/>
      <c r="U734" s="79"/>
      <c r="V734" s="79"/>
      <c r="W734" s="79"/>
      <c r="X734" s="79"/>
      <c r="Y734" s="79"/>
      <c r="Z734" s="79"/>
      <c r="AA734" s="79"/>
      <c r="AB734" s="79"/>
    </row>
    <row r="735" ht="15.75" customHeight="1">
      <c r="A735" s="79"/>
      <c r="B735" s="160"/>
      <c r="C735" s="79"/>
      <c r="D735" s="161"/>
      <c r="E735" s="79"/>
      <c r="F735" s="79"/>
      <c r="G735" s="79"/>
      <c r="H735" s="79"/>
      <c r="I735" s="79"/>
      <c r="J735" s="79"/>
      <c r="K735" s="79"/>
      <c r="L735" s="79"/>
      <c r="M735" s="79"/>
      <c r="N735" s="79"/>
      <c r="O735" s="79"/>
      <c r="P735" s="79"/>
      <c r="Q735" s="79"/>
      <c r="R735" s="79"/>
      <c r="S735" s="79"/>
      <c r="T735" s="79"/>
      <c r="U735" s="79"/>
      <c r="V735" s="79"/>
      <c r="W735" s="79"/>
      <c r="X735" s="79"/>
      <c r="Y735" s="79"/>
      <c r="Z735" s="79"/>
      <c r="AA735" s="79"/>
      <c r="AB735" s="79"/>
    </row>
    <row r="736" ht="15.75" customHeight="1">
      <c r="A736" s="79"/>
      <c r="B736" s="160"/>
      <c r="C736" s="79"/>
      <c r="D736" s="161"/>
      <c r="E736" s="79"/>
      <c r="F736" s="79"/>
      <c r="G736" s="79"/>
      <c r="H736" s="79"/>
      <c r="I736" s="79"/>
      <c r="J736" s="79"/>
      <c r="K736" s="79"/>
      <c r="L736" s="79"/>
      <c r="M736" s="79"/>
      <c r="N736" s="79"/>
      <c r="O736" s="79"/>
      <c r="P736" s="79"/>
      <c r="Q736" s="79"/>
      <c r="R736" s="79"/>
      <c r="S736" s="79"/>
      <c r="T736" s="79"/>
      <c r="U736" s="79"/>
      <c r="V736" s="79"/>
      <c r="W736" s="79"/>
      <c r="X736" s="79"/>
      <c r="Y736" s="79"/>
      <c r="Z736" s="79"/>
      <c r="AA736" s="79"/>
      <c r="AB736" s="79"/>
    </row>
    <row r="737" ht="15.75" customHeight="1">
      <c r="A737" s="79"/>
      <c r="B737" s="160"/>
      <c r="C737" s="79"/>
      <c r="D737" s="161"/>
      <c r="E737" s="79"/>
      <c r="F737" s="79"/>
      <c r="G737" s="79"/>
      <c r="H737" s="79"/>
      <c r="I737" s="79"/>
      <c r="J737" s="79"/>
      <c r="K737" s="79"/>
      <c r="L737" s="79"/>
      <c r="M737" s="79"/>
      <c r="N737" s="79"/>
      <c r="O737" s="79"/>
      <c r="P737" s="79"/>
      <c r="Q737" s="79"/>
      <c r="R737" s="79"/>
      <c r="S737" s="79"/>
      <c r="T737" s="79"/>
      <c r="U737" s="79"/>
      <c r="V737" s="79"/>
      <c r="W737" s="79"/>
      <c r="X737" s="79"/>
      <c r="Y737" s="79"/>
      <c r="Z737" s="79"/>
      <c r="AA737" s="79"/>
      <c r="AB737" s="79"/>
    </row>
    <row r="738" ht="15.75" customHeight="1">
      <c r="A738" s="79"/>
      <c r="B738" s="160"/>
      <c r="C738" s="79"/>
      <c r="D738" s="161"/>
      <c r="E738" s="79"/>
      <c r="F738" s="79"/>
      <c r="G738" s="79"/>
      <c r="H738" s="79"/>
      <c r="I738" s="79"/>
      <c r="J738" s="79"/>
      <c r="K738" s="79"/>
      <c r="L738" s="79"/>
      <c r="M738" s="79"/>
      <c r="N738" s="79"/>
      <c r="O738" s="79"/>
      <c r="P738" s="79"/>
      <c r="Q738" s="79"/>
      <c r="R738" s="79"/>
      <c r="S738" s="79"/>
      <c r="T738" s="79"/>
      <c r="U738" s="79"/>
      <c r="V738" s="79"/>
      <c r="W738" s="79"/>
      <c r="X738" s="79"/>
      <c r="Y738" s="79"/>
      <c r="Z738" s="79"/>
      <c r="AA738" s="79"/>
      <c r="AB738" s="79"/>
    </row>
    <row r="739" ht="15.75" customHeight="1">
      <c r="A739" s="79"/>
      <c r="B739" s="160"/>
      <c r="C739" s="79"/>
      <c r="D739" s="161"/>
      <c r="E739" s="79"/>
      <c r="F739" s="79"/>
      <c r="G739" s="79"/>
      <c r="H739" s="79"/>
      <c r="I739" s="79"/>
      <c r="J739" s="79"/>
      <c r="K739" s="79"/>
      <c r="L739" s="79"/>
      <c r="M739" s="79"/>
      <c r="N739" s="79"/>
      <c r="O739" s="79"/>
      <c r="P739" s="79"/>
      <c r="Q739" s="79"/>
      <c r="R739" s="79"/>
      <c r="S739" s="79"/>
      <c r="T739" s="79"/>
      <c r="U739" s="79"/>
      <c r="V739" s="79"/>
      <c r="W739" s="79"/>
      <c r="X739" s="79"/>
      <c r="Y739" s="79"/>
      <c r="Z739" s="79"/>
      <c r="AA739" s="79"/>
      <c r="AB739" s="79"/>
    </row>
    <row r="740" ht="15.75" customHeight="1">
      <c r="A740" s="79"/>
      <c r="B740" s="160"/>
      <c r="C740" s="79"/>
      <c r="D740" s="161"/>
      <c r="E740" s="79"/>
      <c r="F740" s="79"/>
      <c r="G740" s="79"/>
      <c r="H740" s="79"/>
      <c r="I740" s="79"/>
      <c r="J740" s="79"/>
      <c r="K740" s="79"/>
      <c r="L740" s="79"/>
      <c r="M740" s="79"/>
      <c r="N740" s="79"/>
      <c r="O740" s="79"/>
      <c r="P740" s="79"/>
      <c r="Q740" s="79"/>
      <c r="R740" s="79"/>
      <c r="S740" s="79"/>
      <c r="T740" s="79"/>
      <c r="U740" s="79"/>
      <c r="V740" s="79"/>
      <c r="W740" s="79"/>
      <c r="X740" s="79"/>
      <c r="Y740" s="79"/>
      <c r="Z740" s="79"/>
      <c r="AA740" s="79"/>
      <c r="AB740" s="79"/>
    </row>
    <row r="741" ht="15.75" customHeight="1">
      <c r="A741" s="79"/>
      <c r="B741" s="160"/>
      <c r="C741" s="79"/>
      <c r="D741" s="161"/>
      <c r="E741" s="79"/>
      <c r="F741" s="79"/>
      <c r="G741" s="79"/>
      <c r="H741" s="79"/>
      <c r="I741" s="79"/>
      <c r="J741" s="79"/>
      <c r="K741" s="79"/>
      <c r="L741" s="79"/>
      <c r="M741" s="79"/>
      <c r="N741" s="79"/>
      <c r="O741" s="79"/>
      <c r="P741" s="79"/>
      <c r="Q741" s="79"/>
      <c r="R741" s="79"/>
      <c r="S741" s="79"/>
      <c r="T741" s="79"/>
      <c r="U741" s="79"/>
      <c r="V741" s="79"/>
      <c r="W741" s="79"/>
      <c r="X741" s="79"/>
      <c r="Y741" s="79"/>
      <c r="Z741" s="79"/>
      <c r="AA741" s="79"/>
      <c r="AB741" s="79"/>
    </row>
    <row r="742" ht="15.75" customHeight="1">
      <c r="A742" s="79"/>
      <c r="B742" s="160"/>
      <c r="C742" s="79"/>
      <c r="D742" s="161"/>
      <c r="E742" s="79"/>
      <c r="F742" s="79"/>
      <c r="G742" s="79"/>
      <c r="H742" s="79"/>
      <c r="I742" s="79"/>
      <c r="J742" s="79"/>
      <c r="K742" s="79"/>
      <c r="L742" s="79"/>
      <c r="M742" s="79"/>
      <c r="N742" s="79"/>
      <c r="O742" s="79"/>
      <c r="P742" s="79"/>
      <c r="Q742" s="79"/>
      <c r="R742" s="79"/>
      <c r="S742" s="79"/>
      <c r="T742" s="79"/>
      <c r="U742" s="79"/>
      <c r="V742" s="79"/>
      <c r="W742" s="79"/>
      <c r="X742" s="79"/>
      <c r="Y742" s="79"/>
      <c r="Z742" s="79"/>
      <c r="AA742" s="79"/>
      <c r="AB742" s="79"/>
    </row>
    <row r="743" ht="15.75" customHeight="1">
      <c r="A743" s="79"/>
      <c r="B743" s="160"/>
      <c r="C743" s="79"/>
      <c r="D743" s="161"/>
      <c r="E743" s="79"/>
      <c r="F743" s="79"/>
      <c r="G743" s="79"/>
      <c r="H743" s="79"/>
      <c r="I743" s="79"/>
      <c r="J743" s="79"/>
      <c r="K743" s="79"/>
      <c r="L743" s="79"/>
      <c r="M743" s="79"/>
      <c r="N743" s="79"/>
      <c r="O743" s="79"/>
      <c r="P743" s="79"/>
      <c r="Q743" s="79"/>
      <c r="R743" s="79"/>
      <c r="S743" s="79"/>
      <c r="T743" s="79"/>
      <c r="U743" s="79"/>
      <c r="V743" s="79"/>
      <c r="W743" s="79"/>
      <c r="X743" s="79"/>
      <c r="Y743" s="79"/>
      <c r="Z743" s="79"/>
      <c r="AA743" s="79"/>
      <c r="AB743" s="79"/>
    </row>
    <row r="744" ht="15.75" customHeight="1">
      <c r="A744" s="79"/>
      <c r="B744" s="160"/>
      <c r="C744" s="79"/>
      <c r="D744" s="161"/>
      <c r="E744" s="79"/>
      <c r="F744" s="79"/>
      <c r="G744" s="79"/>
      <c r="H744" s="79"/>
      <c r="I744" s="79"/>
      <c r="J744" s="79"/>
      <c r="K744" s="79"/>
      <c r="L744" s="79"/>
      <c r="M744" s="79"/>
      <c r="N744" s="79"/>
      <c r="O744" s="79"/>
      <c r="P744" s="79"/>
      <c r="Q744" s="79"/>
      <c r="R744" s="79"/>
      <c r="S744" s="79"/>
      <c r="T744" s="79"/>
      <c r="U744" s="79"/>
      <c r="V744" s="79"/>
      <c r="W744" s="79"/>
      <c r="X744" s="79"/>
      <c r="Y744" s="79"/>
      <c r="Z744" s="79"/>
      <c r="AA744" s="79"/>
      <c r="AB744" s="79"/>
    </row>
    <row r="745" ht="15.75" customHeight="1">
      <c r="A745" s="79"/>
      <c r="B745" s="160"/>
      <c r="C745" s="79"/>
      <c r="D745" s="161"/>
      <c r="E745" s="79"/>
      <c r="F745" s="79"/>
      <c r="G745" s="79"/>
      <c r="H745" s="79"/>
      <c r="I745" s="79"/>
      <c r="J745" s="79"/>
      <c r="K745" s="79"/>
      <c r="L745" s="79"/>
      <c r="M745" s="79"/>
      <c r="N745" s="79"/>
      <c r="O745" s="79"/>
      <c r="P745" s="79"/>
      <c r="Q745" s="79"/>
      <c r="R745" s="79"/>
      <c r="S745" s="79"/>
      <c r="T745" s="79"/>
      <c r="U745" s="79"/>
      <c r="V745" s="79"/>
      <c r="W745" s="79"/>
      <c r="X745" s="79"/>
      <c r="Y745" s="79"/>
      <c r="Z745" s="79"/>
      <c r="AA745" s="79"/>
      <c r="AB745" s="79"/>
    </row>
    <row r="746" ht="15.75" customHeight="1">
      <c r="A746" s="79"/>
      <c r="B746" s="160"/>
      <c r="C746" s="79"/>
      <c r="D746" s="161"/>
      <c r="E746" s="79"/>
      <c r="F746" s="79"/>
      <c r="G746" s="79"/>
      <c r="H746" s="79"/>
      <c r="I746" s="79"/>
      <c r="J746" s="79"/>
      <c r="K746" s="79"/>
      <c r="L746" s="79"/>
      <c r="M746" s="79"/>
      <c r="N746" s="79"/>
      <c r="O746" s="79"/>
      <c r="P746" s="79"/>
      <c r="Q746" s="79"/>
      <c r="R746" s="79"/>
      <c r="S746" s="79"/>
      <c r="T746" s="79"/>
      <c r="U746" s="79"/>
      <c r="V746" s="79"/>
      <c r="W746" s="79"/>
      <c r="X746" s="79"/>
      <c r="Y746" s="79"/>
      <c r="Z746" s="79"/>
      <c r="AA746" s="79"/>
      <c r="AB746" s="79"/>
    </row>
    <row r="747" ht="15.75" customHeight="1">
      <c r="A747" s="79"/>
      <c r="B747" s="160"/>
      <c r="C747" s="79"/>
      <c r="D747" s="161"/>
      <c r="E747" s="79"/>
      <c r="F747" s="79"/>
      <c r="G747" s="79"/>
      <c r="H747" s="79"/>
      <c r="I747" s="79"/>
      <c r="J747" s="79"/>
      <c r="K747" s="79"/>
      <c r="L747" s="79"/>
      <c r="M747" s="79"/>
      <c r="N747" s="79"/>
      <c r="O747" s="79"/>
      <c r="P747" s="79"/>
      <c r="Q747" s="79"/>
      <c r="R747" s="79"/>
      <c r="S747" s="79"/>
      <c r="T747" s="79"/>
      <c r="U747" s="79"/>
      <c r="V747" s="79"/>
      <c r="W747" s="79"/>
      <c r="X747" s="79"/>
      <c r="Y747" s="79"/>
      <c r="Z747" s="79"/>
      <c r="AA747" s="79"/>
      <c r="AB747" s="79"/>
    </row>
    <row r="748" ht="15.75" customHeight="1">
      <c r="A748" s="79"/>
      <c r="B748" s="160"/>
      <c r="C748" s="79"/>
      <c r="D748" s="161"/>
      <c r="E748" s="79"/>
      <c r="F748" s="79"/>
      <c r="G748" s="79"/>
      <c r="H748" s="79"/>
      <c r="I748" s="79"/>
      <c r="J748" s="79"/>
      <c r="K748" s="79"/>
      <c r="L748" s="79"/>
      <c r="M748" s="79"/>
      <c r="N748" s="79"/>
      <c r="O748" s="79"/>
      <c r="P748" s="79"/>
      <c r="Q748" s="79"/>
      <c r="R748" s="79"/>
      <c r="S748" s="79"/>
      <c r="T748" s="79"/>
      <c r="U748" s="79"/>
      <c r="V748" s="79"/>
      <c r="W748" s="79"/>
      <c r="X748" s="79"/>
      <c r="Y748" s="79"/>
      <c r="Z748" s="79"/>
      <c r="AA748" s="79"/>
      <c r="AB748" s="79"/>
    </row>
    <row r="749" ht="15.75" customHeight="1">
      <c r="A749" s="79"/>
      <c r="B749" s="160"/>
      <c r="C749" s="79"/>
      <c r="D749" s="161"/>
      <c r="E749" s="79"/>
      <c r="F749" s="79"/>
      <c r="G749" s="79"/>
      <c r="H749" s="79"/>
      <c r="I749" s="79"/>
      <c r="J749" s="79"/>
      <c r="K749" s="79"/>
      <c r="L749" s="79"/>
      <c r="M749" s="79"/>
      <c r="N749" s="79"/>
      <c r="O749" s="79"/>
      <c r="P749" s="79"/>
      <c r="Q749" s="79"/>
      <c r="R749" s="79"/>
      <c r="S749" s="79"/>
      <c r="T749" s="79"/>
      <c r="U749" s="79"/>
      <c r="V749" s="79"/>
      <c r="W749" s="79"/>
      <c r="X749" s="79"/>
      <c r="Y749" s="79"/>
      <c r="Z749" s="79"/>
      <c r="AA749" s="79"/>
      <c r="AB749" s="79"/>
    </row>
    <row r="750" ht="15.75" customHeight="1">
      <c r="A750" s="79"/>
      <c r="B750" s="160"/>
      <c r="C750" s="79"/>
      <c r="D750" s="161"/>
      <c r="E750" s="79"/>
      <c r="F750" s="79"/>
      <c r="G750" s="79"/>
      <c r="H750" s="79"/>
      <c r="I750" s="79"/>
      <c r="J750" s="79"/>
      <c r="K750" s="79"/>
      <c r="L750" s="79"/>
      <c r="M750" s="79"/>
      <c r="N750" s="79"/>
      <c r="O750" s="79"/>
      <c r="P750" s="79"/>
      <c r="Q750" s="79"/>
      <c r="R750" s="79"/>
      <c r="S750" s="79"/>
      <c r="T750" s="79"/>
      <c r="U750" s="79"/>
      <c r="V750" s="79"/>
      <c r="W750" s="79"/>
      <c r="X750" s="79"/>
      <c r="Y750" s="79"/>
      <c r="Z750" s="79"/>
      <c r="AA750" s="79"/>
      <c r="AB750" s="79"/>
    </row>
    <row r="751" ht="15.75" customHeight="1">
      <c r="A751" s="79"/>
      <c r="B751" s="160"/>
      <c r="C751" s="79"/>
      <c r="D751" s="161"/>
      <c r="E751" s="79"/>
      <c r="F751" s="79"/>
      <c r="G751" s="79"/>
      <c r="H751" s="79"/>
      <c r="I751" s="79"/>
      <c r="J751" s="79"/>
      <c r="K751" s="79"/>
      <c r="L751" s="79"/>
      <c r="M751" s="79"/>
      <c r="N751" s="79"/>
      <c r="O751" s="79"/>
      <c r="P751" s="79"/>
      <c r="Q751" s="79"/>
      <c r="R751" s="79"/>
      <c r="S751" s="79"/>
      <c r="T751" s="79"/>
      <c r="U751" s="79"/>
      <c r="V751" s="79"/>
      <c r="W751" s="79"/>
      <c r="X751" s="79"/>
      <c r="Y751" s="79"/>
      <c r="Z751" s="79"/>
      <c r="AA751" s="79"/>
      <c r="AB751" s="79"/>
    </row>
    <row r="752" ht="15.75" customHeight="1">
      <c r="A752" s="79"/>
      <c r="B752" s="160"/>
      <c r="C752" s="79"/>
      <c r="D752" s="161"/>
      <c r="E752" s="79"/>
      <c r="F752" s="79"/>
      <c r="G752" s="79"/>
      <c r="H752" s="79"/>
      <c r="I752" s="79"/>
      <c r="J752" s="79"/>
      <c r="K752" s="79"/>
      <c r="L752" s="79"/>
      <c r="M752" s="79"/>
      <c r="N752" s="79"/>
      <c r="O752" s="79"/>
      <c r="P752" s="79"/>
      <c r="Q752" s="79"/>
      <c r="R752" s="79"/>
      <c r="S752" s="79"/>
      <c r="T752" s="79"/>
      <c r="U752" s="79"/>
      <c r="V752" s="79"/>
      <c r="W752" s="79"/>
      <c r="X752" s="79"/>
      <c r="Y752" s="79"/>
      <c r="Z752" s="79"/>
      <c r="AA752" s="79"/>
      <c r="AB752" s="79"/>
    </row>
    <row r="753" ht="15.75" customHeight="1">
      <c r="A753" s="79"/>
      <c r="B753" s="160"/>
      <c r="C753" s="79"/>
      <c r="D753" s="161"/>
      <c r="E753" s="79"/>
      <c r="F753" s="79"/>
      <c r="G753" s="79"/>
      <c r="H753" s="79"/>
      <c r="I753" s="79"/>
      <c r="J753" s="79"/>
      <c r="K753" s="79"/>
      <c r="L753" s="79"/>
      <c r="M753" s="79"/>
      <c r="N753" s="79"/>
      <c r="O753" s="79"/>
      <c r="P753" s="79"/>
      <c r="Q753" s="79"/>
      <c r="R753" s="79"/>
      <c r="S753" s="79"/>
      <c r="T753" s="79"/>
      <c r="U753" s="79"/>
      <c r="V753" s="79"/>
      <c r="W753" s="79"/>
      <c r="X753" s="79"/>
      <c r="Y753" s="79"/>
      <c r="Z753" s="79"/>
      <c r="AA753" s="79"/>
      <c r="AB753" s="79"/>
    </row>
    <row r="754" ht="15.75" customHeight="1">
      <c r="A754" s="79"/>
      <c r="B754" s="160"/>
      <c r="C754" s="79"/>
      <c r="D754" s="161"/>
      <c r="E754" s="79"/>
      <c r="F754" s="79"/>
      <c r="G754" s="79"/>
      <c r="H754" s="79"/>
      <c r="I754" s="79"/>
      <c r="J754" s="79"/>
      <c r="K754" s="79"/>
      <c r="L754" s="79"/>
      <c r="M754" s="79"/>
      <c r="N754" s="79"/>
      <c r="O754" s="79"/>
      <c r="P754" s="79"/>
      <c r="Q754" s="79"/>
      <c r="R754" s="79"/>
      <c r="S754" s="79"/>
      <c r="T754" s="79"/>
      <c r="U754" s="79"/>
      <c r="V754" s="79"/>
      <c r="W754" s="79"/>
      <c r="X754" s="79"/>
      <c r="Y754" s="79"/>
      <c r="Z754" s="79"/>
      <c r="AA754" s="79"/>
      <c r="AB754" s="79"/>
    </row>
    <row r="755" ht="15.75" customHeight="1">
      <c r="A755" s="79"/>
      <c r="B755" s="160"/>
      <c r="C755" s="79"/>
      <c r="D755" s="161"/>
      <c r="E755" s="79"/>
      <c r="F755" s="79"/>
      <c r="G755" s="79"/>
      <c r="H755" s="79"/>
      <c r="I755" s="79"/>
      <c r="J755" s="79"/>
      <c r="K755" s="79"/>
      <c r="L755" s="79"/>
      <c r="M755" s="79"/>
      <c r="N755" s="79"/>
      <c r="O755" s="79"/>
      <c r="P755" s="79"/>
      <c r="Q755" s="79"/>
      <c r="R755" s="79"/>
      <c r="S755" s="79"/>
      <c r="T755" s="79"/>
      <c r="U755" s="79"/>
      <c r="V755" s="79"/>
      <c r="W755" s="79"/>
      <c r="X755" s="79"/>
      <c r="Y755" s="79"/>
      <c r="Z755" s="79"/>
      <c r="AA755" s="79"/>
      <c r="AB755" s="79"/>
    </row>
    <row r="756" ht="15.75" customHeight="1">
      <c r="A756" s="79"/>
      <c r="B756" s="160"/>
      <c r="C756" s="79"/>
      <c r="D756" s="161"/>
      <c r="E756" s="79"/>
      <c r="F756" s="79"/>
      <c r="G756" s="79"/>
      <c r="H756" s="79"/>
      <c r="I756" s="79"/>
      <c r="J756" s="79"/>
      <c r="K756" s="79"/>
      <c r="L756" s="79"/>
      <c r="M756" s="79"/>
      <c r="N756" s="79"/>
      <c r="O756" s="79"/>
      <c r="P756" s="79"/>
      <c r="Q756" s="79"/>
      <c r="R756" s="79"/>
      <c r="S756" s="79"/>
      <c r="T756" s="79"/>
      <c r="U756" s="79"/>
      <c r="V756" s="79"/>
      <c r="W756" s="79"/>
      <c r="X756" s="79"/>
      <c r="Y756" s="79"/>
      <c r="Z756" s="79"/>
      <c r="AA756" s="79"/>
      <c r="AB756" s="79"/>
    </row>
    <row r="757" ht="15.75" customHeight="1">
      <c r="A757" s="79"/>
      <c r="B757" s="160"/>
      <c r="C757" s="79"/>
      <c r="D757" s="161"/>
      <c r="E757" s="79"/>
      <c r="F757" s="79"/>
      <c r="G757" s="79"/>
      <c r="H757" s="79"/>
      <c r="I757" s="79"/>
      <c r="J757" s="79"/>
      <c r="K757" s="79"/>
      <c r="L757" s="79"/>
      <c r="M757" s="79"/>
      <c r="N757" s="79"/>
      <c r="O757" s="79"/>
      <c r="P757" s="79"/>
      <c r="Q757" s="79"/>
      <c r="R757" s="79"/>
      <c r="S757" s="79"/>
      <c r="T757" s="79"/>
      <c r="U757" s="79"/>
      <c r="V757" s="79"/>
      <c r="W757" s="79"/>
      <c r="X757" s="79"/>
      <c r="Y757" s="79"/>
      <c r="Z757" s="79"/>
      <c r="AA757" s="79"/>
      <c r="AB757" s="79"/>
    </row>
    <row r="758" ht="15.75" customHeight="1">
      <c r="A758" s="79"/>
      <c r="B758" s="160"/>
      <c r="C758" s="79"/>
      <c r="D758" s="161"/>
      <c r="E758" s="79"/>
      <c r="F758" s="79"/>
      <c r="G758" s="79"/>
      <c r="H758" s="79"/>
      <c r="I758" s="79"/>
      <c r="J758" s="79"/>
      <c r="K758" s="79"/>
      <c r="L758" s="79"/>
      <c r="M758" s="79"/>
      <c r="N758" s="79"/>
      <c r="O758" s="79"/>
      <c r="P758" s="79"/>
      <c r="Q758" s="79"/>
      <c r="R758" s="79"/>
      <c r="S758" s="79"/>
      <c r="T758" s="79"/>
      <c r="U758" s="79"/>
      <c r="V758" s="79"/>
      <c r="W758" s="79"/>
      <c r="X758" s="79"/>
      <c r="Y758" s="79"/>
      <c r="Z758" s="79"/>
      <c r="AA758" s="79"/>
      <c r="AB758" s="79"/>
    </row>
    <row r="759" ht="15.75" customHeight="1">
      <c r="A759" s="79"/>
      <c r="B759" s="160"/>
      <c r="C759" s="79"/>
      <c r="D759" s="161"/>
      <c r="E759" s="79"/>
      <c r="F759" s="79"/>
      <c r="G759" s="79"/>
      <c r="H759" s="79"/>
      <c r="I759" s="79"/>
      <c r="J759" s="79"/>
      <c r="K759" s="79"/>
      <c r="L759" s="79"/>
      <c r="M759" s="79"/>
      <c r="N759" s="79"/>
      <c r="O759" s="79"/>
      <c r="P759" s="79"/>
      <c r="Q759" s="79"/>
      <c r="R759" s="79"/>
      <c r="S759" s="79"/>
      <c r="T759" s="79"/>
      <c r="U759" s="79"/>
      <c r="V759" s="79"/>
      <c r="W759" s="79"/>
      <c r="X759" s="79"/>
      <c r="Y759" s="79"/>
      <c r="Z759" s="79"/>
      <c r="AA759" s="79"/>
      <c r="AB759" s="79"/>
    </row>
    <row r="760" ht="15.75" customHeight="1">
      <c r="A760" s="79"/>
      <c r="B760" s="160"/>
      <c r="C760" s="79"/>
      <c r="D760" s="161"/>
      <c r="E760" s="79"/>
      <c r="F760" s="79"/>
      <c r="G760" s="79"/>
      <c r="H760" s="79"/>
      <c r="I760" s="79"/>
      <c r="J760" s="79"/>
      <c r="K760" s="79"/>
      <c r="L760" s="79"/>
      <c r="M760" s="79"/>
      <c r="N760" s="79"/>
      <c r="O760" s="79"/>
      <c r="P760" s="79"/>
      <c r="Q760" s="79"/>
      <c r="R760" s="79"/>
      <c r="S760" s="79"/>
      <c r="T760" s="79"/>
      <c r="U760" s="79"/>
      <c r="V760" s="79"/>
      <c r="W760" s="79"/>
      <c r="X760" s="79"/>
      <c r="Y760" s="79"/>
      <c r="Z760" s="79"/>
      <c r="AA760" s="79"/>
      <c r="AB760" s="79"/>
    </row>
    <row r="761" ht="15.75" customHeight="1">
      <c r="A761" s="79"/>
      <c r="B761" s="160"/>
      <c r="C761" s="79"/>
      <c r="D761" s="161"/>
      <c r="E761" s="79"/>
      <c r="F761" s="79"/>
      <c r="G761" s="79"/>
      <c r="H761" s="79"/>
      <c r="I761" s="79"/>
      <c r="J761" s="79"/>
      <c r="K761" s="79"/>
      <c r="L761" s="79"/>
      <c r="M761" s="79"/>
      <c r="N761" s="79"/>
      <c r="O761" s="79"/>
      <c r="P761" s="79"/>
      <c r="Q761" s="79"/>
      <c r="R761" s="79"/>
      <c r="S761" s="79"/>
      <c r="T761" s="79"/>
      <c r="U761" s="79"/>
      <c r="V761" s="79"/>
      <c r="W761" s="79"/>
      <c r="X761" s="79"/>
      <c r="Y761" s="79"/>
      <c r="Z761" s="79"/>
      <c r="AA761" s="79"/>
      <c r="AB761" s="79"/>
    </row>
    <row r="762" ht="15.75" customHeight="1">
      <c r="A762" s="79"/>
      <c r="B762" s="160"/>
      <c r="C762" s="79"/>
      <c r="D762" s="161"/>
      <c r="E762" s="79"/>
      <c r="F762" s="79"/>
      <c r="G762" s="79"/>
      <c r="H762" s="79"/>
      <c r="I762" s="79"/>
      <c r="J762" s="79"/>
      <c r="K762" s="79"/>
      <c r="L762" s="79"/>
      <c r="M762" s="79"/>
      <c r="N762" s="79"/>
      <c r="O762" s="79"/>
      <c r="P762" s="79"/>
      <c r="Q762" s="79"/>
      <c r="R762" s="79"/>
      <c r="S762" s="79"/>
      <c r="T762" s="79"/>
      <c r="U762" s="79"/>
      <c r="V762" s="79"/>
      <c r="W762" s="79"/>
      <c r="X762" s="79"/>
      <c r="Y762" s="79"/>
      <c r="Z762" s="79"/>
      <c r="AA762" s="79"/>
      <c r="AB762" s="79"/>
    </row>
    <row r="763" ht="15.75" customHeight="1">
      <c r="A763" s="79"/>
      <c r="B763" s="160"/>
      <c r="C763" s="79"/>
      <c r="D763" s="161"/>
      <c r="E763" s="79"/>
      <c r="F763" s="79"/>
      <c r="G763" s="79"/>
      <c r="H763" s="79"/>
      <c r="I763" s="79"/>
      <c r="J763" s="79"/>
      <c r="K763" s="79"/>
      <c r="L763" s="79"/>
      <c r="M763" s="79"/>
      <c r="N763" s="79"/>
      <c r="O763" s="79"/>
      <c r="P763" s="79"/>
      <c r="Q763" s="79"/>
      <c r="R763" s="79"/>
      <c r="S763" s="79"/>
      <c r="T763" s="79"/>
      <c r="U763" s="79"/>
      <c r="V763" s="79"/>
      <c r="W763" s="79"/>
      <c r="X763" s="79"/>
      <c r="Y763" s="79"/>
      <c r="Z763" s="79"/>
      <c r="AA763" s="79"/>
      <c r="AB763" s="79"/>
    </row>
    <row r="764" ht="15.75" customHeight="1">
      <c r="A764" s="79"/>
      <c r="B764" s="160"/>
      <c r="C764" s="79"/>
      <c r="D764" s="161"/>
      <c r="E764" s="79"/>
      <c r="F764" s="79"/>
      <c r="G764" s="79"/>
      <c r="H764" s="79"/>
      <c r="I764" s="79"/>
      <c r="J764" s="79"/>
      <c r="K764" s="79"/>
      <c r="L764" s="79"/>
      <c r="M764" s="79"/>
      <c r="N764" s="79"/>
      <c r="O764" s="79"/>
      <c r="P764" s="79"/>
      <c r="Q764" s="79"/>
      <c r="R764" s="79"/>
      <c r="S764" s="79"/>
      <c r="T764" s="79"/>
      <c r="U764" s="79"/>
      <c r="V764" s="79"/>
      <c r="W764" s="79"/>
      <c r="X764" s="79"/>
      <c r="Y764" s="79"/>
      <c r="Z764" s="79"/>
      <c r="AA764" s="79"/>
      <c r="AB764" s="79"/>
    </row>
    <row r="765" ht="15.75" customHeight="1">
      <c r="A765" s="79"/>
      <c r="B765" s="160"/>
      <c r="C765" s="79"/>
      <c r="D765" s="161"/>
      <c r="E765" s="79"/>
      <c r="F765" s="79"/>
      <c r="G765" s="79"/>
      <c r="H765" s="79"/>
      <c r="I765" s="79"/>
      <c r="J765" s="79"/>
      <c r="K765" s="79"/>
      <c r="L765" s="79"/>
      <c r="M765" s="79"/>
      <c r="N765" s="79"/>
      <c r="O765" s="79"/>
      <c r="P765" s="79"/>
      <c r="Q765" s="79"/>
      <c r="R765" s="79"/>
      <c r="S765" s="79"/>
      <c r="T765" s="79"/>
      <c r="U765" s="79"/>
      <c r="V765" s="79"/>
      <c r="W765" s="79"/>
      <c r="X765" s="79"/>
      <c r="Y765" s="79"/>
      <c r="Z765" s="79"/>
      <c r="AA765" s="79"/>
      <c r="AB765" s="79"/>
    </row>
    <row r="766" ht="15.75" customHeight="1">
      <c r="A766" s="79"/>
      <c r="B766" s="160"/>
      <c r="C766" s="79"/>
      <c r="D766" s="161"/>
      <c r="E766" s="79"/>
      <c r="F766" s="79"/>
      <c r="G766" s="79"/>
      <c r="H766" s="79"/>
      <c r="I766" s="79"/>
      <c r="J766" s="79"/>
      <c r="K766" s="79"/>
      <c r="L766" s="79"/>
      <c r="M766" s="79"/>
      <c r="N766" s="79"/>
      <c r="O766" s="79"/>
      <c r="P766" s="79"/>
      <c r="Q766" s="79"/>
      <c r="R766" s="79"/>
      <c r="S766" s="79"/>
      <c r="T766" s="79"/>
      <c r="U766" s="79"/>
      <c r="V766" s="79"/>
      <c r="W766" s="79"/>
      <c r="X766" s="79"/>
      <c r="Y766" s="79"/>
      <c r="Z766" s="79"/>
      <c r="AA766" s="79"/>
      <c r="AB766" s="79"/>
    </row>
    <row r="767" ht="15.75" customHeight="1">
      <c r="A767" s="79"/>
      <c r="B767" s="160"/>
      <c r="C767" s="79"/>
      <c r="D767" s="161"/>
      <c r="E767" s="79"/>
      <c r="F767" s="79"/>
      <c r="G767" s="79"/>
      <c r="H767" s="79"/>
      <c r="I767" s="79"/>
      <c r="J767" s="79"/>
      <c r="K767" s="79"/>
      <c r="L767" s="79"/>
      <c r="M767" s="79"/>
      <c r="N767" s="79"/>
      <c r="O767" s="79"/>
      <c r="P767" s="79"/>
      <c r="Q767" s="79"/>
      <c r="R767" s="79"/>
      <c r="S767" s="79"/>
      <c r="T767" s="79"/>
      <c r="U767" s="79"/>
      <c r="V767" s="79"/>
      <c r="W767" s="79"/>
      <c r="X767" s="79"/>
      <c r="Y767" s="79"/>
      <c r="Z767" s="79"/>
      <c r="AA767" s="79"/>
      <c r="AB767" s="79"/>
    </row>
    <row r="768" ht="15.75" customHeight="1">
      <c r="A768" s="79"/>
      <c r="B768" s="160"/>
      <c r="C768" s="79"/>
      <c r="D768" s="161"/>
      <c r="E768" s="79"/>
      <c r="F768" s="79"/>
      <c r="G768" s="79"/>
      <c r="H768" s="79"/>
      <c r="I768" s="79"/>
      <c r="J768" s="79"/>
      <c r="K768" s="79"/>
      <c r="L768" s="79"/>
      <c r="M768" s="79"/>
      <c r="N768" s="79"/>
      <c r="O768" s="79"/>
      <c r="P768" s="79"/>
      <c r="Q768" s="79"/>
      <c r="R768" s="79"/>
      <c r="S768" s="79"/>
      <c r="T768" s="79"/>
      <c r="U768" s="79"/>
      <c r="V768" s="79"/>
      <c r="W768" s="79"/>
      <c r="X768" s="79"/>
      <c r="Y768" s="79"/>
      <c r="Z768" s="79"/>
      <c r="AA768" s="79"/>
      <c r="AB768" s="79"/>
    </row>
    <row r="769" ht="15.75" customHeight="1">
      <c r="A769" s="79"/>
      <c r="B769" s="160"/>
      <c r="C769" s="79"/>
      <c r="D769" s="161"/>
      <c r="E769" s="79"/>
      <c r="F769" s="79"/>
      <c r="G769" s="79"/>
      <c r="H769" s="79"/>
      <c r="I769" s="79"/>
      <c r="J769" s="79"/>
      <c r="K769" s="79"/>
      <c r="L769" s="79"/>
      <c r="M769" s="79"/>
      <c r="N769" s="79"/>
      <c r="O769" s="79"/>
      <c r="P769" s="79"/>
      <c r="Q769" s="79"/>
      <c r="R769" s="79"/>
      <c r="S769" s="79"/>
      <c r="T769" s="79"/>
      <c r="U769" s="79"/>
      <c r="V769" s="79"/>
      <c r="W769" s="79"/>
      <c r="X769" s="79"/>
      <c r="Y769" s="79"/>
      <c r="Z769" s="79"/>
      <c r="AA769" s="79"/>
      <c r="AB769" s="79"/>
    </row>
    <row r="770" ht="15.75" customHeight="1">
      <c r="A770" s="79"/>
      <c r="B770" s="160"/>
      <c r="C770" s="79"/>
      <c r="D770" s="161"/>
      <c r="E770" s="79"/>
      <c r="F770" s="79"/>
      <c r="G770" s="79"/>
      <c r="H770" s="79"/>
      <c r="I770" s="79"/>
      <c r="J770" s="79"/>
      <c r="K770" s="79"/>
      <c r="L770" s="79"/>
      <c r="M770" s="79"/>
      <c r="N770" s="79"/>
      <c r="O770" s="79"/>
      <c r="P770" s="79"/>
      <c r="Q770" s="79"/>
      <c r="R770" s="79"/>
      <c r="S770" s="79"/>
      <c r="T770" s="79"/>
      <c r="U770" s="79"/>
      <c r="V770" s="79"/>
      <c r="W770" s="79"/>
      <c r="X770" s="79"/>
      <c r="Y770" s="79"/>
      <c r="Z770" s="79"/>
      <c r="AA770" s="79"/>
      <c r="AB770" s="79"/>
    </row>
    <row r="771" ht="15.75" customHeight="1">
      <c r="A771" s="79"/>
      <c r="B771" s="160"/>
      <c r="C771" s="79"/>
      <c r="D771" s="161"/>
      <c r="E771" s="79"/>
      <c r="F771" s="79"/>
      <c r="G771" s="79"/>
      <c r="H771" s="79"/>
      <c r="I771" s="79"/>
      <c r="J771" s="79"/>
      <c r="K771" s="79"/>
      <c r="L771" s="79"/>
      <c r="M771" s="79"/>
      <c r="N771" s="79"/>
      <c r="O771" s="79"/>
      <c r="P771" s="79"/>
      <c r="Q771" s="79"/>
      <c r="R771" s="79"/>
      <c r="S771" s="79"/>
      <c r="T771" s="79"/>
      <c r="U771" s="79"/>
      <c r="V771" s="79"/>
      <c r="W771" s="79"/>
      <c r="X771" s="79"/>
      <c r="Y771" s="79"/>
      <c r="Z771" s="79"/>
      <c r="AA771" s="79"/>
      <c r="AB771" s="79"/>
    </row>
    <row r="772" ht="15.75" customHeight="1">
      <c r="A772" s="79"/>
      <c r="B772" s="160"/>
      <c r="C772" s="79"/>
      <c r="D772" s="161"/>
      <c r="E772" s="79"/>
      <c r="F772" s="79"/>
      <c r="G772" s="79"/>
      <c r="H772" s="79"/>
      <c r="I772" s="79"/>
      <c r="J772" s="79"/>
      <c r="K772" s="79"/>
      <c r="L772" s="79"/>
      <c r="M772" s="79"/>
      <c r="N772" s="79"/>
      <c r="O772" s="79"/>
      <c r="P772" s="79"/>
      <c r="Q772" s="79"/>
      <c r="R772" s="79"/>
      <c r="S772" s="79"/>
      <c r="T772" s="79"/>
      <c r="U772" s="79"/>
      <c r="V772" s="79"/>
      <c r="W772" s="79"/>
      <c r="X772" s="79"/>
      <c r="Y772" s="79"/>
      <c r="Z772" s="79"/>
      <c r="AA772" s="79"/>
      <c r="AB772" s="79"/>
    </row>
    <row r="773" ht="15.75" customHeight="1">
      <c r="A773" s="79"/>
      <c r="B773" s="160"/>
      <c r="C773" s="79"/>
      <c r="D773" s="161"/>
      <c r="E773" s="79"/>
      <c r="F773" s="79"/>
      <c r="G773" s="79"/>
      <c r="H773" s="79"/>
      <c r="I773" s="79"/>
      <c r="J773" s="79"/>
      <c r="K773" s="79"/>
      <c r="L773" s="79"/>
      <c r="M773" s="79"/>
      <c r="N773" s="79"/>
      <c r="O773" s="79"/>
      <c r="P773" s="79"/>
      <c r="Q773" s="79"/>
      <c r="R773" s="79"/>
      <c r="S773" s="79"/>
      <c r="T773" s="79"/>
      <c r="U773" s="79"/>
      <c r="V773" s="79"/>
      <c r="W773" s="79"/>
      <c r="X773" s="79"/>
      <c r="Y773" s="79"/>
      <c r="Z773" s="79"/>
      <c r="AA773" s="79"/>
      <c r="AB773" s="79"/>
    </row>
    <row r="774" ht="15.75" customHeight="1">
      <c r="A774" s="79"/>
      <c r="B774" s="160"/>
      <c r="C774" s="79"/>
      <c r="D774" s="161"/>
      <c r="E774" s="79"/>
      <c r="F774" s="79"/>
      <c r="G774" s="79"/>
      <c r="H774" s="79"/>
      <c r="I774" s="79"/>
      <c r="J774" s="79"/>
      <c r="K774" s="79"/>
      <c r="L774" s="79"/>
      <c r="M774" s="79"/>
      <c r="N774" s="79"/>
      <c r="O774" s="79"/>
      <c r="P774" s="79"/>
      <c r="Q774" s="79"/>
      <c r="R774" s="79"/>
      <c r="S774" s="79"/>
      <c r="T774" s="79"/>
      <c r="U774" s="79"/>
      <c r="V774" s="79"/>
      <c r="W774" s="79"/>
      <c r="X774" s="79"/>
      <c r="Y774" s="79"/>
      <c r="Z774" s="79"/>
      <c r="AA774" s="79"/>
      <c r="AB774" s="79"/>
    </row>
    <row r="775" ht="15.75" customHeight="1">
      <c r="A775" s="79"/>
      <c r="B775" s="160"/>
      <c r="C775" s="79"/>
      <c r="D775" s="161"/>
      <c r="E775" s="79"/>
      <c r="F775" s="79"/>
      <c r="G775" s="79"/>
      <c r="H775" s="79"/>
      <c r="I775" s="79"/>
      <c r="J775" s="79"/>
      <c r="K775" s="79"/>
      <c r="L775" s="79"/>
      <c r="M775" s="79"/>
      <c r="N775" s="79"/>
      <c r="O775" s="79"/>
      <c r="P775" s="79"/>
      <c r="Q775" s="79"/>
      <c r="R775" s="79"/>
      <c r="S775" s="79"/>
      <c r="T775" s="79"/>
      <c r="U775" s="79"/>
      <c r="V775" s="79"/>
      <c r="W775" s="79"/>
      <c r="X775" s="79"/>
      <c r="Y775" s="79"/>
      <c r="Z775" s="79"/>
      <c r="AA775" s="79"/>
      <c r="AB775" s="79"/>
    </row>
    <row r="776" ht="15.75" customHeight="1">
      <c r="A776" s="79"/>
      <c r="B776" s="160"/>
      <c r="C776" s="79"/>
      <c r="D776" s="161"/>
      <c r="E776" s="79"/>
      <c r="F776" s="79"/>
      <c r="G776" s="79"/>
      <c r="H776" s="79"/>
      <c r="I776" s="79"/>
      <c r="J776" s="79"/>
      <c r="K776" s="79"/>
      <c r="L776" s="79"/>
      <c r="M776" s="79"/>
      <c r="N776" s="79"/>
      <c r="O776" s="79"/>
      <c r="P776" s="79"/>
      <c r="Q776" s="79"/>
      <c r="R776" s="79"/>
      <c r="S776" s="79"/>
      <c r="T776" s="79"/>
      <c r="U776" s="79"/>
      <c r="V776" s="79"/>
      <c r="W776" s="79"/>
      <c r="X776" s="79"/>
      <c r="Y776" s="79"/>
      <c r="Z776" s="79"/>
      <c r="AA776" s="79"/>
      <c r="AB776" s="79"/>
    </row>
    <row r="777" ht="15.75" customHeight="1">
      <c r="A777" s="79"/>
      <c r="B777" s="160"/>
      <c r="C777" s="79"/>
      <c r="D777" s="161"/>
      <c r="E777" s="79"/>
      <c r="F777" s="79"/>
      <c r="G777" s="79"/>
      <c r="H777" s="79"/>
      <c r="I777" s="79"/>
      <c r="J777" s="79"/>
      <c r="K777" s="79"/>
      <c r="L777" s="79"/>
      <c r="M777" s="79"/>
      <c r="N777" s="79"/>
      <c r="O777" s="79"/>
      <c r="P777" s="79"/>
      <c r="Q777" s="79"/>
      <c r="R777" s="79"/>
      <c r="S777" s="79"/>
      <c r="T777" s="79"/>
      <c r="U777" s="79"/>
      <c r="V777" s="79"/>
      <c r="W777" s="79"/>
      <c r="X777" s="79"/>
      <c r="Y777" s="79"/>
      <c r="Z777" s="79"/>
      <c r="AA777" s="79"/>
      <c r="AB777" s="79"/>
    </row>
    <row r="778" ht="15.75" customHeight="1">
      <c r="A778" s="79"/>
      <c r="B778" s="160"/>
      <c r="C778" s="79"/>
      <c r="D778" s="161"/>
      <c r="E778" s="79"/>
      <c r="F778" s="79"/>
      <c r="G778" s="79"/>
      <c r="H778" s="79"/>
      <c r="I778" s="79"/>
      <c r="J778" s="79"/>
      <c r="K778" s="79"/>
      <c r="L778" s="79"/>
      <c r="M778" s="79"/>
      <c r="N778" s="79"/>
      <c r="O778" s="79"/>
      <c r="P778" s="79"/>
      <c r="Q778" s="79"/>
      <c r="R778" s="79"/>
      <c r="S778" s="79"/>
      <c r="T778" s="79"/>
      <c r="U778" s="79"/>
      <c r="V778" s="79"/>
      <c r="W778" s="79"/>
      <c r="X778" s="79"/>
      <c r="Y778" s="79"/>
      <c r="Z778" s="79"/>
      <c r="AA778" s="79"/>
      <c r="AB778" s="79"/>
    </row>
    <row r="779" ht="15.75" customHeight="1">
      <c r="A779" s="79"/>
      <c r="B779" s="160"/>
      <c r="C779" s="79"/>
      <c r="D779" s="161"/>
      <c r="E779" s="79"/>
      <c r="F779" s="79"/>
      <c r="G779" s="79"/>
      <c r="H779" s="79"/>
      <c r="I779" s="79"/>
      <c r="J779" s="79"/>
      <c r="K779" s="79"/>
      <c r="L779" s="79"/>
      <c r="M779" s="79"/>
      <c r="N779" s="79"/>
      <c r="O779" s="79"/>
      <c r="P779" s="79"/>
      <c r="Q779" s="79"/>
      <c r="R779" s="79"/>
      <c r="S779" s="79"/>
      <c r="T779" s="79"/>
      <c r="U779" s="79"/>
      <c r="V779" s="79"/>
      <c r="W779" s="79"/>
      <c r="X779" s="79"/>
      <c r="Y779" s="79"/>
      <c r="Z779" s="79"/>
      <c r="AA779" s="79"/>
      <c r="AB779" s="79"/>
    </row>
    <row r="780" ht="15.75" customHeight="1">
      <c r="A780" s="79"/>
      <c r="B780" s="160"/>
      <c r="C780" s="79"/>
      <c r="D780" s="161"/>
      <c r="E780" s="79"/>
      <c r="F780" s="79"/>
      <c r="G780" s="79"/>
      <c r="H780" s="79"/>
      <c r="I780" s="79"/>
      <c r="J780" s="79"/>
      <c r="K780" s="79"/>
      <c r="L780" s="79"/>
      <c r="M780" s="79"/>
      <c r="N780" s="79"/>
      <c r="O780" s="79"/>
      <c r="P780" s="79"/>
      <c r="Q780" s="79"/>
      <c r="R780" s="79"/>
      <c r="S780" s="79"/>
      <c r="T780" s="79"/>
      <c r="U780" s="79"/>
      <c r="V780" s="79"/>
      <c r="W780" s="79"/>
      <c r="X780" s="79"/>
      <c r="Y780" s="79"/>
      <c r="Z780" s="79"/>
      <c r="AA780" s="79"/>
      <c r="AB780" s="79"/>
    </row>
    <row r="781" ht="15.75" customHeight="1">
      <c r="A781" s="79"/>
      <c r="B781" s="160"/>
      <c r="C781" s="79"/>
      <c r="D781" s="161"/>
      <c r="E781" s="79"/>
      <c r="F781" s="79"/>
      <c r="G781" s="79"/>
      <c r="H781" s="79"/>
      <c r="I781" s="79"/>
      <c r="J781" s="79"/>
      <c r="K781" s="79"/>
      <c r="L781" s="79"/>
      <c r="M781" s="79"/>
      <c r="N781" s="79"/>
      <c r="O781" s="79"/>
      <c r="P781" s="79"/>
      <c r="Q781" s="79"/>
      <c r="R781" s="79"/>
      <c r="S781" s="79"/>
      <c r="T781" s="79"/>
      <c r="U781" s="79"/>
      <c r="V781" s="79"/>
      <c r="W781" s="79"/>
      <c r="X781" s="79"/>
      <c r="Y781" s="79"/>
      <c r="Z781" s="79"/>
      <c r="AA781" s="79"/>
      <c r="AB781" s="79"/>
    </row>
    <row r="782" ht="15.75" customHeight="1">
      <c r="A782" s="79"/>
      <c r="B782" s="160"/>
      <c r="C782" s="79"/>
      <c r="D782" s="161"/>
      <c r="E782" s="79"/>
      <c r="F782" s="79"/>
      <c r="G782" s="79"/>
      <c r="H782" s="79"/>
      <c r="I782" s="79"/>
      <c r="J782" s="79"/>
      <c r="K782" s="79"/>
      <c r="L782" s="79"/>
      <c r="M782" s="79"/>
      <c r="N782" s="79"/>
      <c r="O782" s="79"/>
      <c r="P782" s="79"/>
      <c r="Q782" s="79"/>
      <c r="R782" s="79"/>
      <c r="S782" s="79"/>
      <c r="T782" s="79"/>
      <c r="U782" s="79"/>
      <c r="V782" s="79"/>
      <c r="W782" s="79"/>
      <c r="X782" s="79"/>
      <c r="Y782" s="79"/>
      <c r="Z782" s="79"/>
      <c r="AA782" s="79"/>
      <c r="AB782" s="79"/>
    </row>
    <row r="783" ht="15.75" customHeight="1">
      <c r="A783" s="79"/>
      <c r="B783" s="160"/>
      <c r="C783" s="79"/>
      <c r="D783" s="161"/>
      <c r="E783" s="79"/>
      <c r="F783" s="79"/>
      <c r="G783" s="79"/>
      <c r="H783" s="79"/>
      <c r="I783" s="79"/>
      <c r="J783" s="79"/>
      <c r="K783" s="79"/>
      <c r="L783" s="79"/>
      <c r="M783" s="79"/>
      <c r="N783" s="79"/>
      <c r="O783" s="79"/>
      <c r="P783" s="79"/>
      <c r="Q783" s="79"/>
      <c r="R783" s="79"/>
      <c r="S783" s="79"/>
      <c r="T783" s="79"/>
      <c r="U783" s="79"/>
      <c r="V783" s="79"/>
      <c r="W783" s="79"/>
      <c r="X783" s="79"/>
      <c r="Y783" s="79"/>
      <c r="Z783" s="79"/>
      <c r="AA783" s="79"/>
      <c r="AB783" s="79"/>
    </row>
    <row r="784" ht="15.75" customHeight="1">
      <c r="A784" s="79"/>
      <c r="B784" s="160"/>
      <c r="C784" s="79"/>
      <c r="D784" s="161"/>
      <c r="E784" s="79"/>
      <c r="F784" s="79"/>
      <c r="G784" s="79"/>
      <c r="H784" s="79"/>
      <c r="I784" s="79"/>
      <c r="J784" s="79"/>
      <c r="K784" s="79"/>
      <c r="L784" s="79"/>
      <c r="M784" s="79"/>
      <c r="N784" s="79"/>
      <c r="O784" s="79"/>
      <c r="P784" s="79"/>
      <c r="Q784" s="79"/>
      <c r="R784" s="79"/>
      <c r="S784" s="79"/>
      <c r="T784" s="79"/>
      <c r="U784" s="79"/>
      <c r="V784" s="79"/>
      <c r="W784" s="79"/>
      <c r="X784" s="79"/>
      <c r="Y784" s="79"/>
      <c r="Z784" s="79"/>
      <c r="AA784" s="79"/>
      <c r="AB784" s="79"/>
    </row>
    <row r="785" ht="15.75" customHeight="1">
      <c r="A785" s="79"/>
      <c r="B785" s="160"/>
      <c r="C785" s="79"/>
      <c r="D785" s="161"/>
      <c r="E785" s="79"/>
      <c r="F785" s="79"/>
      <c r="G785" s="79"/>
      <c r="H785" s="79"/>
      <c r="I785" s="79"/>
      <c r="J785" s="79"/>
      <c r="K785" s="79"/>
      <c r="L785" s="79"/>
      <c r="M785" s="79"/>
      <c r="N785" s="79"/>
      <c r="O785" s="79"/>
      <c r="P785" s="79"/>
      <c r="Q785" s="79"/>
      <c r="R785" s="79"/>
      <c r="S785" s="79"/>
      <c r="T785" s="79"/>
      <c r="U785" s="79"/>
      <c r="V785" s="79"/>
      <c r="W785" s="79"/>
      <c r="X785" s="79"/>
      <c r="Y785" s="79"/>
      <c r="Z785" s="79"/>
      <c r="AA785" s="79"/>
      <c r="AB785" s="79"/>
    </row>
    <row r="786" ht="15.75" customHeight="1">
      <c r="A786" s="79"/>
      <c r="B786" s="160"/>
      <c r="C786" s="79"/>
      <c r="D786" s="161"/>
      <c r="E786" s="79"/>
      <c r="F786" s="79"/>
      <c r="G786" s="79"/>
      <c r="H786" s="79"/>
      <c r="I786" s="79"/>
      <c r="J786" s="79"/>
      <c r="K786" s="79"/>
      <c r="L786" s="79"/>
      <c r="M786" s="79"/>
      <c r="N786" s="79"/>
      <c r="O786" s="79"/>
      <c r="P786" s="79"/>
      <c r="Q786" s="79"/>
      <c r="R786" s="79"/>
      <c r="S786" s="79"/>
      <c r="T786" s="79"/>
      <c r="U786" s="79"/>
      <c r="V786" s="79"/>
      <c r="W786" s="79"/>
      <c r="X786" s="79"/>
      <c r="Y786" s="79"/>
      <c r="Z786" s="79"/>
      <c r="AA786" s="79"/>
      <c r="AB786" s="79"/>
    </row>
    <row r="787" ht="15.75" customHeight="1">
      <c r="A787" s="79"/>
      <c r="B787" s="160"/>
      <c r="C787" s="79"/>
      <c r="D787" s="161"/>
      <c r="E787" s="79"/>
      <c r="F787" s="79"/>
      <c r="G787" s="79"/>
      <c r="H787" s="79"/>
      <c r="I787" s="79"/>
      <c r="J787" s="79"/>
      <c r="K787" s="79"/>
      <c r="L787" s="79"/>
      <c r="M787" s="79"/>
      <c r="N787" s="79"/>
      <c r="O787" s="79"/>
      <c r="P787" s="79"/>
      <c r="Q787" s="79"/>
      <c r="R787" s="79"/>
      <c r="S787" s="79"/>
      <c r="T787" s="79"/>
      <c r="U787" s="79"/>
      <c r="V787" s="79"/>
      <c r="W787" s="79"/>
      <c r="X787" s="79"/>
      <c r="Y787" s="79"/>
      <c r="Z787" s="79"/>
      <c r="AA787" s="79"/>
      <c r="AB787" s="79"/>
    </row>
    <row r="788" ht="15.75" customHeight="1">
      <c r="A788" s="79"/>
      <c r="B788" s="160"/>
      <c r="C788" s="79"/>
      <c r="D788" s="161"/>
      <c r="E788" s="79"/>
      <c r="F788" s="79"/>
      <c r="G788" s="79"/>
      <c r="H788" s="79"/>
      <c r="I788" s="79"/>
      <c r="J788" s="79"/>
      <c r="K788" s="79"/>
      <c r="L788" s="79"/>
      <c r="M788" s="79"/>
      <c r="N788" s="79"/>
      <c r="O788" s="79"/>
      <c r="P788" s="79"/>
      <c r="Q788" s="79"/>
      <c r="R788" s="79"/>
      <c r="S788" s="79"/>
      <c r="T788" s="79"/>
      <c r="U788" s="79"/>
      <c r="V788" s="79"/>
      <c r="W788" s="79"/>
      <c r="X788" s="79"/>
      <c r="Y788" s="79"/>
      <c r="Z788" s="79"/>
      <c r="AA788" s="79"/>
      <c r="AB788" s="79"/>
    </row>
    <row r="789" ht="15.75" customHeight="1">
      <c r="A789" s="79"/>
      <c r="B789" s="160"/>
      <c r="C789" s="79"/>
      <c r="D789" s="161"/>
      <c r="E789" s="79"/>
      <c r="F789" s="79"/>
      <c r="G789" s="79"/>
      <c r="H789" s="79"/>
      <c r="I789" s="79"/>
      <c r="J789" s="79"/>
      <c r="K789" s="79"/>
      <c r="L789" s="79"/>
      <c r="M789" s="79"/>
      <c r="N789" s="79"/>
      <c r="O789" s="79"/>
      <c r="P789" s="79"/>
      <c r="Q789" s="79"/>
      <c r="R789" s="79"/>
      <c r="S789" s="79"/>
      <c r="T789" s="79"/>
      <c r="U789" s="79"/>
      <c r="V789" s="79"/>
      <c r="W789" s="79"/>
      <c r="X789" s="79"/>
      <c r="Y789" s="79"/>
      <c r="Z789" s="79"/>
      <c r="AA789" s="79"/>
      <c r="AB789" s="79"/>
    </row>
    <row r="790" ht="15.75" customHeight="1">
      <c r="A790" s="79"/>
      <c r="B790" s="160"/>
      <c r="C790" s="79"/>
      <c r="D790" s="161"/>
      <c r="E790" s="79"/>
      <c r="F790" s="79"/>
      <c r="G790" s="79"/>
      <c r="H790" s="79"/>
      <c r="I790" s="79"/>
      <c r="J790" s="79"/>
      <c r="K790" s="79"/>
      <c r="L790" s="79"/>
      <c r="M790" s="79"/>
      <c r="N790" s="79"/>
      <c r="O790" s="79"/>
      <c r="P790" s="79"/>
      <c r="Q790" s="79"/>
      <c r="R790" s="79"/>
      <c r="S790" s="79"/>
      <c r="T790" s="79"/>
      <c r="U790" s="79"/>
      <c r="V790" s="79"/>
      <c r="W790" s="79"/>
      <c r="X790" s="79"/>
      <c r="Y790" s="79"/>
      <c r="Z790" s="79"/>
      <c r="AA790" s="79"/>
      <c r="AB790" s="79"/>
    </row>
    <row r="791" ht="15.75" customHeight="1">
      <c r="A791" s="79"/>
      <c r="B791" s="160"/>
      <c r="C791" s="79"/>
      <c r="D791" s="161"/>
      <c r="E791" s="79"/>
      <c r="F791" s="79"/>
      <c r="G791" s="79"/>
      <c r="H791" s="79"/>
      <c r="I791" s="79"/>
      <c r="J791" s="79"/>
      <c r="K791" s="79"/>
      <c r="L791" s="79"/>
      <c r="M791" s="79"/>
      <c r="N791" s="79"/>
      <c r="O791" s="79"/>
      <c r="P791" s="79"/>
      <c r="Q791" s="79"/>
      <c r="R791" s="79"/>
      <c r="S791" s="79"/>
      <c r="T791" s="79"/>
      <c r="U791" s="79"/>
      <c r="V791" s="79"/>
      <c r="W791" s="79"/>
      <c r="X791" s="79"/>
      <c r="Y791" s="79"/>
      <c r="Z791" s="79"/>
      <c r="AA791" s="79"/>
      <c r="AB791" s="79"/>
    </row>
    <row r="792" ht="15.75" customHeight="1">
      <c r="A792" s="79"/>
      <c r="B792" s="160"/>
      <c r="C792" s="79"/>
      <c r="D792" s="161"/>
      <c r="E792" s="79"/>
      <c r="F792" s="79"/>
      <c r="G792" s="79"/>
      <c r="H792" s="79"/>
      <c r="I792" s="79"/>
      <c r="J792" s="79"/>
      <c r="K792" s="79"/>
      <c r="L792" s="79"/>
      <c r="M792" s="79"/>
      <c r="N792" s="79"/>
      <c r="O792" s="79"/>
      <c r="P792" s="79"/>
      <c r="Q792" s="79"/>
      <c r="R792" s="79"/>
      <c r="S792" s="79"/>
      <c r="T792" s="79"/>
      <c r="U792" s="79"/>
      <c r="V792" s="79"/>
      <c r="W792" s="79"/>
      <c r="X792" s="79"/>
      <c r="Y792" s="79"/>
      <c r="Z792" s="79"/>
      <c r="AA792" s="79"/>
      <c r="AB792" s="79"/>
    </row>
    <row r="793" ht="15.75" customHeight="1">
      <c r="A793" s="79"/>
      <c r="B793" s="160"/>
      <c r="C793" s="79"/>
      <c r="D793" s="161"/>
      <c r="E793" s="79"/>
      <c r="F793" s="79"/>
      <c r="G793" s="79"/>
      <c r="H793" s="79"/>
      <c r="I793" s="79"/>
      <c r="J793" s="79"/>
      <c r="K793" s="79"/>
      <c r="L793" s="79"/>
      <c r="M793" s="79"/>
      <c r="N793" s="79"/>
      <c r="O793" s="79"/>
      <c r="P793" s="79"/>
      <c r="Q793" s="79"/>
      <c r="R793" s="79"/>
      <c r="S793" s="79"/>
      <c r="T793" s="79"/>
      <c r="U793" s="79"/>
      <c r="V793" s="79"/>
      <c r="W793" s="79"/>
      <c r="X793" s="79"/>
      <c r="Y793" s="79"/>
      <c r="Z793" s="79"/>
      <c r="AA793" s="79"/>
      <c r="AB793" s="79"/>
    </row>
    <row r="794" ht="15.75" customHeight="1">
      <c r="A794" s="79"/>
      <c r="B794" s="160"/>
      <c r="C794" s="79"/>
      <c r="D794" s="161"/>
      <c r="E794" s="79"/>
      <c r="F794" s="79"/>
      <c r="G794" s="79"/>
      <c r="H794" s="79"/>
      <c r="I794" s="79"/>
      <c r="J794" s="79"/>
      <c r="K794" s="79"/>
      <c r="L794" s="79"/>
      <c r="M794" s="79"/>
      <c r="N794" s="79"/>
      <c r="O794" s="79"/>
      <c r="P794" s="79"/>
      <c r="Q794" s="79"/>
      <c r="R794" s="79"/>
      <c r="S794" s="79"/>
      <c r="T794" s="79"/>
      <c r="U794" s="79"/>
      <c r="V794" s="79"/>
      <c r="W794" s="79"/>
      <c r="X794" s="79"/>
      <c r="Y794" s="79"/>
      <c r="Z794" s="79"/>
      <c r="AA794" s="79"/>
      <c r="AB794" s="79"/>
    </row>
    <row r="795" ht="15.75" customHeight="1">
      <c r="A795" s="79"/>
      <c r="B795" s="160"/>
      <c r="C795" s="79"/>
      <c r="D795" s="161"/>
      <c r="E795" s="79"/>
      <c r="F795" s="79"/>
      <c r="G795" s="79"/>
      <c r="H795" s="79"/>
      <c r="I795" s="79"/>
      <c r="J795" s="79"/>
      <c r="K795" s="79"/>
      <c r="L795" s="79"/>
      <c r="M795" s="79"/>
      <c r="N795" s="79"/>
      <c r="O795" s="79"/>
      <c r="P795" s="79"/>
      <c r="Q795" s="79"/>
      <c r="R795" s="79"/>
      <c r="S795" s="79"/>
      <c r="T795" s="79"/>
      <c r="U795" s="79"/>
      <c r="V795" s="79"/>
      <c r="W795" s="79"/>
      <c r="X795" s="79"/>
      <c r="Y795" s="79"/>
      <c r="Z795" s="79"/>
      <c r="AA795" s="79"/>
      <c r="AB795" s="79"/>
    </row>
    <row r="796" ht="15.75" customHeight="1">
      <c r="A796" s="79"/>
      <c r="B796" s="160"/>
      <c r="C796" s="79"/>
      <c r="D796" s="161"/>
      <c r="E796" s="79"/>
      <c r="F796" s="79"/>
      <c r="G796" s="79"/>
      <c r="H796" s="79"/>
      <c r="I796" s="79"/>
      <c r="J796" s="79"/>
      <c r="K796" s="79"/>
      <c r="L796" s="79"/>
      <c r="M796" s="79"/>
      <c r="N796" s="79"/>
      <c r="O796" s="79"/>
      <c r="P796" s="79"/>
      <c r="Q796" s="79"/>
      <c r="R796" s="79"/>
      <c r="S796" s="79"/>
      <c r="T796" s="79"/>
      <c r="U796" s="79"/>
      <c r="V796" s="79"/>
      <c r="W796" s="79"/>
      <c r="X796" s="79"/>
      <c r="Y796" s="79"/>
      <c r="Z796" s="79"/>
      <c r="AA796" s="79"/>
      <c r="AB796" s="79"/>
    </row>
    <row r="797" ht="15.75" customHeight="1">
      <c r="A797" s="79"/>
      <c r="B797" s="160"/>
      <c r="C797" s="79"/>
      <c r="D797" s="161"/>
      <c r="E797" s="79"/>
      <c r="F797" s="79"/>
      <c r="G797" s="79"/>
      <c r="H797" s="79"/>
      <c r="I797" s="79"/>
      <c r="J797" s="79"/>
      <c r="K797" s="79"/>
      <c r="L797" s="79"/>
      <c r="M797" s="79"/>
      <c r="N797" s="79"/>
      <c r="O797" s="79"/>
      <c r="P797" s="79"/>
      <c r="Q797" s="79"/>
      <c r="R797" s="79"/>
      <c r="S797" s="79"/>
      <c r="T797" s="79"/>
      <c r="U797" s="79"/>
      <c r="V797" s="79"/>
      <c r="W797" s="79"/>
      <c r="X797" s="79"/>
      <c r="Y797" s="79"/>
      <c r="Z797" s="79"/>
      <c r="AA797" s="79"/>
      <c r="AB797" s="79"/>
    </row>
    <row r="798" ht="15.75" customHeight="1">
      <c r="A798" s="79"/>
      <c r="B798" s="160"/>
      <c r="C798" s="79"/>
      <c r="D798" s="161"/>
      <c r="E798" s="79"/>
      <c r="F798" s="79"/>
      <c r="G798" s="79"/>
      <c r="H798" s="79"/>
      <c r="I798" s="79"/>
      <c r="J798" s="79"/>
      <c r="K798" s="79"/>
      <c r="L798" s="79"/>
      <c r="M798" s="79"/>
      <c r="N798" s="79"/>
      <c r="O798" s="79"/>
      <c r="P798" s="79"/>
      <c r="Q798" s="79"/>
      <c r="R798" s="79"/>
      <c r="S798" s="79"/>
      <c r="T798" s="79"/>
      <c r="U798" s="79"/>
      <c r="V798" s="79"/>
      <c r="W798" s="79"/>
      <c r="X798" s="79"/>
      <c r="Y798" s="79"/>
      <c r="Z798" s="79"/>
      <c r="AA798" s="79"/>
      <c r="AB798" s="79"/>
    </row>
    <row r="799" ht="15.75" customHeight="1">
      <c r="A799" s="79"/>
      <c r="B799" s="160"/>
      <c r="C799" s="79"/>
      <c r="D799" s="161"/>
      <c r="E799" s="79"/>
      <c r="F799" s="79"/>
      <c r="G799" s="79"/>
      <c r="H799" s="79"/>
      <c r="I799" s="79"/>
      <c r="J799" s="79"/>
      <c r="K799" s="79"/>
      <c r="L799" s="79"/>
      <c r="M799" s="79"/>
      <c r="N799" s="79"/>
      <c r="O799" s="79"/>
      <c r="P799" s="79"/>
      <c r="Q799" s="79"/>
      <c r="R799" s="79"/>
      <c r="S799" s="79"/>
      <c r="T799" s="79"/>
      <c r="U799" s="79"/>
      <c r="V799" s="79"/>
      <c r="W799" s="79"/>
      <c r="X799" s="79"/>
      <c r="Y799" s="79"/>
      <c r="Z799" s="79"/>
      <c r="AA799" s="79"/>
      <c r="AB799" s="79"/>
    </row>
    <row r="800" ht="15.75" customHeight="1">
      <c r="A800" s="79"/>
      <c r="B800" s="160"/>
      <c r="C800" s="79"/>
      <c r="D800" s="161"/>
      <c r="E800" s="79"/>
      <c r="F800" s="79"/>
      <c r="G800" s="79"/>
      <c r="H800" s="79"/>
      <c r="I800" s="79"/>
      <c r="J800" s="79"/>
      <c r="K800" s="79"/>
      <c r="L800" s="79"/>
      <c r="M800" s="79"/>
      <c r="N800" s="79"/>
      <c r="O800" s="79"/>
      <c r="P800" s="79"/>
      <c r="Q800" s="79"/>
      <c r="R800" s="79"/>
      <c r="S800" s="79"/>
      <c r="T800" s="79"/>
      <c r="U800" s="79"/>
      <c r="V800" s="79"/>
      <c r="W800" s="79"/>
      <c r="X800" s="79"/>
      <c r="Y800" s="79"/>
      <c r="Z800" s="79"/>
      <c r="AA800" s="79"/>
      <c r="AB800" s="79"/>
    </row>
    <row r="801" ht="15.75" customHeight="1">
      <c r="A801" s="79"/>
      <c r="B801" s="160"/>
      <c r="C801" s="79"/>
      <c r="D801" s="161"/>
      <c r="E801" s="79"/>
      <c r="F801" s="79"/>
      <c r="G801" s="79"/>
      <c r="H801" s="79"/>
      <c r="I801" s="79"/>
      <c r="J801" s="79"/>
      <c r="K801" s="79"/>
      <c r="L801" s="79"/>
      <c r="M801" s="79"/>
      <c r="N801" s="79"/>
      <c r="O801" s="79"/>
      <c r="P801" s="79"/>
      <c r="Q801" s="79"/>
      <c r="R801" s="79"/>
      <c r="S801" s="79"/>
      <c r="T801" s="79"/>
      <c r="U801" s="79"/>
      <c r="V801" s="79"/>
      <c r="W801" s="79"/>
      <c r="X801" s="79"/>
      <c r="Y801" s="79"/>
      <c r="Z801" s="79"/>
      <c r="AA801" s="79"/>
      <c r="AB801" s="79"/>
    </row>
    <row r="802" ht="15.75" customHeight="1">
      <c r="A802" s="79"/>
      <c r="B802" s="160"/>
      <c r="C802" s="79"/>
      <c r="D802" s="161"/>
      <c r="E802" s="79"/>
      <c r="F802" s="79"/>
      <c r="G802" s="79"/>
      <c r="H802" s="79"/>
      <c r="I802" s="79"/>
      <c r="J802" s="79"/>
      <c r="K802" s="79"/>
      <c r="L802" s="79"/>
      <c r="M802" s="79"/>
      <c r="N802" s="79"/>
      <c r="O802" s="79"/>
      <c r="P802" s="79"/>
      <c r="Q802" s="79"/>
      <c r="R802" s="79"/>
      <c r="S802" s="79"/>
      <c r="T802" s="79"/>
      <c r="U802" s="79"/>
      <c r="V802" s="79"/>
      <c r="W802" s="79"/>
      <c r="X802" s="79"/>
      <c r="Y802" s="79"/>
      <c r="Z802" s="79"/>
      <c r="AA802" s="79"/>
      <c r="AB802" s="79"/>
    </row>
    <row r="803" ht="15.75" customHeight="1">
      <c r="A803" s="79"/>
      <c r="B803" s="160"/>
      <c r="C803" s="79"/>
      <c r="D803" s="161"/>
      <c r="E803" s="79"/>
      <c r="F803" s="79"/>
      <c r="G803" s="79"/>
      <c r="H803" s="79"/>
      <c r="I803" s="79"/>
      <c r="J803" s="79"/>
      <c r="K803" s="79"/>
      <c r="L803" s="79"/>
      <c r="M803" s="79"/>
      <c r="N803" s="79"/>
      <c r="O803" s="79"/>
      <c r="P803" s="79"/>
      <c r="Q803" s="79"/>
      <c r="R803" s="79"/>
      <c r="S803" s="79"/>
      <c r="T803" s="79"/>
      <c r="U803" s="79"/>
      <c r="V803" s="79"/>
      <c r="W803" s="79"/>
      <c r="X803" s="79"/>
      <c r="Y803" s="79"/>
      <c r="Z803" s="79"/>
      <c r="AA803" s="79"/>
      <c r="AB803" s="79"/>
    </row>
    <row r="804" ht="15.75" customHeight="1">
      <c r="A804" s="79"/>
      <c r="B804" s="160"/>
      <c r="C804" s="79"/>
      <c r="D804" s="161"/>
      <c r="E804" s="79"/>
      <c r="F804" s="79"/>
      <c r="G804" s="79"/>
      <c r="H804" s="79"/>
      <c r="I804" s="79"/>
      <c r="J804" s="79"/>
      <c r="K804" s="79"/>
      <c r="L804" s="79"/>
      <c r="M804" s="79"/>
      <c r="N804" s="79"/>
      <c r="O804" s="79"/>
      <c r="P804" s="79"/>
      <c r="Q804" s="79"/>
      <c r="R804" s="79"/>
      <c r="S804" s="79"/>
      <c r="T804" s="79"/>
      <c r="U804" s="79"/>
      <c r="V804" s="79"/>
      <c r="W804" s="79"/>
      <c r="X804" s="79"/>
      <c r="Y804" s="79"/>
      <c r="Z804" s="79"/>
      <c r="AA804" s="79"/>
      <c r="AB804" s="79"/>
    </row>
    <row r="805" ht="15.75" customHeight="1">
      <c r="A805" s="79"/>
      <c r="B805" s="160"/>
      <c r="C805" s="79"/>
      <c r="D805" s="161"/>
      <c r="E805" s="79"/>
      <c r="F805" s="79"/>
      <c r="G805" s="79"/>
      <c r="H805" s="79"/>
      <c r="I805" s="79"/>
      <c r="J805" s="79"/>
      <c r="K805" s="79"/>
      <c r="L805" s="79"/>
      <c r="M805" s="79"/>
      <c r="N805" s="79"/>
      <c r="O805" s="79"/>
      <c r="P805" s="79"/>
      <c r="Q805" s="79"/>
      <c r="R805" s="79"/>
      <c r="S805" s="79"/>
      <c r="T805" s="79"/>
      <c r="U805" s="79"/>
      <c r="V805" s="79"/>
      <c r="W805" s="79"/>
      <c r="X805" s="79"/>
      <c r="Y805" s="79"/>
      <c r="Z805" s="79"/>
      <c r="AA805" s="79"/>
      <c r="AB805" s="79"/>
    </row>
    <row r="806" ht="15.75" customHeight="1">
      <c r="A806" s="79"/>
      <c r="B806" s="160"/>
      <c r="C806" s="79"/>
      <c r="D806" s="161"/>
      <c r="E806" s="79"/>
      <c r="F806" s="79"/>
      <c r="G806" s="79"/>
      <c r="H806" s="79"/>
      <c r="I806" s="79"/>
      <c r="J806" s="79"/>
      <c r="K806" s="79"/>
      <c r="L806" s="79"/>
      <c r="M806" s="79"/>
      <c r="N806" s="79"/>
      <c r="O806" s="79"/>
      <c r="P806" s="79"/>
      <c r="Q806" s="79"/>
      <c r="R806" s="79"/>
      <c r="S806" s="79"/>
      <c r="T806" s="79"/>
      <c r="U806" s="79"/>
      <c r="V806" s="79"/>
      <c r="W806" s="79"/>
      <c r="X806" s="79"/>
      <c r="Y806" s="79"/>
      <c r="Z806" s="79"/>
      <c r="AA806" s="79"/>
      <c r="AB806" s="79"/>
    </row>
    <row r="807" ht="15.75" customHeight="1">
      <c r="A807" s="79"/>
      <c r="B807" s="160"/>
      <c r="C807" s="79"/>
      <c r="D807" s="161"/>
      <c r="E807" s="79"/>
      <c r="F807" s="79"/>
      <c r="G807" s="79"/>
      <c r="H807" s="79"/>
      <c r="I807" s="79"/>
      <c r="J807" s="79"/>
      <c r="K807" s="79"/>
      <c r="L807" s="79"/>
      <c r="M807" s="79"/>
      <c r="N807" s="79"/>
      <c r="O807" s="79"/>
      <c r="P807" s="79"/>
      <c r="Q807" s="79"/>
      <c r="R807" s="79"/>
      <c r="S807" s="79"/>
      <c r="T807" s="79"/>
      <c r="U807" s="79"/>
      <c r="V807" s="79"/>
      <c r="W807" s="79"/>
      <c r="X807" s="79"/>
      <c r="Y807" s="79"/>
      <c r="Z807" s="79"/>
      <c r="AA807" s="79"/>
      <c r="AB807" s="79"/>
    </row>
    <row r="808" ht="15.75" customHeight="1">
      <c r="A808" s="79"/>
      <c r="B808" s="160"/>
      <c r="C808" s="79"/>
      <c r="D808" s="161"/>
      <c r="E808" s="79"/>
      <c r="F808" s="79"/>
      <c r="G808" s="79"/>
      <c r="H808" s="79"/>
      <c r="I808" s="79"/>
      <c r="J808" s="79"/>
      <c r="K808" s="79"/>
      <c r="L808" s="79"/>
      <c r="M808" s="79"/>
      <c r="N808" s="79"/>
      <c r="O808" s="79"/>
      <c r="P808" s="79"/>
      <c r="Q808" s="79"/>
      <c r="R808" s="79"/>
      <c r="S808" s="79"/>
      <c r="T808" s="79"/>
      <c r="U808" s="79"/>
      <c r="V808" s="79"/>
      <c r="W808" s="79"/>
      <c r="X808" s="79"/>
      <c r="Y808" s="79"/>
      <c r="Z808" s="79"/>
      <c r="AA808" s="79"/>
      <c r="AB808" s="79"/>
    </row>
    <row r="809" ht="15.75" customHeight="1">
      <c r="A809" s="79"/>
      <c r="B809" s="160"/>
      <c r="C809" s="79"/>
      <c r="D809" s="161"/>
      <c r="E809" s="79"/>
      <c r="F809" s="79"/>
      <c r="G809" s="79"/>
      <c r="H809" s="79"/>
      <c r="I809" s="79"/>
      <c r="J809" s="79"/>
      <c r="K809" s="79"/>
      <c r="L809" s="79"/>
      <c r="M809" s="79"/>
      <c r="N809" s="79"/>
      <c r="O809" s="79"/>
      <c r="P809" s="79"/>
      <c r="Q809" s="79"/>
      <c r="R809" s="79"/>
      <c r="S809" s="79"/>
      <c r="T809" s="79"/>
      <c r="U809" s="79"/>
      <c r="V809" s="79"/>
      <c r="W809" s="79"/>
      <c r="X809" s="79"/>
      <c r="Y809" s="79"/>
      <c r="Z809" s="79"/>
      <c r="AA809" s="79"/>
      <c r="AB809" s="79"/>
    </row>
    <row r="810" ht="15.75" customHeight="1">
      <c r="A810" s="79"/>
      <c r="B810" s="160"/>
      <c r="C810" s="79"/>
      <c r="D810" s="161"/>
      <c r="E810" s="79"/>
      <c r="F810" s="79"/>
      <c r="G810" s="79"/>
      <c r="H810" s="79"/>
      <c r="I810" s="79"/>
      <c r="J810" s="79"/>
      <c r="K810" s="79"/>
      <c r="L810" s="79"/>
      <c r="M810" s="79"/>
      <c r="N810" s="79"/>
      <c r="O810" s="79"/>
      <c r="P810" s="79"/>
      <c r="Q810" s="79"/>
      <c r="R810" s="79"/>
      <c r="S810" s="79"/>
      <c r="T810" s="79"/>
      <c r="U810" s="79"/>
      <c r="V810" s="79"/>
      <c r="W810" s="79"/>
      <c r="X810" s="79"/>
      <c r="Y810" s="79"/>
      <c r="Z810" s="79"/>
      <c r="AA810" s="79"/>
      <c r="AB810" s="79"/>
    </row>
    <row r="811" ht="15.75" customHeight="1">
      <c r="A811" s="79"/>
      <c r="B811" s="160"/>
      <c r="C811" s="79"/>
      <c r="D811" s="161"/>
      <c r="E811" s="79"/>
      <c r="F811" s="79"/>
      <c r="G811" s="79"/>
      <c r="H811" s="79"/>
      <c r="I811" s="79"/>
      <c r="J811" s="79"/>
      <c r="K811" s="79"/>
      <c r="L811" s="79"/>
      <c r="M811" s="79"/>
      <c r="N811" s="79"/>
      <c r="O811" s="79"/>
      <c r="P811" s="79"/>
      <c r="Q811" s="79"/>
      <c r="R811" s="79"/>
      <c r="S811" s="79"/>
      <c r="T811" s="79"/>
      <c r="U811" s="79"/>
      <c r="V811" s="79"/>
      <c r="W811" s="79"/>
      <c r="X811" s="79"/>
      <c r="Y811" s="79"/>
      <c r="Z811" s="79"/>
      <c r="AA811" s="79"/>
      <c r="AB811" s="79"/>
    </row>
    <row r="812" ht="15.75" customHeight="1">
      <c r="A812" s="79"/>
      <c r="B812" s="160"/>
      <c r="C812" s="79"/>
      <c r="D812" s="161"/>
      <c r="E812" s="79"/>
      <c r="F812" s="79"/>
      <c r="G812" s="79"/>
      <c r="H812" s="79"/>
      <c r="I812" s="79"/>
      <c r="J812" s="79"/>
      <c r="K812" s="79"/>
      <c r="L812" s="79"/>
      <c r="M812" s="79"/>
      <c r="N812" s="79"/>
      <c r="O812" s="79"/>
      <c r="P812" s="79"/>
      <c r="Q812" s="79"/>
      <c r="R812" s="79"/>
      <c r="S812" s="79"/>
      <c r="T812" s="79"/>
      <c r="U812" s="79"/>
      <c r="V812" s="79"/>
      <c r="W812" s="79"/>
      <c r="X812" s="79"/>
      <c r="Y812" s="79"/>
      <c r="Z812" s="79"/>
      <c r="AA812" s="79"/>
      <c r="AB812" s="79"/>
    </row>
    <row r="813" ht="15.75" customHeight="1">
      <c r="A813" s="79"/>
      <c r="B813" s="160"/>
      <c r="C813" s="79"/>
      <c r="D813" s="161"/>
      <c r="E813" s="79"/>
      <c r="F813" s="79"/>
      <c r="G813" s="79"/>
      <c r="H813" s="79"/>
      <c r="I813" s="79"/>
      <c r="J813" s="79"/>
      <c r="K813" s="79"/>
      <c r="L813" s="79"/>
      <c r="M813" s="79"/>
      <c r="N813" s="79"/>
      <c r="O813" s="79"/>
      <c r="P813" s="79"/>
      <c r="Q813" s="79"/>
      <c r="R813" s="79"/>
      <c r="S813" s="79"/>
      <c r="T813" s="79"/>
      <c r="U813" s="79"/>
      <c r="V813" s="79"/>
      <c r="W813" s="79"/>
      <c r="X813" s="79"/>
      <c r="Y813" s="79"/>
      <c r="Z813" s="79"/>
      <c r="AA813" s="79"/>
      <c r="AB813" s="79"/>
    </row>
    <row r="814" ht="15.75" customHeight="1">
      <c r="A814" s="79"/>
      <c r="B814" s="160"/>
      <c r="C814" s="79"/>
      <c r="D814" s="161"/>
      <c r="E814" s="79"/>
      <c r="F814" s="79"/>
      <c r="G814" s="79"/>
      <c r="H814" s="79"/>
      <c r="I814" s="79"/>
      <c r="J814" s="79"/>
      <c r="K814" s="79"/>
      <c r="L814" s="79"/>
      <c r="M814" s="79"/>
      <c r="N814" s="79"/>
      <c r="O814" s="79"/>
      <c r="P814" s="79"/>
      <c r="Q814" s="79"/>
      <c r="R814" s="79"/>
      <c r="S814" s="79"/>
      <c r="T814" s="79"/>
      <c r="U814" s="79"/>
      <c r="V814" s="79"/>
      <c r="W814" s="79"/>
      <c r="X814" s="79"/>
      <c r="Y814" s="79"/>
      <c r="Z814" s="79"/>
      <c r="AA814" s="79"/>
      <c r="AB814" s="79"/>
    </row>
    <row r="815" ht="15.75" customHeight="1">
      <c r="A815" s="79"/>
      <c r="B815" s="160"/>
      <c r="C815" s="79"/>
      <c r="D815" s="161"/>
      <c r="E815" s="79"/>
      <c r="F815" s="79"/>
      <c r="G815" s="79"/>
      <c r="H815" s="79"/>
      <c r="I815" s="79"/>
      <c r="J815" s="79"/>
      <c r="K815" s="79"/>
      <c r="L815" s="79"/>
      <c r="M815" s="79"/>
      <c r="N815" s="79"/>
      <c r="O815" s="79"/>
      <c r="P815" s="79"/>
      <c r="Q815" s="79"/>
      <c r="R815" s="79"/>
      <c r="S815" s="79"/>
      <c r="T815" s="79"/>
      <c r="U815" s="79"/>
      <c r="V815" s="79"/>
      <c r="W815" s="79"/>
      <c r="X815" s="79"/>
      <c r="Y815" s="79"/>
      <c r="Z815" s="79"/>
      <c r="AA815" s="79"/>
      <c r="AB815" s="79"/>
    </row>
    <row r="816" ht="15.75" customHeight="1">
      <c r="A816" s="79"/>
      <c r="B816" s="160"/>
      <c r="C816" s="79"/>
      <c r="D816" s="161"/>
      <c r="E816" s="79"/>
      <c r="F816" s="79"/>
      <c r="G816" s="79"/>
      <c r="H816" s="79"/>
      <c r="I816" s="79"/>
      <c r="J816" s="79"/>
      <c r="K816" s="79"/>
      <c r="L816" s="79"/>
      <c r="M816" s="79"/>
      <c r="N816" s="79"/>
      <c r="O816" s="79"/>
      <c r="P816" s="79"/>
      <c r="Q816" s="79"/>
      <c r="R816" s="79"/>
      <c r="S816" s="79"/>
      <c r="T816" s="79"/>
      <c r="U816" s="79"/>
      <c r="V816" s="79"/>
      <c r="W816" s="79"/>
      <c r="X816" s="79"/>
      <c r="Y816" s="79"/>
      <c r="Z816" s="79"/>
      <c r="AA816" s="79"/>
      <c r="AB816" s="79"/>
    </row>
    <row r="817" ht="15.75" customHeight="1">
      <c r="A817" s="79"/>
      <c r="B817" s="160"/>
      <c r="C817" s="79"/>
      <c r="D817" s="161"/>
      <c r="E817" s="79"/>
      <c r="F817" s="79"/>
      <c r="G817" s="79"/>
      <c r="H817" s="79"/>
      <c r="I817" s="79"/>
      <c r="J817" s="79"/>
      <c r="K817" s="79"/>
      <c r="L817" s="79"/>
      <c r="M817" s="79"/>
      <c r="N817" s="79"/>
      <c r="O817" s="79"/>
      <c r="P817" s="79"/>
      <c r="Q817" s="79"/>
      <c r="R817" s="79"/>
      <c r="S817" s="79"/>
      <c r="T817" s="79"/>
      <c r="U817" s="79"/>
      <c r="V817" s="79"/>
      <c r="W817" s="79"/>
      <c r="X817" s="79"/>
      <c r="Y817" s="79"/>
      <c r="Z817" s="79"/>
      <c r="AA817" s="79"/>
      <c r="AB817" s="79"/>
    </row>
    <row r="818" ht="15.75" customHeight="1">
      <c r="A818" s="79"/>
      <c r="B818" s="160"/>
      <c r="C818" s="79"/>
      <c r="D818" s="161"/>
      <c r="E818" s="79"/>
      <c r="F818" s="79"/>
      <c r="G818" s="79"/>
      <c r="H818" s="79"/>
      <c r="I818" s="79"/>
      <c r="J818" s="79"/>
      <c r="K818" s="79"/>
      <c r="L818" s="79"/>
      <c r="M818" s="79"/>
      <c r="N818" s="79"/>
      <c r="O818" s="79"/>
      <c r="P818" s="79"/>
      <c r="Q818" s="79"/>
      <c r="R818" s="79"/>
      <c r="S818" s="79"/>
      <c r="T818" s="79"/>
      <c r="U818" s="79"/>
      <c r="V818" s="79"/>
      <c r="W818" s="79"/>
      <c r="X818" s="79"/>
      <c r="Y818" s="79"/>
      <c r="Z818" s="79"/>
      <c r="AA818" s="79"/>
      <c r="AB818" s="79"/>
    </row>
    <row r="819" ht="15.75" customHeight="1">
      <c r="A819" s="79"/>
      <c r="B819" s="160"/>
      <c r="C819" s="79"/>
      <c r="D819" s="161"/>
      <c r="E819" s="79"/>
      <c r="F819" s="79"/>
      <c r="G819" s="79"/>
      <c r="H819" s="79"/>
      <c r="I819" s="79"/>
      <c r="J819" s="79"/>
      <c r="K819" s="79"/>
      <c r="L819" s="79"/>
      <c r="M819" s="79"/>
      <c r="N819" s="79"/>
      <c r="O819" s="79"/>
      <c r="P819" s="79"/>
      <c r="Q819" s="79"/>
      <c r="R819" s="79"/>
      <c r="S819" s="79"/>
      <c r="T819" s="79"/>
      <c r="U819" s="79"/>
      <c r="V819" s="79"/>
      <c r="W819" s="79"/>
      <c r="X819" s="79"/>
      <c r="Y819" s="79"/>
      <c r="Z819" s="79"/>
      <c r="AA819" s="79"/>
      <c r="AB819" s="79"/>
    </row>
    <row r="820" ht="15.75" customHeight="1">
      <c r="A820" s="79"/>
      <c r="B820" s="160"/>
      <c r="C820" s="79"/>
      <c r="D820" s="161"/>
      <c r="E820" s="79"/>
      <c r="F820" s="79"/>
      <c r="G820" s="79"/>
      <c r="H820" s="79"/>
      <c r="I820" s="79"/>
      <c r="J820" s="79"/>
      <c r="K820" s="79"/>
      <c r="L820" s="79"/>
      <c r="M820" s="79"/>
      <c r="N820" s="79"/>
      <c r="O820" s="79"/>
      <c r="P820" s="79"/>
      <c r="Q820" s="79"/>
      <c r="R820" s="79"/>
      <c r="S820" s="79"/>
      <c r="T820" s="79"/>
      <c r="U820" s="79"/>
      <c r="V820" s="79"/>
      <c r="W820" s="79"/>
      <c r="X820" s="79"/>
      <c r="Y820" s="79"/>
      <c r="Z820" s="79"/>
      <c r="AA820" s="79"/>
      <c r="AB820" s="79"/>
    </row>
    <row r="821" ht="15.75" customHeight="1">
      <c r="A821" s="79"/>
      <c r="B821" s="160"/>
      <c r="C821" s="79"/>
      <c r="D821" s="161"/>
      <c r="E821" s="79"/>
      <c r="F821" s="79"/>
      <c r="G821" s="79"/>
      <c r="H821" s="79"/>
      <c r="I821" s="79"/>
      <c r="J821" s="79"/>
      <c r="K821" s="79"/>
      <c r="L821" s="79"/>
      <c r="M821" s="79"/>
      <c r="N821" s="79"/>
      <c r="O821" s="79"/>
      <c r="P821" s="79"/>
      <c r="Q821" s="79"/>
      <c r="R821" s="79"/>
      <c r="S821" s="79"/>
      <c r="T821" s="79"/>
      <c r="U821" s="79"/>
      <c r="V821" s="79"/>
      <c r="W821" s="79"/>
      <c r="X821" s="79"/>
      <c r="Y821" s="79"/>
      <c r="Z821" s="79"/>
      <c r="AA821" s="79"/>
      <c r="AB821" s="79"/>
    </row>
    <row r="822" ht="15.75" customHeight="1">
      <c r="A822" s="79"/>
      <c r="B822" s="160"/>
      <c r="C822" s="79"/>
      <c r="D822" s="161"/>
      <c r="E822" s="79"/>
      <c r="F822" s="79"/>
      <c r="G822" s="79"/>
      <c r="H822" s="79"/>
      <c r="I822" s="79"/>
      <c r="J822" s="79"/>
      <c r="K822" s="79"/>
      <c r="L822" s="79"/>
      <c r="M822" s="79"/>
      <c r="N822" s="79"/>
      <c r="O822" s="79"/>
      <c r="P822" s="79"/>
      <c r="Q822" s="79"/>
      <c r="R822" s="79"/>
      <c r="S822" s="79"/>
      <c r="T822" s="79"/>
      <c r="U822" s="79"/>
      <c r="V822" s="79"/>
      <c r="W822" s="79"/>
      <c r="X822" s="79"/>
      <c r="Y822" s="79"/>
      <c r="Z822" s="79"/>
      <c r="AA822" s="79"/>
      <c r="AB822" s="79"/>
    </row>
    <row r="823" ht="15.75" customHeight="1">
      <c r="A823" s="79"/>
      <c r="B823" s="160"/>
      <c r="C823" s="79"/>
      <c r="D823" s="161"/>
      <c r="E823" s="79"/>
      <c r="F823" s="79"/>
      <c r="G823" s="79"/>
      <c r="H823" s="79"/>
      <c r="I823" s="79"/>
      <c r="J823" s="79"/>
      <c r="K823" s="79"/>
      <c r="L823" s="79"/>
      <c r="M823" s="79"/>
      <c r="N823" s="79"/>
      <c r="O823" s="79"/>
      <c r="P823" s="79"/>
      <c r="Q823" s="79"/>
      <c r="R823" s="79"/>
      <c r="S823" s="79"/>
      <c r="T823" s="79"/>
      <c r="U823" s="79"/>
      <c r="V823" s="79"/>
      <c r="W823" s="79"/>
      <c r="X823" s="79"/>
      <c r="Y823" s="79"/>
      <c r="Z823" s="79"/>
      <c r="AA823" s="79"/>
      <c r="AB823" s="79"/>
    </row>
    <row r="824" ht="15.75" customHeight="1">
      <c r="A824" s="79"/>
      <c r="B824" s="160"/>
      <c r="C824" s="79"/>
      <c r="D824" s="161"/>
      <c r="E824" s="79"/>
      <c r="F824" s="79"/>
      <c r="G824" s="79"/>
      <c r="H824" s="79"/>
      <c r="I824" s="79"/>
      <c r="J824" s="79"/>
      <c r="K824" s="79"/>
      <c r="L824" s="79"/>
      <c r="M824" s="79"/>
      <c r="N824" s="79"/>
      <c r="O824" s="79"/>
      <c r="P824" s="79"/>
      <c r="Q824" s="79"/>
      <c r="R824" s="79"/>
      <c r="S824" s="79"/>
      <c r="T824" s="79"/>
      <c r="U824" s="79"/>
      <c r="V824" s="79"/>
      <c r="W824" s="79"/>
      <c r="X824" s="79"/>
      <c r="Y824" s="79"/>
      <c r="Z824" s="79"/>
      <c r="AA824" s="79"/>
      <c r="AB824" s="79"/>
    </row>
    <row r="825" ht="15.75" customHeight="1">
      <c r="A825" s="79"/>
      <c r="B825" s="160"/>
      <c r="C825" s="79"/>
      <c r="D825" s="161"/>
      <c r="E825" s="79"/>
      <c r="F825" s="79"/>
      <c r="G825" s="79"/>
      <c r="H825" s="79"/>
      <c r="I825" s="79"/>
      <c r="J825" s="79"/>
      <c r="K825" s="79"/>
      <c r="L825" s="79"/>
      <c r="M825" s="79"/>
      <c r="N825" s="79"/>
      <c r="O825" s="79"/>
      <c r="P825" s="79"/>
      <c r="Q825" s="79"/>
      <c r="R825" s="79"/>
      <c r="S825" s="79"/>
      <c r="T825" s="79"/>
      <c r="U825" s="79"/>
      <c r="V825" s="79"/>
      <c r="W825" s="79"/>
      <c r="X825" s="79"/>
      <c r="Y825" s="79"/>
      <c r="Z825" s="79"/>
      <c r="AA825" s="79"/>
      <c r="AB825" s="79"/>
    </row>
    <row r="826" ht="15.75" customHeight="1">
      <c r="A826" s="79"/>
      <c r="B826" s="160"/>
      <c r="C826" s="79"/>
      <c r="D826" s="161"/>
      <c r="E826" s="79"/>
      <c r="F826" s="79"/>
      <c r="G826" s="79"/>
      <c r="H826" s="79"/>
      <c r="I826" s="79"/>
      <c r="J826" s="79"/>
      <c r="K826" s="79"/>
      <c r="L826" s="79"/>
      <c r="M826" s="79"/>
      <c r="N826" s="79"/>
      <c r="O826" s="79"/>
      <c r="P826" s="79"/>
      <c r="Q826" s="79"/>
      <c r="R826" s="79"/>
      <c r="S826" s="79"/>
      <c r="T826" s="79"/>
      <c r="U826" s="79"/>
      <c r="V826" s="79"/>
      <c r="W826" s="79"/>
      <c r="X826" s="79"/>
      <c r="Y826" s="79"/>
      <c r="Z826" s="79"/>
      <c r="AA826" s="79"/>
      <c r="AB826" s="79"/>
    </row>
    <row r="827" ht="15.75" customHeight="1">
      <c r="A827" s="79"/>
      <c r="B827" s="160"/>
      <c r="C827" s="79"/>
      <c r="D827" s="161"/>
      <c r="E827" s="79"/>
      <c r="F827" s="79"/>
      <c r="G827" s="79"/>
      <c r="H827" s="79"/>
      <c r="I827" s="79"/>
      <c r="J827" s="79"/>
      <c r="K827" s="79"/>
      <c r="L827" s="79"/>
      <c r="M827" s="79"/>
      <c r="N827" s="79"/>
      <c r="O827" s="79"/>
      <c r="P827" s="79"/>
      <c r="Q827" s="79"/>
      <c r="R827" s="79"/>
      <c r="S827" s="79"/>
      <c r="T827" s="79"/>
      <c r="U827" s="79"/>
      <c r="V827" s="79"/>
      <c r="W827" s="79"/>
      <c r="X827" s="79"/>
      <c r="Y827" s="79"/>
      <c r="Z827" s="79"/>
      <c r="AA827" s="79"/>
      <c r="AB827" s="79"/>
    </row>
    <row r="828" ht="15.75" customHeight="1">
      <c r="A828" s="79"/>
      <c r="B828" s="160"/>
      <c r="C828" s="79"/>
      <c r="D828" s="161"/>
      <c r="E828" s="79"/>
      <c r="F828" s="79"/>
      <c r="G828" s="79"/>
      <c r="H828" s="79"/>
      <c r="I828" s="79"/>
      <c r="J828" s="79"/>
      <c r="K828" s="79"/>
      <c r="L828" s="79"/>
      <c r="M828" s="79"/>
      <c r="N828" s="79"/>
      <c r="O828" s="79"/>
      <c r="P828" s="79"/>
      <c r="Q828" s="79"/>
      <c r="R828" s="79"/>
      <c r="S828" s="79"/>
      <c r="T828" s="79"/>
      <c r="U828" s="79"/>
      <c r="V828" s="79"/>
      <c r="W828" s="79"/>
      <c r="X828" s="79"/>
      <c r="Y828" s="79"/>
      <c r="Z828" s="79"/>
      <c r="AA828" s="79"/>
      <c r="AB828" s="79"/>
    </row>
    <row r="829" ht="15.75" customHeight="1">
      <c r="A829" s="79"/>
      <c r="B829" s="160"/>
      <c r="C829" s="79"/>
      <c r="D829" s="161"/>
      <c r="E829" s="79"/>
      <c r="F829" s="79"/>
      <c r="G829" s="79"/>
      <c r="H829" s="79"/>
      <c r="I829" s="79"/>
      <c r="J829" s="79"/>
      <c r="K829" s="79"/>
      <c r="L829" s="79"/>
      <c r="M829" s="79"/>
      <c r="N829" s="79"/>
      <c r="O829" s="79"/>
      <c r="P829" s="79"/>
      <c r="Q829" s="79"/>
      <c r="R829" s="79"/>
      <c r="S829" s="79"/>
      <c r="T829" s="79"/>
      <c r="U829" s="79"/>
      <c r="V829" s="79"/>
      <c r="W829" s="79"/>
      <c r="X829" s="79"/>
      <c r="Y829" s="79"/>
      <c r="Z829" s="79"/>
      <c r="AA829" s="79"/>
      <c r="AB829" s="79"/>
    </row>
    <row r="830" ht="15.75" customHeight="1">
      <c r="A830" s="79"/>
      <c r="B830" s="160"/>
      <c r="C830" s="79"/>
      <c r="D830" s="161"/>
      <c r="E830" s="79"/>
      <c r="F830" s="79"/>
      <c r="G830" s="79"/>
      <c r="H830" s="79"/>
      <c r="I830" s="79"/>
      <c r="J830" s="79"/>
      <c r="K830" s="79"/>
      <c r="L830" s="79"/>
      <c r="M830" s="79"/>
      <c r="N830" s="79"/>
      <c r="O830" s="79"/>
      <c r="P830" s="79"/>
      <c r="Q830" s="79"/>
      <c r="R830" s="79"/>
      <c r="S830" s="79"/>
      <c r="T830" s="79"/>
      <c r="U830" s="79"/>
      <c r="V830" s="79"/>
      <c r="W830" s="79"/>
      <c r="X830" s="79"/>
      <c r="Y830" s="79"/>
      <c r="Z830" s="79"/>
      <c r="AA830" s="79"/>
      <c r="AB830" s="79"/>
    </row>
    <row r="831" ht="15.75" customHeight="1">
      <c r="A831" s="79"/>
      <c r="B831" s="160"/>
      <c r="C831" s="79"/>
      <c r="D831" s="161"/>
      <c r="E831" s="79"/>
      <c r="F831" s="79"/>
      <c r="G831" s="79"/>
      <c r="H831" s="79"/>
      <c r="I831" s="79"/>
      <c r="J831" s="79"/>
      <c r="K831" s="79"/>
      <c r="L831" s="79"/>
      <c r="M831" s="79"/>
      <c r="N831" s="79"/>
      <c r="O831" s="79"/>
      <c r="P831" s="79"/>
      <c r="Q831" s="79"/>
      <c r="R831" s="79"/>
      <c r="S831" s="79"/>
      <c r="T831" s="79"/>
      <c r="U831" s="79"/>
      <c r="V831" s="79"/>
      <c r="W831" s="79"/>
      <c r="X831" s="79"/>
      <c r="Y831" s="79"/>
      <c r="Z831" s="79"/>
      <c r="AA831" s="79"/>
      <c r="AB831" s="79"/>
    </row>
    <row r="832" ht="15.75" customHeight="1">
      <c r="A832" s="79"/>
      <c r="B832" s="160"/>
      <c r="C832" s="79"/>
      <c r="D832" s="161"/>
      <c r="E832" s="79"/>
      <c r="F832" s="79"/>
      <c r="G832" s="79"/>
      <c r="H832" s="79"/>
      <c r="I832" s="79"/>
      <c r="J832" s="79"/>
      <c r="K832" s="79"/>
      <c r="L832" s="79"/>
      <c r="M832" s="79"/>
      <c r="N832" s="79"/>
      <c r="O832" s="79"/>
      <c r="P832" s="79"/>
      <c r="Q832" s="79"/>
      <c r="R832" s="79"/>
      <c r="S832" s="79"/>
      <c r="T832" s="79"/>
      <c r="U832" s="79"/>
      <c r="V832" s="79"/>
      <c r="W832" s="79"/>
      <c r="X832" s="79"/>
      <c r="Y832" s="79"/>
      <c r="Z832" s="79"/>
      <c r="AA832" s="79"/>
      <c r="AB832" s="79"/>
    </row>
    <row r="833" ht="15.75" customHeight="1">
      <c r="A833" s="79"/>
      <c r="B833" s="160"/>
      <c r="C833" s="79"/>
      <c r="D833" s="161"/>
      <c r="E833" s="79"/>
      <c r="F833" s="79"/>
      <c r="G833" s="79"/>
      <c r="H833" s="79"/>
      <c r="I833" s="79"/>
      <c r="J833" s="79"/>
      <c r="K833" s="79"/>
      <c r="L833" s="79"/>
      <c r="M833" s="79"/>
      <c r="N833" s="79"/>
      <c r="O833" s="79"/>
      <c r="P833" s="79"/>
      <c r="Q833" s="79"/>
      <c r="R833" s="79"/>
      <c r="S833" s="79"/>
      <c r="T833" s="79"/>
      <c r="U833" s="79"/>
      <c r="V833" s="79"/>
      <c r="W833" s="79"/>
      <c r="X833" s="79"/>
      <c r="Y833" s="79"/>
      <c r="Z833" s="79"/>
      <c r="AA833" s="79"/>
      <c r="AB833" s="79"/>
    </row>
    <row r="834" ht="15.75" customHeight="1">
      <c r="A834" s="79"/>
      <c r="B834" s="160"/>
      <c r="C834" s="79"/>
      <c r="D834" s="161"/>
      <c r="E834" s="79"/>
      <c r="F834" s="79"/>
      <c r="G834" s="79"/>
      <c r="H834" s="79"/>
      <c r="I834" s="79"/>
      <c r="J834" s="79"/>
      <c r="K834" s="79"/>
      <c r="L834" s="79"/>
      <c r="M834" s="79"/>
      <c r="N834" s="79"/>
      <c r="O834" s="79"/>
      <c r="P834" s="79"/>
      <c r="Q834" s="79"/>
      <c r="R834" s="79"/>
      <c r="S834" s="79"/>
      <c r="T834" s="79"/>
      <c r="U834" s="79"/>
      <c r="V834" s="79"/>
      <c r="W834" s="79"/>
      <c r="X834" s="79"/>
      <c r="Y834" s="79"/>
      <c r="Z834" s="79"/>
      <c r="AA834" s="79"/>
      <c r="AB834" s="79"/>
    </row>
    <row r="835" ht="15.75" customHeight="1">
      <c r="A835" s="79"/>
      <c r="B835" s="160"/>
      <c r="C835" s="79"/>
      <c r="D835" s="161"/>
      <c r="E835" s="79"/>
      <c r="F835" s="79"/>
      <c r="G835" s="79"/>
      <c r="H835" s="79"/>
      <c r="I835" s="79"/>
      <c r="J835" s="79"/>
      <c r="K835" s="79"/>
      <c r="L835" s="79"/>
      <c r="M835" s="79"/>
      <c r="N835" s="79"/>
      <c r="O835" s="79"/>
      <c r="P835" s="79"/>
      <c r="Q835" s="79"/>
      <c r="R835" s="79"/>
      <c r="S835" s="79"/>
      <c r="T835" s="79"/>
      <c r="U835" s="79"/>
      <c r="V835" s="79"/>
      <c r="W835" s="79"/>
      <c r="X835" s="79"/>
      <c r="Y835" s="79"/>
      <c r="Z835" s="79"/>
      <c r="AA835" s="79"/>
      <c r="AB835" s="79"/>
    </row>
    <row r="836" ht="15.75" customHeight="1">
      <c r="A836" s="79"/>
      <c r="B836" s="160"/>
      <c r="C836" s="79"/>
      <c r="D836" s="161"/>
      <c r="E836" s="79"/>
      <c r="F836" s="79"/>
      <c r="G836" s="79"/>
      <c r="H836" s="79"/>
      <c r="I836" s="79"/>
      <c r="J836" s="79"/>
      <c r="K836" s="79"/>
      <c r="L836" s="79"/>
      <c r="M836" s="79"/>
      <c r="N836" s="79"/>
      <c r="O836" s="79"/>
      <c r="P836" s="79"/>
      <c r="Q836" s="79"/>
      <c r="R836" s="79"/>
      <c r="S836" s="79"/>
      <c r="T836" s="79"/>
      <c r="U836" s="79"/>
      <c r="V836" s="79"/>
      <c r="W836" s="79"/>
      <c r="X836" s="79"/>
      <c r="Y836" s="79"/>
      <c r="Z836" s="79"/>
      <c r="AA836" s="79"/>
      <c r="AB836" s="79"/>
    </row>
    <row r="837" ht="15.75" customHeight="1">
      <c r="A837" s="79"/>
      <c r="B837" s="160"/>
      <c r="C837" s="79"/>
      <c r="D837" s="161"/>
      <c r="E837" s="79"/>
      <c r="F837" s="79"/>
      <c r="G837" s="79"/>
      <c r="H837" s="79"/>
      <c r="I837" s="79"/>
      <c r="J837" s="79"/>
      <c r="K837" s="79"/>
      <c r="L837" s="79"/>
      <c r="M837" s="79"/>
      <c r="N837" s="79"/>
      <c r="O837" s="79"/>
      <c r="P837" s="79"/>
      <c r="Q837" s="79"/>
      <c r="R837" s="79"/>
      <c r="S837" s="79"/>
      <c r="T837" s="79"/>
      <c r="U837" s="79"/>
      <c r="V837" s="79"/>
      <c r="W837" s="79"/>
      <c r="X837" s="79"/>
      <c r="Y837" s="79"/>
      <c r="Z837" s="79"/>
      <c r="AA837" s="79"/>
      <c r="AB837" s="79"/>
    </row>
    <row r="838" ht="15.75" customHeight="1">
      <c r="A838" s="79"/>
      <c r="B838" s="160"/>
      <c r="C838" s="79"/>
      <c r="D838" s="161"/>
      <c r="E838" s="79"/>
      <c r="F838" s="79"/>
      <c r="G838" s="79"/>
      <c r="H838" s="79"/>
      <c r="I838" s="79"/>
      <c r="J838" s="79"/>
      <c r="K838" s="79"/>
      <c r="L838" s="79"/>
      <c r="M838" s="79"/>
      <c r="N838" s="79"/>
      <c r="O838" s="79"/>
      <c r="P838" s="79"/>
      <c r="Q838" s="79"/>
      <c r="R838" s="79"/>
      <c r="S838" s="79"/>
      <c r="T838" s="79"/>
      <c r="U838" s="79"/>
      <c r="V838" s="79"/>
      <c r="W838" s="79"/>
      <c r="X838" s="79"/>
      <c r="Y838" s="79"/>
      <c r="Z838" s="79"/>
      <c r="AA838" s="79"/>
      <c r="AB838" s="79"/>
    </row>
    <row r="839" ht="15.75" customHeight="1">
      <c r="A839" s="79"/>
      <c r="B839" s="160"/>
      <c r="C839" s="79"/>
      <c r="D839" s="161"/>
      <c r="E839" s="79"/>
      <c r="F839" s="79"/>
      <c r="G839" s="79"/>
      <c r="H839" s="79"/>
      <c r="I839" s="79"/>
      <c r="J839" s="79"/>
      <c r="K839" s="79"/>
      <c r="L839" s="79"/>
      <c r="M839" s="79"/>
      <c r="N839" s="79"/>
      <c r="O839" s="79"/>
      <c r="P839" s="79"/>
      <c r="Q839" s="79"/>
      <c r="R839" s="79"/>
      <c r="S839" s="79"/>
      <c r="T839" s="79"/>
      <c r="U839" s="79"/>
      <c r="V839" s="79"/>
      <c r="W839" s="79"/>
      <c r="X839" s="79"/>
      <c r="Y839" s="79"/>
      <c r="Z839" s="79"/>
      <c r="AA839" s="79"/>
      <c r="AB839" s="79"/>
    </row>
    <row r="840" ht="15.75" customHeight="1">
      <c r="A840" s="79"/>
      <c r="B840" s="160"/>
      <c r="C840" s="79"/>
      <c r="D840" s="161"/>
      <c r="E840" s="79"/>
      <c r="F840" s="79"/>
      <c r="G840" s="79"/>
      <c r="H840" s="79"/>
      <c r="I840" s="79"/>
      <c r="J840" s="79"/>
      <c r="K840" s="79"/>
      <c r="L840" s="79"/>
      <c r="M840" s="79"/>
      <c r="N840" s="79"/>
      <c r="O840" s="79"/>
      <c r="P840" s="79"/>
      <c r="Q840" s="79"/>
      <c r="R840" s="79"/>
      <c r="S840" s="79"/>
      <c r="T840" s="79"/>
      <c r="U840" s="79"/>
      <c r="V840" s="79"/>
      <c r="W840" s="79"/>
      <c r="X840" s="79"/>
      <c r="Y840" s="79"/>
      <c r="Z840" s="79"/>
      <c r="AA840" s="79"/>
      <c r="AB840" s="79"/>
    </row>
    <row r="841" ht="15.75" customHeight="1">
      <c r="A841" s="79"/>
      <c r="B841" s="160"/>
      <c r="C841" s="79"/>
      <c r="D841" s="161"/>
      <c r="E841" s="79"/>
      <c r="F841" s="79"/>
      <c r="G841" s="79"/>
      <c r="H841" s="79"/>
      <c r="I841" s="79"/>
      <c r="J841" s="79"/>
      <c r="K841" s="79"/>
      <c r="L841" s="79"/>
      <c r="M841" s="79"/>
      <c r="N841" s="79"/>
      <c r="O841" s="79"/>
      <c r="P841" s="79"/>
      <c r="Q841" s="79"/>
      <c r="R841" s="79"/>
      <c r="S841" s="79"/>
      <c r="T841" s="79"/>
      <c r="U841" s="79"/>
      <c r="V841" s="79"/>
      <c r="W841" s="79"/>
      <c r="X841" s="79"/>
      <c r="Y841" s="79"/>
      <c r="Z841" s="79"/>
      <c r="AA841" s="79"/>
      <c r="AB841" s="79"/>
    </row>
    <row r="842" ht="15.75" customHeight="1">
      <c r="A842" s="79"/>
      <c r="B842" s="160"/>
      <c r="C842" s="79"/>
      <c r="D842" s="161"/>
      <c r="E842" s="79"/>
      <c r="F842" s="79"/>
      <c r="G842" s="79"/>
      <c r="H842" s="79"/>
      <c r="I842" s="79"/>
      <c r="J842" s="79"/>
      <c r="K842" s="79"/>
      <c r="L842" s="79"/>
      <c r="M842" s="79"/>
      <c r="N842" s="79"/>
      <c r="O842" s="79"/>
      <c r="P842" s="79"/>
      <c r="Q842" s="79"/>
      <c r="R842" s="79"/>
      <c r="S842" s="79"/>
      <c r="T842" s="79"/>
      <c r="U842" s="79"/>
      <c r="V842" s="79"/>
      <c r="W842" s="79"/>
      <c r="X842" s="79"/>
      <c r="Y842" s="79"/>
      <c r="Z842" s="79"/>
      <c r="AA842" s="79"/>
      <c r="AB842" s="79"/>
    </row>
    <row r="843" ht="15.75" customHeight="1">
      <c r="A843" s="79"/>
      <c r="B843" s="160"/>
      <c r="C843" s="79"/>
      <c r="D843" s="161"/>
      <c r="E843" s="79"/>
      <c r="F843" s="79"/>
      <c r="G843" s="79"/>
      <c r="H843" s="79"/>
      <c r="I843" s="79"/>
      <c r="J843" s="79"/>
      <c r="K843" s="79"/>
      <c r="L843" s="79"/>
      <c r="M843" s="79"/>
      <c r="N843" s="79"/>
      <c r="O843" s="79"/>
      <c r="P843" s="79"/>
      <c r="Q843" s="79"/>
      <c r="R843" s="79"/>
      <c r="S843" s="79"/>
      <c r="T843" s="79"/>
      <c r="U843" s="79"/>
      <c r="V843" s="79"/>
      <c r="W843" s="79"/>
      <c r="X843" s="79"/>
      <c r="Y843" s="79"/>
      <c r="Z843" s="79"/>
      <c r="AA843" s="79"/>
      <c r="AB843" s="79"/>
    </row>
    <row r="844" ht="15.75" customHeight="1">
      <c r="A844" s="79"/>
      <c r="B844" s="160"/>
      <c r="C844" s="79"/>
      <c r="D844" s="161"/>
      <c r="E844" s="79"/>
      <c r="F844" s="79"/>
      <c r="G844" s="79"/>
      <c r="H844" s="79"/>
      <c r="I844" s="79"/>
      <c r="J844" s="79"/>
      <c r="K844" s="79"/>
      <c r="L844" s="79"/>
      <c r="M844" s="79"/>
      <c r="N844" s="79"/>
      <c r="O844" s="79"/>
      <c r="P844" s="79"/>
      <c r="Q844" s="79"/>
      <c r="R844" s="79"/>
      <c r="S844" s="79"/>
      <c r="T844" s="79"/>
      <c r="U844" s="79"/>
      <c r="V844" s="79"/>
      <c r="W844" s="79"/>
      <c r="X844" s="79"/>
      <c r="Y844" s="79"/>
      <c r="Z844" s="79"/>
      <c r="AA844" s="79"/>
      <c r="AB844" s="79"/>
    </row>
    <row r="845" ht="15.75" customHeight="1">
      <c r="A845" s="79"/>
      <c r="B845" s="160"/>
      <c r="C845" s="79"/>
      <c r="D845" s="161"/>
      <c r="E845" s="79"/>
      <c r="F845" s="79"/>
      <c r="G845" s="79"/>
      <c r="H845" s="79"/>
      <c r="I845" s="79"/>
      <c r="J845" s="79"/>
      <c r="K845" s="79"/>
      <c r="L845" s="79"/>
      <c r="M845" s="79"/>
      <c r="N845" s="79"/>
      <c r="O845" s="79"/>
      <c r="P845" s="79"/>
      <c r="Q845" s="79"/>
      <c r="R845" s="79"/>
      <c r="S845" s="79"/>
      <c r="T845" s="79"/>
      <c r="U845" s="79"/>
      <c r="V845" s="79"/>
      <c r="W845" s="79"/>
      <c r="X845" s="79"/>
      <c r="Y845" s="79"/>
      <c r="Z845" s="79"/>
      <c r="AA845" s="79"/>
      <c r="AB845" s="79"/>
    </row>
    <row r="846" ht="15.75" customHeight="1">
      <c r="A846" s="79"/>
      <c r="B846" s="160"/>
      <c r="C846" s="79"/>
      <c r="D846" s="161"/>
      <c r="E846" s="79"/>
      <c r="F846" s="79"/>
      <c r="G846" s="79"/>
      <c r="H846" s="79"/>
      <c r="I846" s="79"/>
      <c r="J846" s="79"/>
      <c r="K846" s="79"/>
      <c r="L846" s="79"/>
      <c r="M846" s="79"/>
      <c r="N846" s="79"/>
      <c r="O846" s="79"/>
      <c r="P846" s="79"/>
      <c r="Q846" s="79"/>
      <c r="R846" s="79"/>
      <c r="S846" s="79"/>
      <c r="T846" s="79"/>
      <c r="U846" s="79"/>
      <c r="V846" s="79"/>
      <c r="W846" s="79"/>
      <c r="X846" s="79"/>
      <c r="Y846" s="79"/>
      <c r="Z846" s="79"/>
      <c r="AA846" s="79"/>
      <c r="AB846" s="79"/>
    </row>
    <row r="847" ht="15.75" customHeight="1">
      <c r="A847" s="79"/>
      <c r="B847" s="160"/>
      <c r="C847" s="79"/>
      <c r="D847" s="161"/>
      <c r="E847" s="79"/>
      <c r="F847" s="79"/>
      <c r="G847" s="79"/>
      <c r="H847" s="79"/>
      <c r="I847" s="79"/>
      <c r="J847" s="79"/>
      <c r="K847" s="79"/>
      <c r="L847" s="79"/>
      <c r="M847" s="79"/>
      <c r="N847" s="79"/>
      <c r="O847" s="79"/>
      <c r="P847" s="79"/>
      <c r="Q847" s="79"/>
      <c r="R847" s="79"/>
      <c r="S847" s="79"/>
      <c r="T847" s="79"/>
      <c r="U847" s="79"/>
      <c r="V847" s="79"/>
      <c r="W847" s="79"/>
      <c r="X847" s="79"/>
      <c r="Y847" s="79"/>
      <c r="Z847" s="79"/>
      <c r="AA847" s="79"/>
      <c r="AB847" s="79"/>
    </row>
    <row r="848" ht="15.75" customHeight="1">
      <c r="A848" s="79"/>
      <c r="B848" s="160"/>
      <c r="C848" s="79"/>
      <c r="D848" s="161"/>
      <c r="E848" s="79"/>
      <c r="F848" s="79"/>
      <c r="G848" s="79"/>
      <c r="H848" s="79"/>
      <c r="I848" s="79"/>
      <c r="J848" s="79"/>
      <c r="K848" s="79"/>
      <c r="L848" s="79"/>
      <c r="M848" s="79"/>
      <c r="N848" s="79"/>
      <c r="O848" s="79"/>
      <c r="P848" s="79"/>
      <c r="Q848" s="79"/>
      <c r="R848" s="79"/>
      <c r="S848" s="79"/>
      <c r="T848" s="79"/>
      <c r="U848" s="79"/>
      <c r="V848" s="79"/>
      <c r="W848" s="79"/>
      <c r="X848" s="79"/>
      <c r="Y848" s="79"/>
      <c r="Z848" s="79"/>
      <c r="AA848" s="79"/>
      <c r="AB848" s="79"/>
    </row>
    <row r="849" ht="15.75" customHeight="1">
      <c r="A849" s="79"/>
      <c r="B849" s="160"/>
      <c r="C849" s="79"/>
      <c r="D849" s="161"/>
      <c r="E849" s="79"/>
      <c r="F849" s="79"/>
      <c r="G849" s="79"/>
      <c r="H849" s="79"/>
      <c r="I849" s="79"/>
      <c r="J849" s="79"/>
      <c r="K849" s="79"/>
      <c r="L849" s="79"/>
      <c r="M849" s="79"/>
      <c r="N849" s="79"/>
      <c r="O849" s="79"/>
      <c r="P849" s="79"/>
      <c r="Q849" s="79"/>
      <c r="R849" s="79"/>
      <c r="S849" s="79"/>
      <c r="T849" s="79"/>
      <c r="U849" s="79"/>
      <c r="V849" s="79"/>
      <c r="W849" s="79"/>
      <c r="X849" s="79"/>
      <c r="Y849" s="79"/>
      <c r="Z849" s="79"/>
      <c r="AA849" s="79"/>
      <c r="AB849" s="79"/>
    </row>
    <row r="850" ht="15.75" customHeight="1">
      <c r="A850" s="79"/>
      <c r="B850" s="160"/>
      <c r="C850" s="79"/>
      <c r="D850" s="161"/>
      <c r="E850" s="79"/>
      <c r="F850" s="79"/>
      <c r="G850" s="79"/>
      <c r="H850" s="79"/>
      <c r="I850" s="79"/>
      <c r="J850" s="79"/>
      <c r="K850" s="79"/>
      <c r="L850" s="79"/>
      <c r="M850" s="79"/>
      <c r="N850" s="79"/>
      <c r="O850" s="79"/>
      <c r="P850" s="79"/>
      <c r="Q850" s="79"/>
      <c r="R850" s="79"/>
      <c r="S850" s="79"/>
      <c r="T850" s="79"/>
      <c r="U850" s="79"/>
      <c r="V850" s="79"/>
      <c r="W850" s="79"/>
      <c r="X850" s="79"/>
      <c r="Y850" s="79"/>
      <c r="Z850" s="79"/>
      <c r="AA850" s="79"/>
      <c r="AB850" s="79"/>
    </row>
    <row r="851" ht="15.75" customHeight="1">
      <c r="A851" s="79"/>
      <c r="B851" s="160"/>
      <c r="C851" s="79"/>
      <c r="D851" s="161"/>
      <c r="E851" s="79"/>
      <c r="F851" s="79"/>
      <c r="G851" s="79"/>
      <c r="H851" s="79"/>
      <c r="I851" s="79"/>
      <c r="J851" s="79"/>
      <c r="K851" s="79"/>
      <c r="L851" s="79"/>
      <c r="M851" s="79"/>
      <c r="N851" s="79"/>
      <c r="O851" s="79"/>
      <c r="P851" s="79"/>
      <c r="Q851" s="79"/>
      <c r="R851" s="79"/>
      <c r="S851" s="79"/>
      <c r="T851" s="79"/>
      <c r="U851" s="79"/>
      <c r="V851" s="79"/>
      <c r="W851" s="79"/>
      <c r="X851" s="79"/>
      <c r="Y851" s="79"/>
      <c r="Z851" s="79"/>
      <c r="AA851" s="79"/>
      <c r="AB851" s="79"/>
    </row>
    <row r="852" ht="15.75" customHeight="1">
      <c r="A852" s="79"/>
      <c r="B852" s="160"/>
      <c r="C852" s="79"/>
      <c r="D852" s="161"/>
      <c r="E852" s="79"/>
      <c r="F852" s="79"/>
      <c r="G852" s="79"/>
      <c r="H852" s="79"/>
      <c r="I852" s="79"/>
      <c r="J852" s="79"/>
      <c r="K852" s="79"/>
      <c r="L852" s="79"/>
      <c r="M852" s="79"/>
      <c r="N852" s="79"/>
      <c r="O852" s="79"/>
      <c r="P852" s="79"/>
      <c r="Q852" s="79"/>
      <c r="R852" s="79"/>
      <c r="S852" s="79"/>
      <c r="T852" s="79"/>
      <c r="U852" s="79"/>
      <c r="V852" s="79"/>
      <c r="W852" s="79"/>
      <c r="X852" s="79"/>
      <c r="Y852" s="79"/>
      <c r="Z852" s="79"/>
      <c r="AA852" s="79"/>
      <c r="AB852" s="79"/>
    </row>
    <row r="853" ht="15.75" customHeight="1">
      <c r="A853" s="79"/>
      <c r="B853" s="160"/>
      <c r="C853" s="79"/>
      <c r="D853" s="161"/>
      <c r="E853" s="79"/>
      <c r="F853" s="79"/>
      <c r="G853" s="79"/>
      <c r="H853" s="79"/>
      <c r="I853" s="79"/>
      <c r="J853" s="79"/>
      <c r="K853" s="79"/>
      <c r="L853" s="79"/>
      <c r="M853" s="79"/>
      <c r="N853" s="79"/>
      <c r="O853" s="79"/>
      <c r="P853" s="79"/>
      <c r="Q853" s="79"/>
      <c r="R853" s="79"/>
      <c r="S853" s="79"/>
      <c r="T853" s="79"/>
      <c r="U853" s="79"/>
      <c r="V853" s="79"/>
      <c r="W853" s="79"/>
      <c r="X853" s="79"/>
      <c r="Y853" s="79"/>
      <c r="Z853" s="79"/>
      <c r="AA853" s="79"/>
      <c r="AB853" s="79"/>
    </row>
    <row r="854" ht="15.75" customHeight="1">
      <c r="A854" s="79"/>
      <c r="B854" s="160"/>
      <c r="C854" s="79"/>
      <c r="D854" s="161"/>
      <c r="E854" s="79"/>
      <c r="F854" s="79"/>
      <c r="G854" s="79"/>
      <c r="H854" s="79"/>
      <c r="I854" s="79"/>
      <c r="J854" s="79"/>
      <c r="K854" s="79"/>
      <c r="L854" s="79"/>
      <c r="M854" s="79"/>
      <c r="N854" s="79"/>
      <c r="O854" s="79"/>
      <c r="P854" s="79"/>
      <c r="Q854" s="79"/>
      <c r="R854" s="79"/>
      <c r="S854" s="79"/>
      <c r="T854" s="79"/>
      <c r="U854" s="79"/>
      <c r="V854" s="79"/>
      <c r="W854" s="79"/>
      <c r="X854" s="79"/>
      <c r="Y854" s="79"/>
      <c r="Z854" s="79"/>
      <c r="AA854" s="79"/>
      <c r="AB854" s="79"/>
    </row>
    <row r="855" ht="15.75" customHeight="1">
      <c r="A855" s="79"/>
      <c r="B855" s="160"/>
      <c r="C855" s="79"/>
      <c r="D855" s="161"/>
      <c r="E855" s="79"/>
      <c r="F855" s="79"/>
      <c r="G855" s="79"/>
      <c r="H855" s="79"/>
      <c r="I855" s="79"/>
      <c r="J855" s="79"/>
      <c r="K855" s="79"/>
      <c r="L855" s="79"/>
      <c r="M855" s="79"/>
      <c r="N855" s="79"/>
      <c r="O855" s="79"/>
      <c r="P855" s="79"/>
      <c r="Q855" s="79"/>
      <c r="R855" s="79"/>
      <c r="S855" s="79"/>
      <c r="T855" s="79"/>
      <c r="U855" s="79"/>
      <c r="V855" s="79"/>
      <c r="W855" s="79"/>
      <c r="X855" s="79"/>
      <c r="Y855" s="79"/>
      <c r="Z855" s="79"/>
      <c r="AA855" s="79"/>
      <c r="AB855" s="79"/>
    </row>
    <row r="856" ht="15.75" customHeight="1">
      <c r="A856" s="79"/>
      <c r="B856" s="160"/>
      <c r="C856" s="79"/>
      <c r="D856" s="161"/>
      <c r="E856" s="79"/>
      <c r="F856" s="79"/>
      <c r="G856" s="79"/>
      <c r="H856" s="79"/>
      <c r="I856" s="79"/>
      <c r="J856" s="79"/>
      <c r="K856" s="79"/>
      <c r="L856" s="79"/>
      <c r="M856" s="79"/>
      <c r="N856" s="79"/>
      <c r="O856" s="79"/>
      <c r="P856" s="79"/>
      <c r="Q856" s="79"/>
      <c r="R856" s="79"/>
      <c r="S856" s="79"/>
      <c r="T856" s="79"/>
      <c r="U856" s="79"/>
      <c r="V856" s="79"/>
      <c r="W856" s="79"/>
      <c r="X856" s="79"/>
      <c r="Y856" s="79"/>
      <c r="Z856" s="79"/>
      <c r="AA856" s="79"/>
      <c r="AB856" s="79"/>
    </row>
    <row r="857" ht="15.75" customHeight="1">
      <c r="A857" s="79"/>
      <c r="B857" s="160"/>
      <c r="C857" s="79"/>
      <c r="D857" s="161"/>
      <c r="E857" s="79"/>
      <c r="F857" s="79"/>
      <c r="G857" s="79"/>
      <c r="H857" s="79"/>
      <c r="I857" s="79"/>
      <c r="J857" s="79"/>
      <c r="K857" s="79"/>
      <c r="L857" s="79"/>
      <c r="M857" s="79"/>
      <c r="N857" s="79"/>
      <c r="O857" s="79"/>
      <c r="P857" s="79"/>
      <c r="Q857" s="79"/>
      <c r="R857" s="79"/>
      <c r="S857" s="79"/>
      <c r="T857" s="79"/>
      <c r="U857" s="79"/>
      <c r="V857" s="79"/>
      <c r="W857" s="79"/>
      <c r="X857" s="79"/>
      <c r="Y857" s="79"/>
      <c r="Z857" s="79"/>
      <c r="AA857" s="79"/>
      <c r="AB857" s="79"/>
    </row>
    <row r="858" ht="15.75" customHeight="1">
      <c r="A858" s="79"/>
      <c r="B858" s="160"/>
      <c r="C858" s="79"/>
      <c r="D858" s="161"/>
      <c r="E858" s="79"/>
      <c r="F858" s="79"/>
      <c r="G858" s="79"/>
      <c r="H858" s="79"/>
      <c r="I858" s="79"/>
      <c r="J858" s="79"/>
      <c r="K858" s="79"/>
      <c r="L858" s="79"/>
      <c r="M858" s="79"/>
      <c r="N858" s="79"/>
      <c r="O858" s="79"/>
      <c r="P858" s="79"/>
      <c r="Q858" s="79"/>
      <c r="R858" s="79"/>
      <c r="S858" s="79"/>
      <c r="T858" s="79"/>
      <c r="U858" s="79"/>
      <c r="V858" s="79"/>
      <c r="W858" s="79"/>
      <c r="X858" s="79"/>
      <c r="Y858" s="79"/>
      <c r="Z858" s="79"/>
      <c r="AA858" s="79"/>
      <c r="AB858" s="79"/>
    </row>
    <row r="859" ht="15.75" customHeight="1">
      <c r="A859" s="79"/>
      <c r="B859" s="160"/>
      <c r="C859" s="79"/>
      <c r="D859" s="161"/>
      <c r="E859" s="79"/>
      <c r="F859" s="79"/>
      <c r="G859" s="79"/>
      <c r="H859" s="79"/>
      <c r="I859" s="79"/>
      <c r="J859" s="79"/>
      <c r="K859" s="79"/>
      <c r="L859" s="79"/>
      <c r="M859" s="79"/>
      <c r="N859" s="79"/>
      <c r="O859" s="79"/>
      <c r="P859" s="79"/>
      <c r="Q859" s="79"/>
      <c r="R859" s="79"/>
      <c r="S859" s="79"/>
      <c r="T859" s="79"/>
      <c r="U859" s="79"/>
      <c r="V859" s="79"/>
      <c r="W859" s="79"/>
      <c r="X859" s="79"/>
      <c r="Y859" s="79"/>
      <c r="Z859" s="79"/>
      <c r="AA859" s="79"/>
      <c r="AB859" s="79"/>
    </row>
    <row r="860" ht="15.75" customHeight="1">
      <c r="A860" s="79"/>
      <c r="B860" s="160"/>
      <c r="C860" s="79"/>
      <c r="D860" s="161"/>
      <c r="E860" s="79"/>
      <c r="F860" s="79"/>
      <c r="G860" s="79"/>
      <c r="H860" s="79"/>
      <c r="I860" s="79"/>
      <c r="J860" s="79"/>
      <c r="K860" s="79"/>
      <c r="L860" s="79"/>
      <c r="M860" s="79"/>
      <c r="N860" s="79"/>
      <c r="O860" s="79"/>
      <c r="P860" s="79"/>
      <c r="Q860" s="79"/>
      <c r="R860" s="79"/>
      <c r="S860" s="79"/>
      <c r="T860" s="79"/>
      <c r="U860" s="79"/>
      <c r="V860" s="79"/>
      <c r="W860" s="79"/>
      <c r="X860" s="79"/>
      <c r="Y860" s="79"/>
      <c r="Z860" s="79"/>
      <c r="AA860" s="79"/>
      <c r="AB860" s="79"/>
    </row>
    <row r="861" ht="15.75" customHeight="1">
      <c r="A861" s="79"/>
      <c r="B861" s="160"/>
      <c r="C861" s="79"/>
      <c r="D861" s="161"/>
      <c r="E861" s="79"/>
      <c r="F861" s="79"/>
      <c r="G861" s="79"/>
      <c r="H861" s="79"/>
      <c r="I861" s="79"/>
      <c r="J861" s="79"/>
      <c r="K861" s="79"/>
      <c r="L861" s="79"/>
      <c r="M861" s="79"/>
      <c r="N861" s="79"/>
      <c r="O861" s="79"/>
      <c r="P861" s="79"/>
      <c r="Q861" s="79"/>
      <c r="R861" s="79"/>
      <c r="S861" s="79"/>
      <c r="T861" s="79"/>
      <c r="U861" s="79"/>
      <c r="V861" s="79"/>
      <c r="W861" s="79"/>
      <c r="X861" s="79"/>
      <c r="Y861" s="79"/>
      <c r="Z861" s="79"/>
      <c r="AA861" s="79"/>
      <c r="AB861" s="79"/>
    </row>
    <row r="862" ht="15.75" customHeight="1">
      <c r="A862" s="79"/>
      <c r="B862" s="160"/>
      <c r="C862" s="79"/>
      <c r="D862" s="161"/>
      <c r="E862" s="79"/>
      <c r="F862" s="79"/>
      <c r="G862" s="79"/>
      <c r="H862" s="79"/>
      <c r="I862" s="79"/>
      <c r="J862" s="79"/>
      <c r="K862" s="79"/>
      <c r="L862" s="79"/>
      <c r="M862" s="79"/>
      <c r="N862" s="79"/>
      <c r="O862" s="79"/>
      <c r="P862" s="79"/>
      <c r="Q862" s="79"/>
      <c r="R862" s="79"/>
      <c r="S862" s="79"/>
      <c r="T862" s="79"/>
      <c r="U862" s="79"/>
      <c r="V862" s="79"/>
      <c r="W862" s="79"/>
      <c r="X862" s="79"/>
      <c r="Y862" s="79"/>
      <c r="Z862" s="79"/>
      <c r="AA862" s="79"/>
      <c r="AB862" s="79"/>
    </row>
    <row r="863" ht="15.75" customHeight="1">
      <c r="A863" s="79"/>
      <c r="B863" s="160"/>
      <c r="C863" s="79"/>
      <c r="D863" s="161"/>
      <c r="E863" s="79"/>
      <c r="F863" s="79"/>
      <c r="G863" s="79"/>
      <c r="H863" s="79"/>
      <c r="I863" s="79"/>
      <c r="J863" s="79"/>
      <c r="K863" s="79"/>
      <c r="L863" s="79"/>
      <c r="M863" s="79"/>
      <c r="N863" s="79"/>
      <c r="O863" s="79"/>
      <c r="P863" s="79"/>
      <c r="Q863" s="79"/>
      <c r="R863" s="79"/>
      <c r="S863" s="79"/>
      <c r="T863" s="79"/>
      <c r="U863" s="79"/>
      <c r="V863" s="79"/>
      <c r="W863" s="79"/>
      <c r="X863" s="79"/>
      <c r="Y863" s="79"/>
      <c r="Z863" s="79"/>
      <c r="AA863" s="79"/>
      <c r="AB863" s="79"/>
    </row>
    <row r="864" ht="15.75" customHeight="1">
      <c r="A864" s="79"/>
      <c r="B864" s="160"/>
      <c r="C864" s="79"/>
      <c r="D864" s="161"/>
      <c r="E864" s="79"/>
      <c r="F864" s="79"/>
      <c r="G864" s="79"/>
      <c r="H864" s="79"/>
      <c r="I864" s="79"/>
      <c r="J864" s="79"/>
      <c r="K864" s="79"/>
      <c r="L864" s="79"/>
      <c r="M864" s="79"/>
      <c r="N864" s="79"/>
      <c r="O864" s="79"/>
      <c r="P864" s="79"/>
      <c r="Q864" s="79"/>
      <c r="R864" s="79"/>
      <c r="S864" s="79"/>
      <c r="T864" s="79"/>
      <c r="U864" s="79"/>
      <c r="V864" s="79"/>
      <c r="W864" s="79"/>
      <c r="X864" s="79"/>
      <c r="Y864" s="79"/>
      <c r="Z864" s="79"/>
      <c r="AA864" s="79"/>
      <c r="AB864" s="79"/>
    </row>
    <row r="865" ht="15.75" customHeight="1">
      <c r="A865" s="79"/>
      <c r="B865" s="160"/>
      <c r="C865" s="79"/>
      <c r="D865" s="161"/>
      <c r="E865" s="79"/>
      <c r="F865" s="79"/>
      <c r="G865" s="79"/>
      <c r="H865" s="79"/>
      <c r="I865" s="79"/>
      <c r="J865" s="79"/>
      <c r="K865" s="79"/>
      <c r="L865" s="79"/>
      <c r="M865" s="79"/>
      <c r="N865" s="79"/>
      <c r="O865" s="79"/>
      <c r="P865" s="79"/>
      <c r="Q865" s="79"/>
      <c r="R865" s="79"/>
      <c r="S865" s="79"/>
      <c r="T865" s="79"/>
      <c r="U865" s="79"/>
      <c r="V865" s="79"/>
      <c r="W865" s="79"/>
      <c r="X865" s="79"/>
      <c r="Y865" s="79"/>
      <c r="Z865" s="79"/>
      <c r="AA865" s="79"/>
      <c r="AB865" s="79"/>
    </row>
    <row r="866" ht="15.75" customHeight="1">
      <c r="A866" s="79"/>
      <c r="B866" s="160"/>
      <c r="C866" s="79"/>
      <c r="D866" s="161"/>
      <c r="E866" s="79"/>
      <c r="F866" s="79"/>
      <c r="G866" s="79"/>
      <c r="H866" s="79"/>
      <c r="I866" s="79"/>
      <c r="J866" s="79"/>
      <c r="K866" s="79"/>
      <c r="L866" s="79"/>
      <c r="M866" s="79"/>
      <c r="N866" s="79"/>
      <c r="O866" s="79"/>
      <c r="P866" s="79"/>
      <c r="Q866" s="79"/>
      <c r="R866" s="79"/>
      <c r="S866" s="79"/>
      <c r="T866" s="79"/>
      <c r="U866" s="79"/>
      <c r="V866" s="79"/>
      <c r="W866" s="79"/>
      <c r="X866" s="79"/>
      <c r="Y866" s="79"/>
      <c r="Z866" s="79"/>
      <c r="AA866" s="79"/>
      <c r="AB866" s="79"/>
    </row>
    <row r="867" ht="15.75" customHeight="1">
      <c r="A867" s="79"/>
      <c r="B867" s="160"/>
      <c r="C867" s="79"/>
      <c r="D867" s="161"/>
      <c r="E867" s="79"/>
      <c r="F867" s="79"/>
      <c r="G867" s="79"/>
      <c r="H867" s="79"/>
      <c r="I867" s="79"/>
      <c r="J867" s="79"/>
      <c r="K867" s="79"/>
      <c r="L867" s="79"/>
      <c r="M867" s="79"/>
      <c r="N867" s="79"/>
      <c r="O867" s="79"/>
      <c r="P867" s="79"/>
      <c r="Q867" s="79"/>
      <c r="R867" s="79"/>
      <c r="S867" s="79"/>
      <c r="T867" s="79"/>
      <c r="U867" s="79"/>
      <c r="V867" s="79"/>
      <c r="W867" s="79"/>
      <c r="X867" s="79"/>
      <c r="Y867" s="79"/>
      <c r="Z867" s="79"/>
      <c r="AA867" s="79"/>
      <c r="AB867" s="79"/>
    </row>
    <row r="868" ht="15.75" customHeight="1">
      <c r="A868" s="79"/>
      <c r="B868" s="160"/>
      <c r="C868" s="79"/>
      <c r="D868" s="161"/>
      <c r="E868" s="79"/>
      <c r="F868" s="79"/>
      <c r="G868" s="79"/>
      <c r="H868" s="79"/>
      <c r="I868" s="79"/>
      <c r="J868" s="79"/>
      <c r="K868" s="79"/>
      <c r="L868" s="79"/>
      <c r="M868" s="79"/>
      <c r="N868" s="79"/>
      <c r="O868" s="79"/>
      <c r="P868" s="79"/>
      <c r="Q868" s="79"/>
      <c r="R868" s="79"/>
      <c r="S868" s="79"/>
      <c r="T868" s="79"/>
      <c r="U868" s="79"/>
      <c r="V868" s="79"/>
      <c r="W868" s="79"/>
      <c r="X868" s="79"/>
      <c r="Y868" s="79"/>
      <c r="Z868" s="79"/>
      <c r="AA868" s="79"/>
      <c r="AB868" s="79"/>
    </row>
    <row r="869" ht="15.75" customHeight="1">
      <c r="A869" s="79"/>
      <c r="B869" s="160"/>
      <c r="C869" s="79"/>
      <c r="D869" s="161"/>
      <c r="E869" s="79"/>
      <c r="F869" s="79"/>
      <c r="G869" s="79"/>
      <c r="H869" s="79"/>
      <c r="I869" s="79"/>
      <c r="J869" s="79"/>
      <c r="K869" s="79"/>
      <c r="L869" s="79"/>
      <c r="M869" s="79"/>
      <c r="N869" s="79"/>
      <c r="O869" s="79"/>
      <c r="P869" s="79"/>
      <c r="Q869" s="79"/>
      <c r="R869" s="79"/>
      <c r="S869" s="79"/>
      <c r="T869" s="79"/>
      <c r="U869" s="79"/>
      <c r="V869" s="79"/>
      <c r="W869" s="79"/>
      <c r="X869" s="79"/>
      <c r="Y869" s="79"/>
      <c r="Z869" s="79"/>
      <c r="AA869" s="79"/>
      <c r="AB869" s="79"/>
    </row>
    <row r="870" ht="15.75" customHeight="1">
      <c r="A870" s="79"/>
      <c r="B870" s="160"/>
      <c r="C870" s="79"/>
      <c r="D870" s="161"/>
      <c r="E870" s="79"/>
      <c r="F870" s="79"/>
      <c r="G870" s="79"/>
      <c r="H870" s="79"/>
      <c r="I870" s="79"/>
      <c r="J870" s="79"/>
      <c r="K870" s="79"/>
      <c r="L870" s="79"/>
      <c r="M870" s="79"/>
      <c r="N870" s="79"/>
      <c r="O870" s="79"/>
      <c r="P870" s="79"/>
      <c r="Q870" s="79"/>
      <c r="R870" s="79"/>
      <c r="S870" s="79"/>
      <c r="T870" s="79"/>
      <c r="U870" s="79"/>
      <c r="V870" s="79"/>
      <c r="W870" s="79"/>
      <c r="X870" s="79"/>
      <c r="Y870" s="79"/>
      <c r="Z870" s="79"/>
      <c r="AA870" s="79"/>
      <c r="AB870" s="79"/>
    </row>
    <row r="871" ht="15.75" customHeight="1">
      <c r="A871" s="79"/>
      <c r="B871" s="160"/>
      <c r="C871" s="79"/>
      <c r="D871" s="161"/>
      <c r="E871" s="79"/>
      <c r="F871" s="79"/>
      <c r="G871" s="79"/>
      <c r="H871" s="79"/>
      <c r="I871" s="79"/>
      <c r="J871" s="79"/>
      <c r="K871" s="79"/>
      <c r="L871" s="79"/>
      <c r="M871" s="79"/>
      <c r="N871" s="79"/>
      <c r="O871" s="79"/>
      <c r="P871" s="79"/>
      <c r="Q871" s="79"/>
      <c r="R871" s="79"/>
      <c r="S871" s="79"/>
      <c r="T871" s="79"/>
      <c r="U871" s="79"/>
      <c r="V871" s="79"/>
      <c r="W871" s="79"/>
      <c r="X871" s="79"/>
      <c r="Y871" s="79"/>
      <c r="Z871" s="79"/>
      <c r="AA871" s="79"/>
      <c r="AB871" s="79"/>
    </row>
    <row r="872" ht="15.75" customHeight="1">
      <c r="A872" s="79"/>
      <c r="B872" s="160"/>
      <c r="C872" s="79"/>
      <c r="D872" s="161"/>
      <c r="E872" s="79"/>
      <c r="F872" s="79"/>
      <c r="G872" s="79"/>
      <c r="H872" s="79"/>
      <c r="I872" s="79"/>
      <c r="J872" s="79"/>
      <c r="K872" s="79"/>
      <c r="L872" s="79"/>
      <c r="M872" s="79"/>
      <c r="N872" s="79"/>
      <c r="O872" s="79"/>
      <c r="P872" s="79"/>
      <c r="Q872" s="79"/>
      <c r="R872" s="79"/>
      <c r="S872" s="79"/>
      <c r="T872" s="79"/>
      <c r="U872" s="79"/>
      <c r="V872" s="79"/>
      <c r="W872" s="79"/>
      <c r="X872" s="79"/>
      <c r="Y872" s="79"/>
      <c r="Z872" s="79"/>
      <c r="AA872" s="79"/>
      <c r="AB872" s="79"/>
    </row>
    <row r="873" ht="15.75" customHeight="1">
      <c r="A873" s="79"/>
      <c r="B873" s="160"/>
      <c r="C873" s="79"/>
      <c r="D873" s="161"/>
      <c r="E873" s="79"/>
      <c r="F873" s="79"/>
      <c r="G873" s="79"/>
      <c r="H873" s="79"/>
      <c r="I873" s="79"/>
      <c r="J873" s="79"/>
      <c r="K873" s="79"/>
      <c r="L873" s="79"/>
      <c r="M873" s="79"/>
      <c r="N873" s="79"/>
      <c r="O873" s="79"/>
      <c r="P873" s="79"/>
      <c r="Q873" s="79"/>
      <c r="R873" s="79"/>
      <c r="S873" s="79"/>
      <c r="T873" s="79"/>
      <c r="U873" s="79"/>
      <c r="V873" s="79"/>
      <c r="W873" s="79"/>
      <c r="X873" s="79"/>
      <c r="Y873" s="79"/>
      <c r="Z873" s="79"/>
      <c r="AA873" s="79"/>
      <c r="AB873" s="79"/>
    </row>
    <row r="874" ht="15.75" customHeight="1">
      <c r="A874" s="79"/>
      <c r="B874" s="160"/>
      <c r="C874" s="79"/>
      <c r="D874" s="161"/>
      <c r="E874" s="79"/>
      <c r="F874" s="79"/>
      <c r="G874" s="79"/>
      <c r="H874" s="79"/>
      <c r="I874" s="79"/>
      <c r="J874" s="79"/>
      <c r="K874" s="79"/>
      <c r="L874" s="79"/>
      <c r="M874" s="79"/>
      <c r="N874" s="79"/>
      <c r="O874" s="79"/>
      <c r="P874" s="79"/>
      <c r="Q874" s="79"/>
      <c r="R874" s="79"/>
      <c r="S874" s="79"/>
      <c r="T874" s="79"/>
      <c r="U874" s="79"/>
      <c r="V874" s="79"/>
      <c r="W874" s="79"/>
      <c r="X874" s="79"/>
      <c r="Y874" s="79"/>
      <c r="Z874" s="79"/>
      <c r="AA874" s="79"/>
      <c r="AB874" s="79"/>
    </row>
    <row r="875" ht="15.75" customHeight="1">
      <c r="A875" s="79"/>
      <c r="B875" s="160"/>
      <c r="C875" s="79"/>
      <c r="D875" s="161"/>
      <c r="E875" s="79"/>
      <c r="F875" s="79"/>
      <c r="G875" s="79"/>
      <c r="H875" s="79"/>
      <c r="I875" s="79"/>
      <c r="J875" s="79"/>
      <c r="K875" s="79"/>
      <c r="L875" s="79"/>
      <c r="M875" s="79"/>
      <c r="N875" s="79"/>
      <c r="O875" s="79"/>
      <c r="P875" s="79"/>
      <c r="Q875" s="79"/>
      <c r="R875" s="79"/>
      <c r="S875" s="79"/>
      <c r="T875" s="79"/>
      <c r="U875" s="79"/>
      <c r="V875" s="79"/>
      <c r="W875" s="79"/>
      <c r="X875" s="79"/>
      <c r="Y875" s="79"/>
      <c r="Z875" s="79"/>
      <c r="AA875" s="79"/>
      <c r="AB875" s="79"/>
    </row>
    <row r="876" ht="15.75" customHeight="1">
      <c r="A876" s="79"/>
      <c r="B876" s="160"/>
      <c r="C876" s="79"/>
      <c r="D876" s="161"/>
      <c r="E876" s="79"/>
      <c r="F876" s="79"/>
      <c r="G876" s="79"/>
      <c r="H876" s="79"/>
      <c r="I876" s="79"/>
      <c r="J876" s="79"/>
      <c r="K876" s="79"/>
      <c r="L876" s="79"/>
      <c r="M876" s="79"/>
      <c r="N876" s="79"/>
      <c r="O876" s="79"/>
      <c r="P876" s="79"/>
      <c r="Q876" s="79"/>
      <c r="R876" s="79"/>
      <c r="S876" s="79"/>
      <c r="T876" s="79"/>
      <c r="U876" s="79"/>
      <c r="V876" s="79"/>
      <c r="W876" s="79"/>
      <c r="X876" s="79"/>
      <c r="Y876" s="79"/>
      <c r="Z876" s="79"/>
      <c r="AA876" s="79"/>
      <c r="AB876" s="79"/>
    </row>
    <row r="877" ht="15.75" customHeight="1">
      <c r="A877" s="79"/>
      <c r="B877" s="160"/>
      <c r="C877" s="79"/>
      <c r="D877" s="161"/>
      <c r="E877" s="79"/>
      <c r="F877" s="79"/>
      <c r="G877" s="79"/>
      <c r="H877" s="79"/>
      <c r="I877" s="79"/>
      <c r="J877" s="79"/>
      <c r="K877" s="79"/>
      <c r="L877" s="79"/>
      <c r="M877" s="79"/>
      <c r="N877" s="79"/>
      <c r="O877" s="79"/>
      <c r="P877" s="79"/>
      <c r="Q877" s="79"/>
      <c r="R877" s="79"/>
      <c r="S877" s="79"/>
      <c r="T877" s="79"/>
      <c r="U877" s="79"/>
      <c r="V877" s="79"/>
      <c r="W877" s="79"/>
      <c r="X877" s="79"/>
      <c r="Y877" s="79"/>
      <c r="Z877" s="79"/>
      <c r="AA877" s="79"/>
      <c r="AB877" s="79"/>
    </row>
    <row r="878" ht="15.75" customHeight="1">
      <c r="A878" s="79"/>
      <c r="B878" s="160"/>
      <c r="C878" s="79"/>
      <c r="D878" s="161"/>
      <c r="E878" s="79"/>
      <c r="F878" s="79"/>
      <c r="G878" s="79"/>
      <c r="H878" s="79"/>
      <c r="I878" s="79"/>
      <c r="J878" s="79"/>
      <c r="K878" s="79"/>
      <c r="L878" s="79"/>
      <c r="M878" s="79"/>
      <c r="N878" s="79"/>
      <c r="O878" s="79"/>
      <c r="P878" s="79"/>
      <c r="Q878" s="79"/>
      <c r="R878" s="79"/>
      <c r="S878" s="79"/>
      <c r="T878" s="79"/>
      <c r="U878" s="79"/>
      <c r="V878" s="79"/>
      <c r="W878" s="79"/>
      <c r="X878" s="79"/>
      <c r="Y878" s="79"/>
      <c r="Z878" s="79"/>
      <c r="AA878" s="79"/>
      <c r="AB878" s="79"/>
    </row>
    <row r="879" ht="15.75" customHeight="1">
      <c r="A879" s="79"/>
      <c r="B879" s="160"/>
      <c r="C879" s="79"/>
      <c r="D879" s="161"/>
      <c r="E879" s="79"/>
      <c r="F879" s="79"/>
      <c r="G879" s="79"/>
      <c r="H879" s="79"/>
      <c r="I879" s="79"/>
      <c r="J879" s="79"/>
      <c r="K879" s="79"/>
      <c r="L879" s="79"/>
      <c r="M879" s="79"/>
      <c r="N879" s="79"/>
      <c r="O879" s="79"/>
      <c r="P879" s="79"/>
      <c r="Q879" s="79"/>
      <c r="R879" s="79"/>
      <c r="S879" s="79"/>
      <c r="T879" s="79"/>
      <c r="U879" s="79"/>
      <c r="V879" s="79"/>
      <c r="W879" s="79"/>
      <c r="X879" s="79"/>
      <c r="Y879" s="79"/>
      <c r="Z879" s="79"/>
      <c r="AA879" s="79"/>
      <c r="AB879" s="79"/>
    </row>
    <row r="880" ht="15.75" customHeight="1">
      <c r="A880" s="79"/>
      <c r="B880" s="160"/>
      <c r="C880" s="79"/>
      <c r="D880" s="161"/>
      <c r="E880" s="79"/>
      <c r="F880" s="79"/>
      <c r="G880" s="79"/>
      <c r="H880" s="79"/>
      <c r="I880" s="79"/>
      <c r="J880" s="79"/>
      <c r="K880" s="79"/>
      <c r="L880" s="79"/>
      <c r="M880" s="79"/>
      <c r="N880" s="79"/>
      <c r="O880" s="79"/>
      <c r="P880" s="79"/>
      <c r="Q880" s="79"/>
      <c r="R880" s="79"/>
      <c r="S880" s="79"/>
      <c r="T880" s="79"/>
      <c r="U880" s="79"/>
      <c r="V880" s="79"/>
      <c r="W880" s="79"/>
      <c r="X880" s="79"/>
      <c r="Y880" s="79"/>
      <c r="Z880" s="79"/>
      <c r="AA880" s="79"/>
      <c r="AB880" s="79"/>
    </row>
    <row r="881" ht="15.75" customHeight="1">
      <c r="A881" s="79"/>
      <c r="B881" s="160"/>
      <c r="C881" s="79"/>
      <c r="D881" s="161"/>
      <c r="E881" s="79"/>
      <c r="F881" s="79"/>
      <c r="G881" s="79"/>
      <c r="H881" s="79"/>
      <c r="I881" s="79"/>
      <c r="J881" s="79"/>
      <c r="K881" s="79"/>
      <c r="L881" s="79"/>
      <c r="M881" s="79"/>
      <c r="N881" s="79"/>
      <c r="O881" s="79"/>
      <c r="P881" s="79"/>
      <c r="Q881" s="79"/>
      <c r="R881" s="79"/>
      <c r="S881" s="79"/>
      <c r="T881" s="79"/>
      <c r="U881" s="79"/>
      <c r="V881" s="79"/>
      <c r="W881" s="79"/>
      <c r="X881" s="79"/>
      <c r="Y881" s="79"/>
      <c r="Z881" s="79"/>
      <c r="AA881" s="79"/>
      <c r="AB881" s="79"/>
    </row>
    <row r="882" ht="15.75" customHeight="1">
      <c r="A882" s="79"/>
      <c r="B882" s="160"/>
      <c r="C882" s="79"/>
      <c r="D882" s="161"/>
      <c r="E882" s="79"/>
      <c r="F882" s="79"/>
      <c r="G882" s="79"/>
      <c r="H882" s="79"/>
      <c r="I882" s="79"/>
      <c r="J882" s="79"/>
      <c r="K882" s="79"/>
      <c r="L882" s="79"/>
      <c r="M882" s="79"/>
      <c r="N882" s="79"/>
      <c r="O882" s="79"/>
      <c r="P882" s="79"/>
      <c r="Q882" s="79"/>
      <c r="R882" s="79"/>
      <c r="S882" s="79"/>
      <c r="T882" s="79"/>
      <c r="U882" s="79"/>
      <c r="V882" s="79"/>
      <c r="W882" s="79"/>
      <c r="X882" s="79"/>
      <c r="Y882" s="79"/>
      <c r="Z882" s="79"/>
      <c r="AA882" s="79"/>
      <c r="AB882" s="79"/>
    </row>
    <row r="883" ht="15.75" customHeight="1">
      <c r="A883" s="79"/>
      <c r="B883" s="160"/>
      <c r="C883" s="79"/>
      <c r="D883" s="161"/>
      <c r="E883" s="79"/>
      <c r="F883" s="79"/>
      <c r="G883" s="79"/>
      <c r="H883" s="79"/>
      <c r="I883" s="79"/>
      <c r="J883" s="79"/>
      <c r="K883" s="79"/>
      <c r="L883" s="79"/>
      <c r="M883" s="79"/>
      <c r="N883" s="79"/>
      <c r="O883" s="79"/>
      <c r="P883" s="79"/>
      <c r="Q883" s="79"/>
      <c r="R883" s="79"/>
      <c r="S883" s="79"/>
      <c r="T883" s="79"/>
      <c r="U883" s="79"/>
      <c r="V883" s="79"/>
      <c r="W883" s="79"/>
      <c r="X883" s="79"/>
      <c r="Y883" s="79"/>
      <c r="Z883" s="79"/>
      <c r="AA883" s="79"/>
      <c r="AB883" s="79"/>
    </row>
    <row r="884" ht="15.75" customHeight="1">
      <c r="A884" s="79"/>
      <c r="B884" s="160"/>
      <c r="C884" s="79"/>
      <c r="D884" s="161"/>
      <c r="E884" s="79"/>
      <c r="F884" s="79"/>
      <c r="G884" s="79"/>
      <c r="H884" s="79"/>
      <c r="I884" s="79"/>
      <c r="J884" s="79"/>
      <c r="K884" s="79"/>
      <c r="L884" s="79"/>
      <c r="M884" s="79"/>
      <c r="N884" s="79"/>
      <c r="O884" s="79"/>
      <c r="P884" s="79"/>
      <c r="Q884" s="79"/>
      <c r="R884" s="79"/>
      <c r="S884" s="79"/>
      <c r="T884" s="79"/>
      <c r="U884" s="79"/>
      <c r="V884" s="79"/>
      <c r="W884" s="79"/>
      <c r="X884" s="79"/>
      <c r="Y884" s="79"/>
      <c r="Z884" s="79"/>
      <c r="AA884" s="79"/>
      <c r="AB884" s="79"/>
    </row>
    <row r="885" ht="15.75" customHeight="1">
      <c r="A885" s="79"/>
      <c r="B885" s="160"/>
      <c r="C885" s="79"/>
      <c r="D885" s="161"/>
      <c r="E885" s="79"/>
      <c r="F885" s="79"/>
      <c r="G885" s="79"/>
      <c r="H885" s="79"/>
      <c r="I885" s="79"/>
      <c r="J885" s="79"/>
      <c r="K885" s="79"/>
      <c r="L885" s="79"/>
      <c r="M885" s="79"/>
      <c r="N885" s="79"/>
      <c r="O885" s="79"/>
      <c r="P885" s="79"/>
      <c r="Q885" s="79"/>
      <c r="R885" s="79"/>
      <c r="S885" s="79"/>
      <c r="T885" s="79"/>
      <c r="U885" s="79"/>
      <c r="V885" s="79"/>
      <c r="W885" s="79"/>
      <c r="X885" s="79"/>
      <c r="Y885" s="79"/>
      <c r="Z885" s="79"/>
      <c r="AA885" s="79"/>
      <c r="AB885" s="79"/>
    </row>
    <row r="886" ht="15.75" customHeight="1">
      <c r="A886" s="79"/>
      <c r="B886" s="160"/>
      <c r="C886" s="79"/>
      <c r="D886" s="161"/>
      <c r="E886" s="79"/>
      <c r="F886" s="79"/>
      <c r="G886" s="79"/>
      <c r="H886" s="79"/>
      <c r="I886" s="79"/>
      <c r="J886" s="79"/>
      <c r="K886" s="79"/>
      <c r="L886" s="79"/>
      <c r="M886" s="79"/>
      <c r="N886" s="79"/>
      <c r="O886" s="79"/>
      <c r="P886" s="79"/>
      <c r="Q886" s="79"/>
      <c r="R886" s="79"/>
      <c r="S886" s="79"/>
      <c r="T886" s="79"/>
      <c r="U886" s="79"/>
      <c r="V886" s="79"/>
      <c r="W886" s="79"/>
      <c r="X886" s="79"/>
      <c r="Y886" s="79"/>
      <c r="Z886" s="79"/>
      <c r="AA886" s="79"/>
      <c r="AB886" s="79"/>
    </row>
    <row r="887" ht="15.75" customHeight="1">
      <c r="A887" s="79"/>
      <c r="B887" s="160"/>
      <c r="C887" s="79"/>
      <c r="D887" s="161"/>
      <c r="E887" s="79"/>
      <c r="F887" s="79"/>
      <c r="G887" s="79"/>
      <c r="H887" s="79"/>
      <c r="I887" s="79"/>
      <c r="J887" s="79"/>
      <c r="K887" s="79"/>
      <c r="L887" s="79"/>
      <c r="M887" s="79"/>
      <c r="N887" s="79"/>
      <c r="O887" s="79"/>
      <c r="P887" s="79"/>
      <c r="Q887" s="79"/>
      <c r="R887" s="79"/>
      <c r="S887" s="79"/>
      <c r="T887" s="79"/>
      <c r="U887" s="79"/>
      <c r="V887" s="79"/>
      <c r="W887" s="79"/>
      <c r="X887" s="79"/>
      <c r="Y887" s="79"/>
      <c r="Z887" s="79"/>
      <c r="AA887" s="79"/>
      <c r="AB887" s="79"/>
    </row>
    <row r="888" ht="15.75" customHeight="1">
      <c r="A888" s="79"/>
      <c r="B888" s="160"/>
      <c r="C888" s="79"/>
      <c r="D888" s="161"/>
      <c r="E888" s="79"/>
      <c r="F888" s="79"/>
      <c r="G888" s="79"/>
      <c r="H888" s="79"/>
      <c r="I888" s="79"/>
      <c r="J888" s="79"/>
      <c r="K888" s="79"/>
      <c r="L888" s="79"/>
      <c r="M888" s="79"/>
      <c r="N888" s="79"/>
      <c r="O888" s="79"/>
      <c r="P888" s="79"/>
      <c r="Q888" s="79"/>
      <c r="R888" s="79"/>
      <c r="S888" s="79"/>
      <c r="T888" s="79"/>
      <c r="U888" s="79"/>
      <c r="V888" s="79"/>
      <c r="W888" s="79"/>
      <c r="X888" s="79"/>
      <c r="Y888" s="79"/>
      <c r="Z888" s="79"/>
      <c r="AA888" s="79"/>
      <c r="AB888" s="79"/>
    </row>
    <row r="889" ht="15.75" customHeight="1">
      <c r="A889" s="79"/>
      <c r="B889" s="160"/>
      <c r="C889" s="79"/>
      <c r="D889" s="161"/>
      <c r="E889" s="79"/>
      <c r="F889" s="79"/>
      <c r="G889" s="79"/>
      <c r="H889" s="79"/>
      <c r="I889" s="79"/>
      <c r="J889" s="79"/>
      <c r="K889" s="79"/>
      <c r="L889" s="79"/>
      <c r="M889" s="79"/>
      <c r="N889" s="79"/>
      <c r="O889" s="79"/>
      <c r="P889" s="79"/>
      <c r="Q889" s="79"/>
      <c r="R889" s="79"/>
      <c r="S889" s="79"/>
      <c r="T889" s="79"/>
      <c r="U889" s="79"/>
      <c r="V889" s="79"/>
      <c r="W889" s="79"/>
      <c r="X889" s="79"/>
      <c r="Y889" s="79"/>
      <c r="Z889" s="79"/>
      <c r="AA889" s="79"/>
      <c r="AB889" s="79"/>
    </row>
    <row r="890" ht="15.75" customHeight="1">
      <c r="A890" s="79"/>
      <c r="B890" s="160"/>
      <c r="C890" s="79"/>
      <c r="D890" s="161"/>
      <c r="E890" s="79"/>
      <c r="F890" s="79"/>
      <c r="G890" s="79"/>
      <c r="H890" s="79"/>
      <c r="I890" s="79"/>
      <c r="J890" s="79"/>
      <c r="K890" s="79"/>
      <c r="L890" s="79"/>
      <c r="M890" s="79"/>
      <c r="N890" s="79"/>
      <c r="O890" s="79"/>
      <c r="P890" s="79"/>
      <c r="Q890" s="79"/>
      <c r="R890" s="79"/>
      <c r="S890" s="79"/>
      <c r="T890" s="79"/>
      <c r="U890" s="79"/>
      <c r="V890" s="79"/>
      <c r="W890" s="79"/>
      <c r="X890" s="79"/>
      <c r="Y890" s="79"/>
      <c r="Z890" s="79"/>
      <c r="AA890" s="79"/>
      <c r="AB890" s="79"/>
    </row>
    <row r="891" ht="15.75" customHeight="1">
      <c r="A891" s="79"/>
      <c r="B891" s="160"/>
      <c r="C891" s="79"/>
      <c r="D891" s="161"/>
      <c r="E891" s="79"/>
      <c r="F891" s="79"/>
      <c r="G891" s="79"/>
      <c r="H891" s="79"/>
      <c r="I891" s="79"/>
      <c r="J891" s="79"/>
      <c r="K891" s="79"/>
      <c r="L891" s="79"/>
      <c r="M891" s="79"/>
      <c r="N891" s="79"/>
      <c r="O891" s="79"/>
      <c r="P891" s="79"/>
      <c r="Q891" s="79"/>
      <c r="R891" s="79"/>
      <c r="S891" s="79"/>
      <c r="T891" s="79"/>
      <c r="U891" s="79"/>
      <c r="V891" s="79"/>
      <c r="W891" s="79"/>
      <c r="X891" s="79"/>
      <c r="Y891" s="79"/>
      <c r="Z891" s="79"/>
      <c r="AA891" s="79"/>
      <c r="AB891" s="79"/>
    </row>
    <row r="892" ht="15.75" customHeight="1">
      <c r="A892" s="79"/>
      <c r="B892" s="160"/>
      <c r="C892" s="79"/>
      <c r="D892" s="161"/>
      <c r="E892" s="79"/>
      <c r="F892" s="79"/>
      <c r="G892" s="79"/>
      <c r="H892" s="79"/>
      <c r="I892" s="79"/>
      <c r="J892" s="79"/>
      <c r="K892" s="79"/>
      <c r="L892" s="79"/>
      <c r="M892" s="79"/>
      <c r="N892" s="79"/>
      <c r="O892" s="79"/>
      <c r="P892" s="79"/>
      <c r="Q892" s="79"/>
      <c r="R892" s="79"/>
      <c r="S892" s="79"/>
      <c r="T892" s="79"/>
      <c r="U892" s="79"/>
      <c r="V892" s="79"/>
      <c r="W892" s="79"/>
      <c r="X892" s="79"/>
      <c r="Y892" s="79"/>
      <c r="Z892" s="79"/>
      <c r="AA892" s="79"/>
      <c r="AB892" s="79"/>
    </row>
    <row r="893" ht="15.75" customHeight="1">
      <c r="A893" s="79"/>
      <c r="B893" s="160"/>
      <c r="C893" s="79"/>
      <c r="D893" s="161"/>
      <c r="E893" s="79"/>
      <c r="F893" s="79"/>
      <c r="G893" s="79"/>
      <c r="H893" s="79"/>
      <c r="I893" s="79"/>
      <c r="J893" s="79"/>
      <c r="K893" s="79"/>
      <c r="L893" s="79"/>
      <c r="M893" s="79"/>
      <c r="N893" s="79"/>
      <c r="O893" s="79"/>
      <c r="P893" s="79"/>
      <c r="Q893" s="79"/>
      <c r="R893" s="79"/>
      <c r="S893" s="79"/>
      <c r="T893" s="79"/>
      <c r="U893" s="79"/>
      <c r="V893" s="79"/>
      <c r="W893" s="79"/>
      <c r="X893" s="79"/>
      <c r="Y893" s="79"/>
      <c r="Z893" s="79"/>
      <c r="AA893" s="79"/>
      <c r="AB893" s="79"/>
    </row>
    <row r="894" ht="15.75" customHeight="1">
      <c r="A894" s="79"/>
      <c r="B894" s="160"/>
      <c r="C894" s="79"/>
      <c r="D894" s="161"/>
      <c r="E894" s="79"/>
      <c r="F894" s="79"/>
      <c r="G894" s="79"/>
      <c r="H894" s="79"/>
      <c r="I894" s="79"/>
      <c r="J894" s="79"/>
      <c r="K894" s="79"/>
      <c r="L894" s="79"/>
      <c r="M894" s="79"/>
      <c r="N894" s="79"/>
      <c r="O894" s="79"/>
      <c r="P894" s="79"/>
      <c r="Q894" s="79"/>
      <c r="R894" s="79"/>
      <c r="S894" s="79"/>
      <c r="T894" s="79"/>
      <c r="U894" s="79"/>
      <c r="V894" s="79"/>
      <c r="W894" s="79"/>
      <c r="X894" s="79"/>
      <c r="Y894" s="79"/>
      <c r="Z894" s="79"/>
      <c r="AA894" s="79"/>
      <c r="AB894" s="79"/>
    </row>
    <row r="895" ht="15.75" customHeight="1">
      <c r="A895" s="79"/>
      <c r="B895" s="160"/>
      <c r="C895" s="79"/>
      <c r="D895" s="161"/>
      <c r="E895" s="79"/>
      <c r="F895" s="79"/>
      <c r="G895" s="79"/>
      <c r="H895" s="79"/>
      <c r="I895" s="79"/>
      <c r="J895" s="79"/>
      <c r="K895" s="79"/>
      <c r="L895" s="79"/>
      <c r="M895" s="79"/>
      <c r="N895" s="79"/>
      <c r="O895" s="79"/>
      <c r="P895" s="79"/>
      <c r="Q895" s="79"/>
      <c r="R895" s="79"/>
      <c r="S895" s="79"/>
      <c r="T895" s="79"/>
      <c r="U895" s="79"/>
      <c r="V895" s="79"/>
      <c r="W895" s="79"/>
      <c r="X895" s="79"/>
      <c r="Y895" s="79"/>
      <c r="Z895" s="79"/>
      <c r="AA895" s="79"/>
      <c r="AB895" s="79"/>
    </row>
    <row r="896" ht="15.75" customHeight="1">
      <c r="A896" s="79"/>
      <c r="B896" s="160"/>
      <c r="C896" s="79"/>
      <c r="D896" s="161"/>
      <c r="E896" s="79"/>
      <c r="F896" s="79"/>
      <c r="G896" s="79"/>
      <c r="H896" s="79"/>
      <c r="I896" s="79"/>
      <c r="J896" s="79"/>
      <c r="K896" s="79"/>
      <c r="L896" s="79"/>
      <c r="M896" s="79"/>
      <c r="N896" s="79"/>
      <c r="O896" s="79"/>
      <c r="P896" s="79"/>
      <c r="Q896" s="79"/>
      <c r="R896" s="79"/>
      <c r="S896" s="79"/>
      <c r="T896" s="79"/>
      <c r="U896" s="79"/>
      <c r="V896" s="79"/>
      <c r="W896" s="79"/>
      <c r="X896" s="79"/>
      <c r="Y896" s="79"/>
      <c r="Z896" s="79"/>
      <c r="AA896" s="79"/>
      <c r="AB896" s="79"/>
    </row>
    <row r="897" ht="15.75" customHeight="1">
      <c r="A897" s="79"/>
      <c r="B897" s="160"/>
      <c r="C897" s="79"/>
      <c r="D897" s="161"/>
      <c r="E897" s="79"/>
      <c r="F897" s="79"/>
      <c r="G897" s="79"/>
      <c r="H897" s="79"/>
      <c r="I897" s="79"/>
      <c r="J897" s="79"/>
      <c r="K897" s="79"/>
      <c r="L897" s="79"/>
      <c r="M897" s="79"/>
      <c r="N897" s="79"/>
      <c r="O897" s="79"/>
      <c r="P897" s="79"/>
      <c r="Q897" s="79"/>
      <c r="R897" s="79"/>
      <c r="S897" s="79"/>
      <c r="T897" s="79"/>
      <c r="U897" s="79"/>
      <c r="V897" s="79"/>
      <c r="W897" s="79"/>
      <c r="X897" s="79"/>
      <c r="Y897" s="79"/>
      <c r="Z897" s="79"/>
      <c r="AA897" s="79"/>
      <c r="AB897" s="79"/>
    </row>
    <row r="898" ht="15.75" customHeight="1">
      <c r="A898" s="79"/>
      <c r="B898" s="160"/>
      <c r="C898" s="79"/>
      <c r="D898" s="161"/>
      <c r="E898" s="79"/>
      <c r="F898" s="79"/>
      <c r="G898" s="79"/>
      <c r="H898" s="79"/>
      <c r="I898" s="79"/>
      <c r="J898" s="79"/>
      <c r="K898" s="79"/>
      <c r="L898" s="79"/>
      <c r="M898" s="79"/>
      <c r="N898" s="79"/>
      <c r="O898" s="79"/>
      <c r="P898" s="79"/>
      <c r="Q898" s="79"/>
      <c r="R898" s="79"/>
      <c r="S898" s="79"/>
      <c r="T898" s="79"/>
      <c r="U898" s="79"/>
      <c r="V898" s="79"/>
      <c r="W898" s="79"/>
      <c r="X898" s="79"/>
      <c r="Y898" s="79"/>
      <c r="Z898" s="79"/>
      <c r="AA898" s="79"/>
      <c r="AB898" s="79"/>
    </row>
    <row r="899" ht="15.75" customHeight="1">
      <c r="A899" s="79"/>
      <c r="B899" s="160"/>
      <c r="C899" s="79"/>
      <c r="D899" s="161"/>
      <c r="E899" s="79"/>
      <c r="F899" s="79"/>
      <c r="G899" s="79"/>
      <c r="H899" s="79"/>
      <c r="I899" s="79"/>
      <c r="J899" s="79"/>
      <c r="K899" s="79"/>
      <c r="L899" s="79"/>
      <c r="M899" s="79"/>
      <c r="N899" s="79"/>
      <c r="O899" s="79"/>
      <c r="P899" s="79"/>
      <c r="Q899" s="79"/>
      <c r="R899" s="79"/>
      <c r="S899" s="79"/>
      <c r="T899" s="79"/>
      <c r="U899" s="79"/>
      <c r="V899" s="79"/>
      <c r="W899" s="79"/>
      <c r="X899" s="79"/>
      <c r="Y899" s="79"/>
      <c r="Z899" s="79"/>
      <c r="AA899" s="79"/>
      <c r="AB899" s="79"/>
    </row>
    <row r="900" ht="15.75" customHeight="1">
      <c r="A900" s="79"/>
      <c r="B900" s="160"/>
      <c r="C900" s="79"/>
      <c r="D900" s="161"/>
      <c r="E900" s="79"/>
      <c r="F900" s="79"/>
      <c r="G900" s="79"/>
      <c r="H900" s="79"/>
      <c r="I900" s="79"/>
      <c r="J900" s="79"/>
      <c r="K900" s="79"/>
      <c r="L900" s="79"/>
      <c r="M900" s="79"/>
      <c r="N900" s="79"/>
      <c r="O900" s="79"/>
      <c r="P900" s="79"/>
      <c r="Q900" s="79"/>
      <c r="R900" s="79"/>
      <c r="S900" s="79"/>
      <c r="T900" s="79"/>
      <c r="U900" s="79"/>
      <c r="V900" s="79"/>
      <c r="W900" s="79"/>
      <c r="X900" s="79"/>
      <c r="Y900" s="79"/>
      <c r="Z900" s="79"/>
      <c r="AA900" s="79"/>
      <c r="AB900" s="79"/>
    </row>
    <row r="901" ht="15.75" customHeight="1">
      <c r="A901" s="79"/>
      <c r="B901" s="160"/>
      <c r="C901" s="79"/>
      <c r="D901" s="161"/>
      <c r="E901" s="79"/>
      <c r="F901" s="79"/>
      <c r="G901" s="79"/>
      <c r="H901" s="79"/>
      <c r="I901" s="79"/>
      <c r="J901" s="79"/>
      <c r="K901" s="79"/>
      <c r="L901" s="79"/>
      <c r="M901" s="79"/>
      <c r="N901" s="79"/>
      <c r="O901" s="79"/>
      <c r="P901" s="79"/>
      <c r="Q901" s="79"/>
      <c r="R901" s="79"/>
      <c r="S901" s="79"/>
      <c r="T901" s="79"/>
      <c r="U901" s="79"/>
      <c r="V901" s="79"/>
      <c r="W901" s="79"/>
      <c r="X901" s="79"/>
      <c r="Y901" s="79"/>
      <c r="Z901" s="79"/>
      <c r="AA901" s="79"/>
      <c r="AB901" s="79"/>
    </row>
    <row r="902" ht="15.75" customHeight="1">
      <c r="A902" s="79"/>
      <c r="B902" s="160"/>
      <c r="C902" s="79"/>
      <c r="D902" s="161"/>
      <c r="E902" s="79"/>
      <c r="F902" s="79"/>
      <c r="G902" s="79"/>
      <c r="H902" s="79"/>
      <c r="I902" s="79"/>
      <c r="J902" s="79"/>
      <c r="K902" s="79"/>
      <c r="L902" s="79"/>
      <c r="M902" s="79"/>
      <c r="N902" s="79"/>
      <c r="O902" s="79"/>
      <c r="P902" s="79"/>
      <c r="Q902" s="79"/>
      <c r="R902" s="79"/>
      <c r="S902" s="79"/>
      <c r="T902" s="79"/>
      <c r="U902" s="79"/>
      <c r="V902" s="79"/>
      <c r="W902" s="79"/>
      <c r="X902" s="79"/>
      <c r="Y902" s="79"/>
      <c r="Z902" s="79"/>
      <c r="AA902" s="79"/>
      <c r="AB902" s="79"/>
    </row>
    <row r="903" ht="15.75" customHeight="1">
      <c r="A903" s="79"/>
      <c r="B903" s="160"/>
      <c r="C903" s="79"/>
      <c r="D903" s="161"/>
      <c r="E903" s="79"/>
      <c r="F903" s="79"/>
      <c r="G903" s="79"/>
      <c r="H903" s="79"/>
      <c r="I903" s="79"/>
      <c r="J903" s="79"/>
      <c r="K903" s="79"/>
      <c r="L903" s="79"/>
      <c r="M903" s="79"/>
      <c r="N903" s="79"/>
      <c r="O903" s="79"/>
      <c r="P903" s="79"/>
      <c r="Q903" s="79"/>
      <c r="R903" s="79"/>
      <c r="S903" s="79"/>
      <c r="T903" s="79"/>
      <c r="U903" s="79"/>
      <c r="V903" s="79"/>
      <c r="W903" s="79"/>
      <c r="X903" s="79"/>
      <c r="Y903" s="79"/>
      <c r="Z903" s="79"/>
      <c r="AA903" s="79"/>
      <c r="AB903" s="79"/>
    </row>
    <row r="904" ht="15.75" customHeight="1">
      <c r="A904" s="79"/>
      <c r="B904" s="160"/>
      <c r="C904" s="79"/>
      <c r="D904" s="161"/>
      <c r="E904" s="79"/>
      <c r="F904" s="79"/>
      <c r="G904" s="79"/>
      <c r="H904" s="79"/>
      <c r="I904" s="79"/>
      <c r="J904" s="79"/>
      <c r="K904" s="79"/>
      <c r="L904" s="79"/>
      <c r="M904" s="79"/>
      <c r="N904" s="79"/>
      <c r="O904" s="79"/>
      <c r="P904" s="79"/>
      <c r="Q904" s="79"/>
      <c r="R904" s="79"/>
      <c r="S904" s="79"/>
      <c r="T904" s="79"/>
      <c r="U904" s="79"/>
      <c r="V904" s="79"/>
      <c r="W904" s="79"/>
      <c r="X904" s="79"/>
      <c r="Y904" s="79"/>
      <c r="Z904" s="79"/>
      <c r="AA904" s="79"/>
      <c r="AB904" s="79"/>
    </row>
    <row r="905" ht="15.75" customHeight="1">
      <c r="A905" s="79"/>
      <c r="B905" s="160"/>
      <c r="C905" s="79"/>
      <c r="D905" s="161"/>
      <c r="E905" s="79"/>
      <c r="F905" s="79"/>
      <c r="G905" s="79"/>
      <c r="H905" s="79"/>
      <c r="I905" s="79"/>
      <c r="J905" s="79"/>
      <c r="K905" s="79"/>
      <c r="L905" s="79"/>
      <c r="M905" s="79"/>
      <c r="N905" s="79"/>
      <c r="O905" s="79"/>
      <c r="P905" s="79"/>
      <c r="Q905" s="79"/>
      <c r="R905" s="79"/>
      <c r="S905" s="79"/>
      <c r="T905" s="79"/>
      <c r="U905" s="79"/>
      <c r="V905" s="79"/>
      <c r="W905" s="79"/>
      <c r="X905" s="79"/>
      <c r="Y905" s="79"/>
      <c r="Z905" s="79"/>
      <c r="AA905" s="79"/>
      <c r="AB905" s="79"/>
    </row>
    <row r="906" ht="15.75" customHeight="1">
      <c r="A906" s="79"/>
      <c r="B906" s="160"/>
      <c r="C906" s="79"/>
      <c r="D906" s="161"/>
      <c r="E906" s="79"/>
      <c r="F906" s="79"/>
      <c r="G906" s="79"/>
      <c r="H906" s="79"/>
      <c r="I906" s="79"/>
      <c r="J906" s="79"/>
      <c r="K906" s="79"/>
      <c r="L906" s="79"/>
      <c r="M906" s="79"/>
      <c r="N906" s="79"/>
      <c r="O906" s="79"/>
      <c r="P906" s="79"/>
      <c r="Q906" s="79"/>
      <c r="R906" s="79"/>
      <c r="S906" s="79"/>
      <c r="T906" s="79"/>
      <c r="U906" s="79"/>
      <c r="V906" s="79"/>
      <c r="W906" s="79"/>
      <c r="X906" s="79"/>
      <c r="Y906" s="79"/>
      <c r="Z906" s="79"/>
      <c r="AA906" s="79"/>
      <c r="AB906" s="79"/>
    </row>
    <row r="907" ht="15.75" customHeight="1">
      <c r="A907" s="79"/>
      <c r="B907" s="160"/>
      <c r="C907" s="79"/>
      <c r="D907" s="161"/>
      <c r="E907" s="79"/>
      <c r="F907" s="79"/>
      <c r="G907" s="79"/>
      <c r="H907" s="79"/>
      <c r="I907" s="79"/>
      <c r="J907" s="79"/>
      <c r="K907" s="79"/>
      <c r="L907" s="79"/>
      <c r="M907" s="79"/>
      <c r="N907" s="79"/>
      <c r="O907" s="79"/>
      <c r="P907" s="79"/>
      <c r="Q907" s="79"/>
      <c r="R907" s="79"/>
      <c r="S907" s="79"/>
      <c r="T907" s="79"/>
      <c r="U907" s="79"/>
      <c r="V907" s="79"/>
      <c r="W907" s="79"/>
      <c r="X907" s="79"/>
      <c r="Y907" s="79"/>
      <c r="Z907" s="79"/>
      <c r="AA907" s="79"/>
      <c r="AB907" s="79"/>
    </row>
    <row r="908" ht="15.75" customHeight="1">
      <c r="A908" s="79"/>
      <c r="B908" s="160"/>
      <c r="C908" s="79"/>
      <c r="D908" s="161"/>
      <c r="E908" s="79"/>
      <c r="F908" s="79"/>
      <c r="G908" s="79"/>
      <c r="H908" s="79"/>
      <c r="I908" s="79"/>
      <c r="J908" s="79"/>
      <c r="K908" s="79"/>
      <c r="L908" s="79"/>
      <c r="M908" s="79"/>
      <c r="N908" s="79"/>
      <c r="O908" s="79"/>
      <c r="P908" s="79"/>
      <c r="Q908" s="79"/>
      <c r="R908" s="79"/>
      <c r="S908" s="79"/>
      <c r="T908" s="79"/>
      <c r="U908" s="79"/>
      <c r="V908" s="79"/>
      <c r="W908" s="79"/>
      <c r="X908" s="79"/>
      <c r="Y908" s="79"/>
      <c r="Z908" s="79"/>
      <c r="AA908" s="79"/>
      <c r="AB908" s="79"/>
    </row>
    <row r="909" ht="15.75" customHeight="1">
      <c r="A909" s="79"/>
      <c r="B909" s="160"/>
      <c r="C909" s="79"/>
      <c r="D909" s="161"/>
      <c r="E909" s="79"/>
      <c r="F909" s="79"/>
      <c r="G909" s="79"/>
      <c r="H909" s="79"/>
      <c r="I909" s="79"/>
      <c r="J909" s="79"/>
      <c r="K909" s="79"/>
      <c r="L909" s="79"/>
      <c r="M909" s="79"/>
      <c r="N909" s="79"/>
      <c r="O909" s="79"/>
      <c r="P909" s="79"/>
      <c r="Q909" s="79"/>
      <c r="R909" s="79"/>
      <c r="S909" s="79"/>
      <c r="T909" s="79"/>
      <c r="U909" s="79"/>
      <c r="V909" s="79"/>
      <c r="W909" s="79"/>
      <c r="X909" s="79"/>
      <c r="Y909" s="79"/>
      <c r="Z909" s="79"/>
      <c r="AA909" s="79"/>
      <c r="AB909" s="79"/>
    </row>
    <row r="910" ht="15.75" customHeight="1">
      <c r="A910" s="79"/>
      <c r="B910" s="160"/>
      <c r="C910" s="79"/>
      <c r="D910" s="161"/>
      <c r="E910" s="79"/>
      <c r="F910" s="79"/>
      <c r="G910" s="79"/>
      <c r="H910" s="79"/>
      <c r="I910" s="79"/>
      <c r="J910" s="79"/>
      <c r="K910" s="79"/>
      <c r="L910" s="79"/>
      <c r="M910" s="79"/>
      <c r="N910" s="79"/>
      <c r="O910" s="79"/>
      <c r="P910" s="79"/>
      <c r="Q910" s="79"/>
      <c r="R910" s="79"/>
      <c r="S910" s="79"/>
      <c r="T910" s="79"/>
      <c r="U910" s="79"/>
      <c r="V910" s="79"/>
      <c r="W910" s="79"/>
      <c r="X910" s="79"/>
      <c r="Y910" s="79"/>
      <c r="Z910" s="79"/>
      <c r="AA910" s="79"/>
      <c r="AB910" s="79"/>
    </row>
    <row r="911" ht="15.75" customHeight="1">
      <c r="A911" s="79"/>
      <c r="B911" s="160"/>
      <c r="C911" s="79"/>
      <c r="D911" s="161"/>
      <c r="E911" s="79"/>
      <c r="F911" s="79"/>
      <c r="G911" s="79"/>
      <c r="H911" s="79"/>
      <c r="I911" s="79"/>
      <c r="J911" s="79"/>
      <c r="K911" s="79"/>
      <c r="L911" s="79"/>
      <c r="M911" s="79"/>
      <c r="N911" s="79"/>
      <c r="O911" s="79"/>
      <c r="P911" s="79"/>
      <c r="Q911" s="79"/>
      <c r="R911" s="79"/>
      <c r="S911" s="79"/>
      <c r="T911" s="79"/>
      <c r="U911" s="79"/>
      <c r="V911" s="79"/>
      <c r="W911" s="79"/>
      <c r="X911" s="79"/>
      <c r="Y911" s="79"/>
      <c r="Z911" s="79"/>
      <c r="AA911" s="79"/>
      <c r="AB911" s="79"/>
    </row>
    <row r="912" ht="15.75" customHeight="1">
      <c r="A912" s="79"/>
      <c r="B912" s="160"/>
      <c r="C912" s="79"/>
      <c r="D912" s="161"/>
      <c r="E912" s="79"/>
      <c r="F912" s="79"/>
      <c r="G912" s="79"/>
      <c r="H912" s="79"/>
      <c r="I912" s="79"/>
      <c r="J912" s="79"/>
      <c r="K912" s="79"/>
      <c r="L912" s="79"/>
      <c r="M912" s="79"/>
      <c r="N912" s="79"/>
      <c r="O912" s="79"/>
      <c r="P912" s="79"/>
      <c r="Q912" s="79"/>
      <c r="R912" s="79"/>
      <c r="S912" s="79"/>
      <c r="T912" s="79"/>
      <c r="U912" s="79"/>
      <c r="V912" s="79"/>
      <c r="W912" s="79"/>
      <c r="X912" s="79"/>
      <c r="Y912" s="79"/>
      <c r="Z912" s="79"/>
      <c r="AA912" s="79"/>
      <c r="AB912" s="79"/>
    </row>
    <row r="913" ht="15.75" customHeight="1">
      <c r="A913" s="79"/>
      <c r="B913" s="160"/>
      <c r="C913" s="79"/>
      <c r="D913" s="161"/>
      <c r="E913" s="79"/>
      <c r="F913" s="79"/>
      <c r="G913" s="79"/>
      <c r="H913" s="79"/>
      <c r="I913" s="79"/>
      <c r="J913" s="79"/>
      <c r="K913" s="79"/>
      <c r="L913" s="79"/>
      <c r="M913" s="79"/>
      <c r="N913" s="79"/>
      <c r="O913" s="79"/>
      <c r="P913" s="79"/>
      <c r="Q913" s="79"/>
      <c r="R913" s="79"/>
      <c r="S913" s="79"/>
      <c r="T913" s="79"/>
      <c r="U913" s="79"/>
      <c r="V913" s="79"/>
      <c r="W913" s="79"/>
      <c r="X913" s="79"/>
      <c r="Y913" s="79"/>
      <c r="Z913" s="79"/>
      <c r="AA913" s="79"/>
      <c r="AB913" s="79"/>
    </row>
    <row r="914" ht="15.75" customHeight="1">
      <c r="A914" s="79"/>
      <c r="B914" s="160"/>
      <c r="C914" s="79"/>
      <c r="D914" s="161"/>
      <c r="E914" s="79"/>
      <c r="F914" s="79"/>
      <c r="G914" s="79"/>
      <c r="H914" s="79"/>
      <c r="I914" s="79"/>
      <c r="J914" s="79"/>
      <c r="K914" s="79"/>
      <c r="L914" s="79"/>
      <c r="M914" s="79"/>
      <c r="N914" s="79"/>
      <c r="O914" s="79"/>
      <c r="P914" s="79"/>
      <c r="Q914" s="79"/>
      <c r="R914" s="79"/>
      <c r="S914" s="79"/>
      <c r="T914" s="79"/>
      <c r="U914" s="79"/>
      <c r="V914" s="79"/>
      <c r="W914" s="79"/>
      <c r="X914" s="79"/>
      <c r="Y914" s="79"/>
      <c r="Z914" s="79"/>
      <c r="AA914" s="79"/>
      <c r="AB914" s="79"/>
    </row>
    <row r="915" ht="15.75" customHeight="1">
      <c r="A915" s="79"/>
      <c r="B915" s="160"/>
      <c r="C915" s="79"/>
      <c r="D915" s="161"/>
      <c r="E915" s="79"/>
      <c r="F915" s="79"/>
      <c r="G915" s="79"/>
      <c r="H915" s="79"/>
      <c r="I915" s="79"/>
      <c r="J915" s="79"/>
      <c r="K915" s="79"/>
      <c r="L915" s="79"/>
      <c r="M915" s="79"/>
      <c r="N915" s="79"/>
      <c r="O915" s="79"/>
      <c r="P915" s="79"/>
      <c r="Q915" s="79"/>
      <c r="R915" s="79"/>
      <c r="S915" s="79"/>
      <c r="T915" s="79"/>
      <c r="U915" s="79"/>
      <c r="V915" s="79"/>
      <c r="W915" s="79"/>
      <c r="X915" s="79"/>
      <c r="Y915" s="79"/>
      <c r="Z915" s="79"/>
      <c r="AA915" s="79"/>
      <c r="AB915" s="79"/>
    </row>
    <row r="916" ht="15.75" customHeight="1">
      <c r="A916" s="79"/>
      <c r="B916" s="160"/>
      <c r="C916" s="79"/>
      <c r="D916" s="161"/>
      <c r="E916" s="79"/>
      <c r="F916" s="79"/>
      <c r="G916" s="79"/>
      <c r="H916" s="79"/>
      <c r="I916" s="79"/>
      <c r="J916" s="79"/>
      <c r="K916" s="79"/>
      <c r="L916" s="79"/>
      <c r="M916" s="79"/>
      <c r="N916" s="79"/>
      <c r="O916" s="79"/>
      <c r="P916" s="79"/>
      <c r="Q916" s="79"/>
      <c r="R916" s="79"/>
      <c r="S916" s="79"/>
      <c r="T916" s="79"/>
      <c r="U916" s="79"/>
      <c r="V916" s="79"/>
      <c r="W916" s="79"/>
      <c r="X916" s="79"/>
      <c r="Y916" s="79"/>
      <c r="Z916" s="79"/>
      <c r="AA916" s="79"/>
      <c r="AB916" s="79"/>
    </row>
    <row r="917" ht="15.75" customHeight="1">
      <c r="A917" s="79"/>
      <c r="B917" s="160"/>
      <c r="C917" s="79"/>
      <c r="D917" s="161"/>
      <c r="E917" s="79"/>
      <c r="F917" s="79"/>
      <c r="G917" s="79"/>
      <c r="H917" s="79"/>
      <c r="I917" s="79"/>
      <c r="J917" s="79"/>
      <c r="K917" s="79"/>
      <c r="L917" s="79"/>
      <c r="M917" s="79"/>
      <c r="N917" s="79"/>
      <c r="O917" s="79"/>
      <c r="P917" s="79"/>
      <c r="Q917" s="79"/>
      <c r="R917" s="79"/>
      <c r="S917" s="79"/>
      <c r="T917" s="79"/>
      <c r="U917" s="79"/>
      <c r="V917" s="79"/>
      <c r="W917" s="79"/>
      <c r="X917" s="79"/>
      <c r="Y917" s="79"/>
      <c r="Z917" s="79"/>
      <c r="AA917" s="79"/>
      <c r="AB917" s="79"/>
    </row>
    <row r="918" ht="15.75" customHeight="1">
      <c r="A918" s="79"/>
      <c r="B918" s="160"/>
      <c r="C918" s="79"/>
      <c r="D918" s="161"/>
      <c r="E918" s="79"/>
      <c r="F918" s="79"/>
      <c r="G918" s="79"/>
      <c r="H918" s="79"/>
      <c r="I918" s="79"/>
      <c r="J918" s="79"/>
      <c r="K918" s="79"/>
      <c r="L918" s="79"/>
      <c r="M918" s="79"/>
      <c r="N918" s="79"/>
      <c r="O918" s="79"/>
      <c r="P918" s="79"/>
      <c r="Q918" s="79"/>
      <c r="R918" s="79"/>
      <c r="S918" s="79"/>
      <c r="T918" s="79"/>
      <c r="U918" s="79"/>
      <c r="V918" s="79"/>
      <c r="W918" s="79"/>
      <c r="X918" s="79"/>
      <c r="Y918" s="79"/>
      <c r="Z918" s="79"/>
      <c r="AA918" s="79"/>
      <c r="AB918" s="79"/>
    </row>
    <row r="919" ht="15.75" customHeight="1">
      <c r="A919" s="79"/>
      <c r="B919" s="160"/>
      <c r="C919" s="79"/>
      <c r="D919" s="161"/>
      <c r="E919" s="79"/>
      <c r="F919" s="79"/>
      <c r="G919" s="79"/>
      <c r="H919" s="79"/>
      <c r="I919" s="79"/>
      <c r="J919" s="79"/>
      <c r="K919" s="79"/>
      <c r="L919" s="79"/>
      <c r="M919" s="79"/>
      <c r="N919" s="79"/>
      <c r="O919" s="79"/>
      <c r="P919" s="79"/>
      <c r="Q919" s="79"/>
      <c r="R919" s="79"/>
      <c r="S919" s="79"/>
      <c r="T919" s="79"/>
      <c r="U919" s="79"/>
      <c r="V919" s="79"/>
      <c r="W919" s="79"/>
      <c r="X919" s="79"/>
      <c r="Y919" s="79"/>
      <c r="Z919" s="79"/>
      <c r="AA919" s="79"/>
      <c r="AB919" s="79"/>
    </row>
    <row r="920" ht="15.75" customHeight="1">
      <c r="A920" s="79"/>
      <c r="B920" s="160"/>
      <c r="C920" s="79"/>
      <c r="D920" s="161"/>
      <c r="E920" s="79"/>
      <c r="F920" s="79"/>
      <c r="G920" s="79"/>
      <c r="H920" s="79"/>
      <c r="I920" s="79"/>
      <c r="J920" s="79"/>
      <c r="K920" s="79"/>
      <c r="L920" s="79"/>
      <c r="M920" s="79"/>
      <c r="N920" s="79"/>
      <c r="O920" s="79"/>
      <c r="P920" s="79"/>
      <c r="Q920" s="79"/>
      <c r="R920" s="79"/>
      <c r="S920" s="79"/>
      <c r="T920" s="79"/>
      <c r="U920" s="79"/>
      <c r="V920" s="79"/>
      <c r="W920" s="79"/>
      <c r="X920" s="79"/>
      <c r="Y920" s="79"/>
      <c r="Z920" s="79"/>
      <c r="AA920" s="79"/>
      <c r="AB920" s="79"/>
    </row>
    <row r="921" ht="15.75" customHeight="1">
      <c r="A921" s="79"/>
      <c r="B921" s="160"/>
      <c r="C921" s="79"/>
      <c r="D921" s="161"/>
      <c r="E921" s="79"/>
      <c r="F921" s="79"/>
      <c r="G921" s="79"/>
      <c r="H921" s="79"/>
      <c r="I921" s="79"/>
      <c r="J921" s="79"/>
      <c r="K921" s="79"/>
      <c r="L921" s="79"/>
      <c r="M921" s="79"/>
      <c r="N921" s="79"/>
      <c r="O921" s="79"/>
      <c r="P921" s="79"/>
      <c r="Q921" s="79"/>
      <c r="R921" s="79"/>
      <c r="S921" s="79"/>
      <c r="T921" s="79"/>
      <c r="U921" s="79"/>
      <c r="V921" s="79"/>
      <c r="W921" s="79"/>
      <c r="X921" s="79"/>
      <c r="Y921" s="79"/>
      <c r="Z921" s="79"/>
      <c r="AA921" s="79"/>
      <c r="AB921" s="79"/>
    </row>
    <row r="922" ht="15.75" customHeight="1">
      <c r="A922" s="79"/>
      <c r="B922" s="160"/>
      <c r="C922" s="79"/>
      <c r="D922" s="161"/>
      <c r="E922" s="79"/>
      <c r="F922" s="79"/>
      <c r="G922" s="79"/>
      <c r="H922" s="79"/>
      <c r="I922" s="79"/>
      <c r="J922" s="79"/>
      <c r="K922" s="79"/>
      <c r="L922" s="79"/>
      <c r="M922" s="79"/>
      <c r="N922" s="79"/>
      <c r="O922" s="79"/>
      <c r="P922" s="79"/>
      <c r="Q922" s="79"/>
      <c r="R922" s="79"/>
      <c r="S922" s="79"/>
      <c r="T922" s="79"/>
      <c r="U922" s="79"/>
      <c r="V922" s="79"/>
      <c r="W922" s="79"/>
      <c r="X922" s="79"/>
      <c r="Y922" s="79"/>
      <c r="Z922" s="79"/>
      <c r="AA922" s="79"/>
      <c r="AB922" s="79"/>
    </row>
    <row r="923" ht="15.75" customHeight="1">
      <c r="A923" s="79"/>
      <c r="B923" s="160"/>
      <c r="C923" s="79"/>
      <c r="D923" s="161"/>
      <c r="E923" s="79"/>
      <c r="F923" s="79"/>
      <c r="G923" s="79"/>
      <c r="H923" s="79"/>
      <c r="I923" s="79"/>
      <c r="J923" s="79"/>
      <c r="K923" s="79"/>
      <c r="L923" s="79"/>
      <c r="M923" s="79"/>
      <c r="N923" s="79"/>
      <c r="O923" s="79"/>
      <c r="P923" s="79"/>
      <c r="Q923" s="79"/>
      <c r="R923" s="79"/>
      <c r="S923" s="79"/>
      <c r="T923" s="79"/>
      <c r="U923" s="79"/>
      <c r="V923" s="79"/>
      <c r="W923" s="79"/>
      <c r="X923" s="79"/>
      <c r="Y923" s="79"/>
      <c r="Z923" s="79"/>
      <c r="AA923" s="79"/>
      <c r="AB923" s="79"/>
    </row>
    <row r="924" ht="15.75" customHeight="1">
      <c r="A924" s="79"/>
      <c r="B924" s="160"/>
      <c r="C924" s="79"/>
      <c r="D924" s="161"/>
      <c r="E924" s="79"/>
      <c r="F924" s="79"/>
      <c r="G924" s="79"/>
      <c r="H924" s="79"/>
      <c r="I924" s="79"/>
      <c r="J924" s="79"/>
      <c r="K924" s="79"/>
      <c r="L924" s="79"/>
      <c r="M924" s="79"/>
      <c r="N924" s="79"/>
      <c r="O924" s="79"/>
      <c r="P924" s="79"/>
      <c r="Q924" s="79"/>
      <c r="R924" s="79"/>
      <c r="S924" s="79"/>
      <c r="T924" s="79"/>
      <c r="U924" s="79"/>
      <c r="V924" s="79"/>
      <c r="W924" s="79"/>
      <c r="X924" s="79"/>
      <c r="Y924" s="79"/>
      <c r="Z924" s="79"/>
      <c r="AA924" s="79"/>
      <c r="AB924" s="79"/>
    </row>
    <row r="925" ht="15.75" customHeight="1">
      <c r="A925" s="79"/>
      <c r="B925" s="160"/>
      <c r="C925" s="79"/>
      <c r="D925" s="161"/>
      <c r="E925" s="79"/>
      <c r="F925" s="79"/>
      <c r="G925" s="79"/>
      <c r="H925" s="79"/>
      <c r="I925" s="79"/>
      <c r="J925" s="79"/>
      <c r="K925" s="79"/>
      <c r="L925" s="79"/>
      <c r="M925" s="79"/>
      <c r="N925" s="79"/>
      <c r="O925" s="79"/>
      <c r="P925" s="79"/>
      <c r="Q925" s="79"/>
      <c r="R925" s="79"/>
      <c r="S925" s="79"/>
      <c r="T925" s="79"/>
      <c r="U925" s="79"/>
      <c r="V925" s="79"/>
      <c r="W925" s="79"/>
      <c r="X925" s="79"/>
      <c r="Y925" s="79"/>
      <c r="Z925" s="79"/>
      <c r="AA925" s="79"/>
      <c r="AB925" s="79"/>
    </row>
    <row r="926" ht="15.75" customHeight="1">
      <c r="A926" s="79"/>
      <c r="B926" s="160"/>
      <c r="C926" s="79"/>
      <c r="D926" s="161"/>
      <c r="E926" s="79"/>
      <c r="F926" s="79"/>
      <c r="G926" s="79"/>
      <c r="H926" s="79"/>
      <c r="I926" s="79"/>
      <c r="J926" s="79"/>
      <c r="K926" s="79"/>
      <c r="L926" s="79"/>
      <c r="M926" s="79"/>
      <c r="N926" s="79"/>
      <c r="O926" s="79"/>
      <c r="P926" s="79"/>
      <c r="Q926" s="79"/>
      <c r="R926" s="79"/>
      <c r="S926" s="79"/>
      <c r="T926" s="79"/>
      <c r="U926" s="79"/>
      <c r="V926" s="79"/>
      <c r="W926" s="79"/>
      <c r="X926" s="79"/>
      <c r="Y926" s="79"/>
      <c r="Z926" s="79"/>
      <c r="AA926" s="79"/>
      <c r="AB926" s="79"/>
    </row>
    <row r="927" ht="15.75" customHeight="1">
      <c r="A927" s="79"/>
      <c r="B927" s="160"/>
      <c r="C927" s="79"/>
      <c r="D927" s="161"/>
      <c r="E927" s="79"/>
      <c r="F927" s="79"/>
      <c r="G927" s="79"/>
      <c r="H927" s="79"/>
      <c r="I927" s="79"/>
      <c r="J927" s="79"/>
      <c r="K927" s="79"/>
      <c r="L927" s="79"/>
      <c r="M927" s="79"/>
      <c r="N927" s="79"/>
      <c r="O927" s="79"/>
      <c r="P927" s="79"/>
      <c r="Q927" s="79"/>
      <c r="R927" s="79"/>
      <c r="S927" s="79"/>
      <c r="T927" s="79"/>
      <c r="U927" s="79"/>
      <c r="V927" s="79"/>
      <c r="W927" s="79"/>
      <c r="X927" s="79"/>
      <c r="Y927" s="79"/>
      <c r="Z927" s="79"/>
      <c r="AA927" s="79"/>
      <c r="AB927" s="79"/>
    </row>
    <row r="928" ht="15.75" customHeight="1">
      <c r="A928" s="79"/>
      <c r="B928" s="160"/>
      <c r="C928" s="79"/>
      <c r="D928" s="161"/>
      <c r="E928" s="79"/>
      <c r="F928" s="79"/>
      <c r="G928" s="79"/>
      <c r="H928" s="79"/>
      <c r="I928" s="79"/>
      <c r="J928" s="79"/>
      <c r="K928" s="79"/>
      <c r="L928" s="79"/>
      <c r="M928" s="79"/>
      <c r="N928" s="79"/>
      <c r="O928" s="79"/>
      <c r="P928" s="79"/>
      <c r="Q928" s="79"/>
      <c r="R928" s="79"/>
      <c r="S928" s="79"/>
      <c r="T928" s="79"/>
      <c r="U928" s="79"/>
      <c r="V928" s="79"/>
      <c r="W928" s="79"/>
      <c r="X928" s="79"/>
      <c r="Y928" s="79"/>
      <c r="Z928" s="79"/>
      <c r="AA928" s="79"/>
      <c r="AB928" s="79"/>
    </row>
    <row r="929" ht="15.75" customHeight="1">
      <c r="A929" s="79"/>
      <c r="B929" s="160"/>
      <c r="C929" s="79"/>
      <c r="D929" s="161"/>
      <c r="E929" s="79"/>
      <c r="F929" s="79"/>
      <c r="G929" s="79"/>
      <c r="H929" s="79"/>
      <c r="I929" s="79"/>
      <c r="J929" s="79"/>
      <c r="K929" s="79"/>
      <c r="L929" s="79"/>
      <c r="M929" s="79"/>
      <c r="N929" s="79"/>
      <c r="O929" s="79"/>
      <c r="P929" s="79"/>
      <c r="Q929" s="79"/>
      <c r="R929" s="79"/>
      <c r="S929" s="79"/>
      <c r="T929" s="79"/>
      <c r="U929" s="79"/>
      <c r="V929" s="79"/>
      <c r="W929" s="79"/>
      <c r="X929" s="79"/>
      <c r="Y929" s="79"/>
      <c r="Z929" s="79"/>
      <c r="AA929" s="79"/>
      <c r="AB929" s="79"/>
    </row>
    <row r="930" ht="15.75" customHeight="1">
      <c r="A930" s="79"/>
      <c r="B930" s="160"/>
      <c r="C930" s="79"/>
      <c r="D930" s="161"/>
      <c r="E930" s="79"/>
      <c r="F930" s="79"/>
      <c r="G930" s="79"/>
      <c r="H930" s="79"/>
      <c r="I930" s="79"/>
      <c r="J930" s="79"/>
      <c r="K930" s="79"/>
      <c r="L930" s="79"/>
      <c r="M930" s="79"/>
      <c r="N930" s="79"/>
      <c r="O930" s="79"/>
      <c r="P930" s="79"/>
      <c r="Q930" s="79"/>
      <c r="R930" s="79"/>
      <c r="S930" s="79"/>
      <c r="T930" s="79"/>
      <c r="U930" s="79"/>
      <c r="V930" s="79"/>
      <c r="W930" s="79"/>
      <c r="X930" s="79"/>
      <c r="Y930" s="79"/>
      <c r="Z930" s="79"/>
      <c r="AA930" s="79"/>
      <c r="AB930" s="79"/>
    </row>
    <row r="931" ht="15.75" customHeight="1">
      <c r="A931" s="79"/>
      <c r="B931" s="160"/>
      <c r="C931" s="79"/>
      <c r="D931" s="161"/>
      <c r="E931" s="79"/>
      <c r="F931" s="79"/>
      <c r="G931" s="79"/>
      <c r="H931" s="79"/>
      <c r="I931" s="79"/>
      <c r="J931" s="79"/>
      <c r="K931" s="79"/>
      <c r="L931" s="79"/>
      <c r="M931" s="79"/>
      <c r="N931" s="79"/>
      <c r="O931" s="79"/>
      <c r="P931" s="79"/>
      <c r="Q931" s="79"/>
      <c r="R931" s="79"/>
      <c r="S931" s="79"/>
      <c r="T931" s="79"/>
      <c r="U931" s="79"/>
      <c r="V931" s="79"/>
      <c r="W931" s="79"/>
      <c r="X931" s="79"/>
      <c r="Y931" s="79"/>
      <c r="Z931" s="79"/>
      <c r="AA931" s="79"/>
      <c r="AB931" s="79"/>
    </row>
    <row r="932" ht="15.75" customHeight="1">
      <c r="A932" s="79"/>
      <c r="B932" s="160"/>
      <c r="C932" s="79"/>
      <c r="D932" s="161"/>
      <c r="E932" s="79"/>
      <c r="F932" s="79"/>
      <c r="G932" s="79"/>
      <c r="H932" s="79"/>
      <c r="I932" s="79"/>
      <c r="J932" s="79"/>
      <c r="K932" s="79"/>
      <c r="L932" s="79"/>
      <c r="M932" s="79"/>
      <c r="N932" s="79"/>
      <c r="O932" s="79"/>
      <c r="P932" s="79"/>
      <c r="Q932" s="79"/>
      <c r="R932" s="79"/>
      <c r="S932" s="79"/>
      <c r="T932" s="79"/>
      <c r="U932" s="79"/>
      <c r="V932" s="79"/>
      <c r="W932" s="79"/>
      <c r="X932" s="79"/>
      <c r="Y932" s="79"/>
      <c r="Z932" s="79"/>
      <c r="AA932" s="79"/>
      <c r="AB932" s="79"/>
    </row>
    <row r="933" ht="15.75" customHeight="1">
      <c r="A933" s="79"/>
      <c r="B933" s="160"/>
      <c r="C933" s="79"/>
      <c r="D933" s="161"/>
      <c r="E933" s="79"/>
      <c r="F933" s="79"/>
      <c r="G933" s="79"/>
      <c r="H933" s="79"/>
      <c r="I933" s="79"/>
      <c r="J933" s="79"/>
      <c r="K933" s="79"/>
      <c r="L933" s="79"/>
      <c r="M933" s="79"/>
      <c r="N933" s="79"/>
      <c r="O933" s="79"/>
      <c r="P933" s="79"/>
      <c r="Q933" s="79"/>
      <c r="R933" s="79"/>
      <c r="S933" s="79"/>
      <c r="T933" s="79"/>
      <c r="U933" s="79"/>
      <c r="V933" s="79"/>
      <c r="W933" s="79"/>
      <c r="X933" s="79"/>
      <c r="Y933" s="79"/>
      <c r="Z933" s="79"/>
      <c r="AA933" s="79"/>
      <c r="AB933" s="79"/>
    </row>
    <row r="934" ht="15.75" customHeight="1">
      <c r="A934" s="79"/>
      <c r="B934" s="160"/>
      <c r="C934" s="79"/>
      <c r="D934" s="161"/>
      <c r="E934" s="79"/>
      <c r="F934" s="79"/>
      <c r="G934" s="79"/>
      <c r="H934" s="79"/>
      <c r="I934" s="79"/>
      <c r="J934" s="79"/>
      <c r="K934" s="79"/>
      <c r="L934" s="79"/>
      <c r="M934" s="79"/>
      <c r="N934" s="79"/>
      <c r="O934" s="79"/>
      <c r="P934" s="79"/>
      <c r="Q934" s="79"/>
      <c r="R934" s="79"/>
      <c r="S934" s="79"/>
      <c r="T934" s="79"/>
      <c r="U934" s="79"/>
      <c r="V934" s="79"/>
      <c r="W934" s="79"/>
      <c r="X934" s="79"/>
      <c r="Y934" s="79"/>
      <c r="Z934" s="79"/>
      <c r="AA934" s="79"/>
      <c r="AB934" s="79"/>
    </row>
    <row r="935" ht="15.75" customHeight="1">
      <c r="A935" s="79"/>
      <c r="B935" s="160"/>
      <c r="C935" s="79"/>
      <c r="D935" s="161"/>
      <c r="E935" s="79"/>
      <c r="F935" s="79"/>
      <c r="G935" s="79"/>
      <c r="H935" s="79"/>
      <c r="I935" s="79"/>
      <c r="J935" s="79"/>
      <c r="K935" s="79"/>
      <c r="L935" s="79"/>
      <c r="M935" s="79"/>
      <c r="N935" s="79"/>
      <c r="O935" s="79"/>
      <c r="P935" s="79"/>
      <c r="Q935" s="79"/>
      <c r="R935" s="79"/>
      <c r="S935" s="79"/>
      <c r="T935" s="79"/>
      <c r="U935" s="79"/>
      <c r="V935" s="79"/>
      <c r="W935" s="79"/>
      <c r="X935" s="79"/>
      <c r="Y935" s="79"/>
      <c r="Z935" s="79"/>
      <c r="AA935" s="79"/>
      <c r="AB935" s="79"/>
    </row>
    <row r="936" ht="15.75" customHeight="1">
      <c r="A936" s="79"/>
      <c r="B936" s="160"/>
      <c r="C936" s="79"/>
      <c r="D936" s="161"/>
      <c r="E936" s="79"/>
      <c r="F936" s="79"/>
      <c r="G936" s="79"/>
      <c r="H936" s="79"/>
      <c r="I936" s="79"/>
      <c r="J936" s="79"/>
      <c r="K936" s="79"/>
      <c r="L936" s="79"/>
      <c r="M936" s="79"/>
      <c r="N936" s="79"/>
      <c r="O936" s="79"/>
      <c r="P936" s="79"/>
      <c r="Q936" s="79"/>
      <c r="R936" s="79"/>
      <c r="S936" s="79"/>
      <c r="T936" s="79"/>
      <c r="U936" s="79"/>
      <c r="V936" s="79"/>
      <c r="W936" s="79"/>
      <c r="X936" s="79"/>
      <c r="Y936" s="79"/>
      <c r="Z936" s="79"/>
      <c r="AA936" s="79"/>
      <c r="AB936" s="79"/>
    </row>
    <row r="937" ht="15.75" customHeight="1">
      <c r="A937" s="79"/>
      <c r="B937" s="160"/>
      <c r="C937" s="79"/>
      <c r="D937" s="161"/>
      <c r="E937" s="79"/>
      <c r="F937" s="79"/>
      <c r="G937" s="79"/>
      <c r="H937" s="79"/>
      <c r="I937" s="79"/>
      <c r="J937" s="79"/>
      <c r="K937" s="79"/>
      <c r="L937" s="79"/>
      <c r="M937" s="79"/>
      <c r="N937" s="79"/>
      <c r="O937" s="79"/>
      <c r="P937" s="79"/>
      <c r="Q937" s="79"/>
      <c r="R937" s="79"/>
      <c r="S937" s="79"/>
      <c r="T937" s="79"/>
      <c r="U937" s="79"/>
      <c r="V937" s="79"/>
      <c r="W937" s="79"/>
      <c r="X937" s="79"/>
      <c r="Y937" s="79"/>
      <c r="Z937" s="79"/>
      <c r="AA937" s="79"/>
      <c r="AB937" s="79"/>
    </row>
    <row r="938" ht="15.75" customHeight="1">
      <c r="A938" s="79"/>
      <c r="B938" s="160"/>
      <c r="C938" s="79"/>
      <c r="D938" s="161"/>
      <c r="E938" s="79"/>
      <c r="F938" s="79"/>
      <c r="G938" s="79"/>
      <c r="H938" s="79"/>
      <c r="I938" s="79"/>
      <c r="J938" s="79"/>
      <c r="K938" s="79"/>
      <c r="L938" s="79"/>
      <c r="M938" s="79"/>
      <c r="N938" s="79"/>
      <c r="O938" s="79"/>
      <c r="P938" s="79"/>
      <c r="Q938" s="79"/>
      <c r="R938" s="79"/>
      <c r="S938" s="79"/>
      <c r="T938" s="79"/>
      <c r="U938" s="79"/>
      <c r="V938" s="79"/>
      <c r="W938" s="79"/>
      <c r="X938" s="79"/>
      <c r="Y938" s="79"/>
      <c r="Z938" s="79"/>
      <c r="AA938" s="79"/>
      <c r="AB938" s="79"/>
    </row>
    <row r="939" ht="15.75" customHeight="1">
      <c r="A939" s="79"/>
      <c r="B939" s="160"/>
      <c r="C939" s="79"/>
      <c r="D939" s="161"/>
      <c r="E939" s="79"/>
      <c r="F939" s="79"/>
      <c r="G939" s="79"/>
      <c r="H939" s="79"/>
      <c r="I939" s="79"/>
      <c r="J939" s="79"/>
      <c r="K939" s="79"/>
      <c r="L939" s="79"/>
      <c r="M939" s="79"/>
      <c r="N939" s="79"/>
      <c r="O939" s="79"/>
      <c r="P939" s="79"/>
      <c r="Q939" s="79"/>
      <c r="R939" s="79"/>
      <c r="S939" s="79"/>
      <c r="T939" s="79"/>
      <c r="U939" s="79"/>
      <c r="V939" s="79"/>
      <c r="W939" s="79"/>
      <c r="X939" s="79"/>
      <c r="Y939" s="79"/>
      <c r="Z939" s="79"/>
      <c r="AA939" s="79"/>
      <c r="AB939" s="79"/>
    </row>
    <row r="940" ht="15.75" customHeight="1">
      <c r="A940" s="79"/>
      <c r="B940" s="160"/>
      <c r="C940" s="79"/>
      <c r="D940" s="161"/>
      <c r="E940" s="79"/>
      <c r="F940" s="79"/>
      <c r="G940" s="79"/>
      <c r="H940" s="79"/>
      <c r="I940" s="79"/>
      <c r="J940" s="79"/>
      <c r="K940" s="79"/>
      <c r="L940" s="79"/>
      <c r="M940" s="79"/>
      <c r="N940" s="79"/>
      <c r="O940" s="79"/>
      <c r="P940" s="79"/>
      <c r="Q940" s="79"/>
      <c r="R940" s="79"/>
      <c r="S940" s="79"/>
      <c r="T940" s="79"/>
      <c r="U940" s="79"/>
      <c r="V940" s="79"/>
      <c r="W940" s="79"/>
      <c r="X940" s="79"/>
      <c r="Y940" s="79"/>
      <c r="Z940" s="79"/>
      <c r="AA940" s="79"/>
      <c r="AB940" s="79"/>
    </row>
    <row r="941" ht="15.75" customHeight="1">
      <c r="A941" s="79"/>
      <c r="B941" s="160"/>
      <c r="C941" s="79"/>
      <c r="D941" s="161"/>
      <c r="E941" s="79"/>
      <c r="F941" s="79"/>
      <c r="G941" s="79"/>
      <c r="H941" s="79"/>
      <c r="I941" s="79"/>
      <c r="J941" s="79"/>
      <c r="K941" s="79"/>
      <c r="L941" s="79"/>
      <c r="M941" s="79"/>
      <c r="N941" s="79"/>
      <c r="O941" s="79"/>
      <c r="P941" s="79"/>
      <c r="Q941" s="79"/>
      <c r="R941" s="79"/>
      <c r="S941" s="79"/>
      <c r="T941" s="79"/>
      <c r="U941" s="79"/>
      <c r="V941" s="79"/>
      <c r="W941" s="79"/>
      <c r="X941" s="79"/>
      <c r="Y941" s="79"/>
      <c r="Z941" s="79"/>
      <c r="AA941" s="79"/>
      <c r="AB941" s="79"/>
    </row>
    <row r="942" ht="15.75" customHeight="1">
      <c r="A942" s="79"/>
      <c r="B942" s="160"/>
      <c r="C942" s="79"/>
      <c r="D942" s="161"/>
      <c r="E942" s="79"/>
      <c r="F942" s="79"/>
      <c r="G942" s="79"/>
      <c r="H942" s="79"/>
      <c r="I942" s="79"/>
      <c r="J942" s="79"/>
      <c r="K942" s="79"/>
      <c r="L942" s="79"/>
      <c r="M942" s="79"/>
      <c r="N942" s="79"/>
      <c r="O942" s="79"/>
      <c r="P942" s="79"/>
      <c r="Q942" s="79"/>
      <c r="R942" s="79"/>
      <c r="S942" s="79"/>
      <c r="T942" s="79"/>
      <c r="U942" s="79"/>
      <c r="V942" s="79"/>
      <c r="W942" s="79"/>
      <c r="X942" s="79"/>
      <c r="Y942" s="79"/>
      <c r="Z942" s="79"/>
      <c r="AA942" s="79"/>
      <c r="AB942" s="79"/>
    </row>
    <row r="943" ht="15.75" customHeight="1">
      <c r="A943" s="79"/>
      <c r="B943" s="160"/>
      <c r="C943" s="79"/>
      <c r="D943" s="161"/>
      <c r="E943" s="79"/>
      <c r="F943" s="79"/>
      <c r="G943" s="79"/>
      <c r="H943" s="79"/>
      <c r="I943" s="79"/>
      <c r="J943" s="79"/>
      <c r="K943" s="79"/>
      <c r="L943" s="79"/>
      <c r="M943" s="79"/>
      <c r="N943" s="79"/>
      <c r="O943" s="79"/>
      <c r="P943" s="79"/>
      <c r="Q943" s="79"/>
      <c r="R943" s="79"/>
      <c r="S943" s="79"/>
      <c r="T943" s="79"/>
      <c r="U943" s="79"/>
      <c r="V943" s="79"/>
      <c r="W943" s="79"/>
      <c r="X943" s="79"/>
      <c r="Y943" s="79"/>
      <c r="Z943" s="79"/>
      <c r="AA943" s="79"/>
      <c r="AB943" s="79"/>
    </row>
    <row r="944" ht="15.75" customHeight="1">
      <c r="A944" s="79"/>
      <c r="B944" s="160"/>
      <c r="C944" s="79"/>
      <c r="D944" s="161"/>
      <c r="E944" s="79"/>
      <c r="F944" s="79"/>
      <c r="G944" s="79"/>
      <c r="H944" s="79"/>
      <c r="I944" s="79"/>
      <c r="J944" s="79"/>
      <c r="K944" s="79"/>
      <c r="L944" s="79"/>
      <c r="M944" s="79"/>
      <c r="N944" s="79"/>
      <c r="O944" s="79"/>
      <c r="P944" s="79"/>
      <c r="Q944" s="79"/>
      <c r="R944" s="79"/>
      <c r="S944" s="79"/>
      <c r="T944" s="79"/>
      <c r="U944" s="79"/>
      <c r="V944" s="79"/>
      <c r="W944" s="79"/>
      <c r="X944" s="79"/>
      <c r="Y944" s="79"/>
      <c r="Z944" s="79"/>
      <c r="AA944" s="79"/>
      <c r="AB944" s="79"/>
    </row>
    <row r="945" ht="15.75" customHeight="1">
      <c r="A945" s="79"/>
      <c r="B945" s="160"/>
      <c r="C945" s="79"/>
      <c r="D945" s="161"/>
      <c r="E945" s="79"/>
      <c r="F945" s="79"/>
      <c r="G945" s="79"/>
      <c r="H945" s="79"/>
      <c r="I945" s="79"/>
      <c r="J945" s="79"/>
      <c r="K945" s="79"/>
      <c r="L945" s="79"/>
      <c r="M945" s="79"/>
      <c r="N945" s="79"/>
      <c r="O945" s="79"/>
      <c r="P945" s="79"/>
      <c r="Q945" s="79"/>
      <c r="R945" s="79"/>
      <c r="S945" s="79"/>
      <c r="T945" s="79"/>
      <c r="U945" s="79"/>
      <c r="V945" s="79"/>
      <c r="W945" s="79"/>
      <c r="X945" s="79"/>
      <c r="Y945" s="79"/>
      <c r="Z945" s="79"/>
      <c r="AA945" s="79"/>
      <c r="AB945" s="79"/>
    </row>
    <row r="946" ht="15.75" customHeight="1">
      <c r="A946" s="79"/>
      <c r="B946" s="160"/>
      <c r="C946" s="79"/>
      <c r="D946" s="161"/>
      <c r="E946" s="79"/>
      <c r="F946" s="79"/>
      <c r="G946" s="79"/>
      <c r="H946" s="79"/>
      <c r="I946" s="79"/>
      <c r="J946" s="79"/>
      <c r="K946" s="79"/>
      <c r="L946" s="79"/>
      <c r="M946" s="79"/>
      <c r="N946" s="79"/>
      <c r="O946" s="79"/>
      <c r="P946" s="79"/>
      <c r="Q946" s="79"/>
      <c r="R946" s="79"/>
      <c r="S946" s="79"/>
      <c r="T946" s="79"/>
      <c r="U946" s="79"/>
      <c r="V946" s="79"/>
      <c r="W946" s="79"/>
      <c r="X946" s="79"/>
      <c r="Y946" s="79"/>
      <c r="Z946" s="79"/>
      <c r="AA946" s="79"/>
      <c r="AB946" s="79"/>
    </row>
    <row r="947" ht="15.75" customHeight="1">
      <c r="A947" s="79"/>
      <c r="B947" s="160"/>
      <c r="C947" s="79"/>
      <c r="D947" s="161"/>
      <c r="E947" s="79"/>
      <c r="F947" s="79"/>
      <c r="G947" s="79"/>
      <c r="H947" s="79"/>
      <c r="I947" s="79"/>
      <c r="J947" s="79"/>
      <c r="K947" s="79"/>
      <c r="L947" s="79"/>
      <c r="M947" s="79"/>
      <c r="N947" s="79"/>
      <c r="O947" s="79"/>
      <c r="P947" s="79"/>
      <c r="Q947" s="79"/>
      <c r="R947" s="79"/>
      <c r="S947" s="79"/>
      <c r="T947" s="79"/>
      <c r="U947" s="79"/>
      <c r="V947" s="79"/>
      <c r="W947" s="79"/>
      <c r="X947" s="79"/>
      <c r="Y947" s="79"/>
      <c r="Z947" s="79"/>
      <c r="AA947" s="79"/>
      <c r="AB947" s="79"/>
    </row>
    <row r="948" ht="15.75" customHeight="1">
      <c r="A948" s="79"/>
      <c r="B948" s="160"/>
      <c r="C948" s="79"/>
      <c r="D948" s="161"/>
      <c r="E948" s="79"/>
      <c r="F948" s="79"/>
      <c r="G948" s="79"/>
      <c r="H948" s="79"/>
      <c r="I948" s="79"/>
      <c r="J948" s="79"/>
      <c r="K948" s="79"/>
      <c r="L948" s="79"/>
      <c r="M948" s="79"/>
      <c r="N948" s="79"/>
      <c r="O948" s="79"/>
      <c r="P948" s="79"/>
      <c r="Q948" s="79"/>
      <c r="R948" s="79"/>
      <c r="S948" s="79"/>
      <c r="T948" s="79"/>
      <c r="U948" s="79"/>
      <c r="V948" s="79"/>
      <c r="W948" s="79"/>
      <c r="X948" s="79"/>
      <c r="Y948" s="79"/>
      <c r="Z948" s="79"/>
      <c r="AA948" s="79"/>
      <c r="AB948" s="79"/>
    </row>
    <row r="949" ht="15.75" customHeight="1">
      <c r="A949" s="79"/>
      <c r="B949" s="160"/>
      <c r="C949" s="79"/>
      <c r="D949" s="161"/>
      <c r="E949" s="79"/>
      <c r="F949" s="79"/>
      <c r="G949" s="79"/>
      <c r="H949" s="79"/>
      <c r="I949" s="79"/>
      <c r="J949" s="79"/>
      <c r="K949" s="79"/>
      <c r="L949" s="79"/>
      <c r="M949" s="79"/>
      <c r="N949" s="79"/>
      <c r="O949" s="79"/>
      <c r="P949" s="79"/>
      <c r="Q949" s="79"/>
      <c r="R949" s="79"/>
      <c r="S949" s="79"/>
      <c r="T949" s="79"/>
      <c r="U949" s="79"/>
      <c r="V949" s="79"/>
      <c r="W949" s="79"/>
      <c r="X949" s="79"/>
      <c r="Y949" s="79"/>
      <c r="Z949" s="79"/>
      <c r="AA949" s="79"/>
      <c r="AB949" s="79"/>
    </row>
    <row r="950" ht="15.75" customHeight="1">
      <c r="A950" s="79"/>
      <c r="B950" s="160"/>
      <c r="C950" s="79"/>
      <c r="D950" s="161"/>
      <c r="E950" s="79"/>
      <c r="F950" s="79"/>
      <c r="G950" s="79"/>
      <c r="H950" s="79"/>
      <c r="I950" s="79"/>
      <c r="J950" s="79"/>
      <c r="K950" s="79"/>
      <c r="L950" s="79"/>
      <c r="M950" s="79"/>
      <c r="N950" s="79"/>
      <c r="O950" s="79"/>
      <c r="P950" s="79"/>
      <c r="Q950" s="79"/>
      <c r="R950" s="79"/>
      <c r="S950" s="79"/>
      <c r="T950" s="79"/>
      <c r="U950" s="79"/>
      <c r="V950" s="79"/>
      <c r="W950" s="79"/>
      <c r="X950" s="79"/>
      <c r="Y950" s="79"/>
      <c r="Z950" s="79"/>
      <c r="AA950" s="79"/>
      <c r="AB950" s="79"/>
    </row>
    <row r="951" ht="15.75" customHeight="1">
      <c r="A951" s="79"/>
      <c r="B951" s="160"/>
      <c r="C951" s="79"/>
      <c r="D951" s="161"/>
      <c r="E951" s="79"/>
      <c r="F951" s="79"/>
      <c r="G951" s="79"/>
      <c r="H951" s="79"/>
      <c r="I951" s="79"/>
      <c r="J951" s="79"/>
      <c r="K951" s="79"/>
      <c r="L951" s="79"/>
      <c r="M951" s="79"/>
      <c r="N951" s="79"/>
      <c r="O951" s="79"/>
      <c r="P951" s="79"/>
      <c r="Q951" s="79"/>
      <c r="R951" s="79"/>
      <c r="S951" s="79"/>
      <c r="T951" s="79"/>
      <c r="U951" s="79"/>
      <c r="V951" s="79"/>
      <c r="W951" s="79"/>
      <c r="X951" s="79"/>
      <c r="Y951" s="79"/>
      <c r="Z951" s="79"/>
      <c r="AA951" s="79"/>
      <c r="AB951" s="79"/>
    </row>
    <row r="952" ht="15.75" customHeight="1">
      <c r="A952" s="79"/>
      <c r="B952" s="160"/>
      <c r="C952" s="79"/>
      <c r="D952" s="161"/>
      <c r="E952" s="79"/>
      <c r="F952" s="79"/>
      <c r="G952" s="79"/>
      <c r="H952" s="79"/>
      <c r="I952" s="79"/>
      <c r="J952" s="79"/>
      <c r="K952" s="79"/>
      <c r="L952" s="79"/>
      <c r="M952" s="79"/>
      <c r="N952" s="79"/>
      <c r="O952" s="79"/>
      <c r="P952" s="79"/>
      <c r="Q952" s="79"/>
      <c r="R952" s="79"/>
      <c r="S952" s="79"/>
      <c r="T952" s="79"/>
      <c r="U952" s="79"/>
      <c r="V952" s="79"/>
      <c r="W952" s="79"/>
      <c r="X952" s="79"/>
      <c r="Y952" s="79"/>
      <c r="Z952" s="79"/>
      <c r="AA952" s="79"/>
      <c r="AB952" s="79"/>
    </row>
    <row r="953" ht="15.75" customHeight="1">
      <c r="A953" s="79"/>
      <c r="B953" s="160"/>
      <c r="C953" s="79"/>
      <c r="D953" s="161"/>
      <c r="E953" s="79"/>
      <c r="F953" s="79"/>
      <c r="G953" s="79"/>
      <c r="H953" s="79"/>
      <c r="I953" s="79"/>
      <c r="J953" s="79"/>
      <c r="K953" s="79"/>
      <c r="L953" s="79"/>
      <c r="M953" s="79"/>
      <c r="N953" s="79"/>
      <c r="O953" s="79"/>
      <c r="P953" s="79"/>
      <c r="Q953" s="79"/>
      <c r="R953" s="79"/>
      <c r="S953" s="79"/>
      <c r="T953" s="79"/>
      <c r="U953" s="79"/>
      <c r="V953" s="79"/>
      <c r="W953" s="79"/>
      <c r="X953" s="79"/>
      <c r="Y953" s="79"/>
      <c r="Z953" s="79"/>
      <c r="AA953" s="79"/>
      <c r="AB953" s="79"/>
    </row>
    <row r="954" ht="15.75" customHeight="1">
      <c r="A954" s="79"/>
      <c r="B954" s="160"/>
      <c r="C954" s="79"/>
      <c r="D954" s="161"/>
      <c r="E954" s="79"/>
      <c r="F954" s="79"/>
      <c r="G954" s="79"/>
      <c r="H954" s="79"/>
      <c r="I954" s="79"/>
      <c r="J954" s="79"/>
      <c r="K954" s="79"/>
      <c r="L954" s="79"/>
      <c r="M954" s="79"/>
      <c r="N954" s="79"/>
      <c r="O954" s="79"/>
      <c r="P954" s="79"/>
      <c r="Q954" s="79"/>
      <c r="R954" s="79"/>
      <c r="S954" s="79"/>
      <c r="T954" s="79"/>
      <c r="U954" s="79"/>
      <c r="V954" s="79"/>
      <c r="W954" s="79"/>
      <c r="X954" s="79"/>
      <c r="Y954" s="79"/>
      <c r="Z954" s="79"/>
      <c r="AA954" s="79"/>
      <c r="AB954" s="79"/>
    </row>
    <row r="955" ht="15.75" customHeight="1">
      <c r="A955" s="79"/>
      <c r="B955" s="160"/>
      <c r="C955" s="79"/>
      <c r="D955" s="161"/>
      <c r="E955" s="79"/>
      <c r="F955" s="79"/>
      <c r="G955" s="79"/>
      <c r="H955" s="79"/>
      <c r="I955" s="79"/>
      <c r="J955" s="79"/>
      <c r="K955" s="79"/>
      <c r="L955" s="79"/>
      <c r="M955" s="79"/>
      <c r="N955" s="79"/>
      <c r="O955" s="79"/>
      <c r="P955" s="79"/>
      <c r="Q955" s="79"/>
      <c r="R955" s="79"/>
      <c r="S955" s="79"/>
      <c r="T955" s="79"/>
      <c r="U955" s="79"/>
      <c r="V955" s="79"/>
      <c r="W955" s="79"/>
      <c r="X955" s="79"/>
      <c r="Y955" s="79"/>
      <c r="Z955" s="79"/>
      <c r="AA955" s="79"/>
      <c r="AB955" s="79"/>
    </row>
    <row r="956" ht="15.75" customHeight="1">
      <c r="A956" s="79"/>
      <c r="B956" s="160"/>
      <c r="C956" s="79"/>
      <c r="D956" s="161"/>
      <c r="E956" s="79"/>
      <c r="F956" s="79"/>
      <c r="G956" s="79"/>
      <c r="H956" s="79"/>
      <c r="I956" s="79"/>
      <c r="J956" s="79"/>
      <c r="K956" s="79"/>
      <c r="L956" s="79"/>
      <c r="M956" s="79"/>
      <c r="N956" s="79"/>
      <c r="O956" s="79"/>
      <c r="P956" s="79"/>
      <c r="Q956" s="79"/>
      <c r="R956" s="79"/>
      <c r="S956" s="79"/>
      <c r="T956" s="79"/>
      <c r="U956" s="79"/>
      <c r="V956" s="79"/>
      <c r="W956" s="79"/>
      <c r="X956" s="79"/>
      <c r="Y956" s="79"/>
      <c r="Z956" s="79"/>
      <c r="AA956" s="79"/>
      <c r="AB956" s="79"/>
    </row>
    <row r="957" ht="15.75" customHeight="1">
      <c r="A957" s="79"/>
      <c r="B957" s="160"/>
      <c r="C957" s="79"/>
      <c r="D957" s="161"/>
      <c r="E957" s="79"/>
      <c r="F957" s="79"/>
      <c r="G957" s="79"/>
      <c r="H957" s="79"/>
      <c r="I957" s="79"/>
      <c r="J957" s="79"/>
      <c r="K957" s="79"/>
      <c r="L957" s="79"/>
      <c r="M957" s="79"/>
      <c r="N957" s="79"/>
      <c r="O957" s="79"/>
      <c r="P957" s="79"/>
      <c r="Q957" s="79"/>
      <c r="R957" s="79"/>
      <c r="S957" s="79"/>
      <c r="T957" s="79"/>
      <c r="U957" s="79"/>
      <c r="V957" s="79"/>
      <c r="W957" s="79"/>
      <c r="X957" s="79"/>
      <c r="Y957" s="79"/>
      <c r="Z957" s="79"/>
      <c r="AA957" s="79"/>
      <c r="AB957" s="79"/>
    </row>
    <row r="958" ht="15.75" customHeight="1">
      <c r="A958" s="79"/>
      <c r="B958" s="160"/>
      <c r="C958" s="79"/>
      <c r="D958" s="161"/>
      <c r="E958" s="79"/>
      <c r="F958" s="79"/>
      <c r="G958" s="79"/>
      <c r="H958" s="79"/>
      <c r="I958" s="79"/>
      <c r="J958" s="79"/>
      <c r="K958" s="79"/>
      <c r="L958" s="79"/>
      <c r="M958" s="79"/>
      <c r="N958" s="79"/>
      <c r="O958" s="79"/>
      <c r="P958" s="79"/>
      <c r="Q958" s="79"/>
      <c r="R958" s="79"/>
      <c r="S958" s="79"/>
      <c r="T958" s="79"/>
      <c r="U958" s="79"/>
      <c r="V958" s="79"/>
      <c r="W958" s="79"/>
      <c r="X958" s="79"/>
      <c r="Y958" s="79"/>
      <c r="Z958" s="79"/>
      <c r="AA958" s="79"/>
      <c r="AB958" s="79"/>
    </row>
    <row r="959" ht="15.75" customHeight="1">
      <c r="A959" s="79"/>
      <c r="B959" s="160"/>
      <c r="C959" s="79"/>
      <c r="D959" s="161"/>
      <c r="E959" s="79"/>
      <c r="F959" s="79"/>
      <c r="G959" s="79"/>
      <c r="H959" s="79"/>
      <c r="I959" s="79"/>
      <c r="J959" s="79"/>
      <c r="K959" s="79"/>
      <c r="L959" s="79"/>
      <c r="M959" s="79"/>
      <c r="N959" s="79"/>
      <c r="O959" s="79"/>
      <c r="P959" s="79"/>
      <c r="Q959" s="79"/>
      <c r="R959" s="79"/>
      <c r="S959" s="79"/>
      <c r="T959" s="79"/>
      <c r="U959" s="79"/>
      <c r="V959" s="79"/>
      <c r="W959" s="79"/>
      <c r="X959" s="79"/>
      <c r="Y959" s="79"/>
      <c r="Z959" s="79"/>
      <c r="AA959" s="79"/>
      <c r="AB959" s="79"/>
    </row>
    <row r="960" ht="15.75" customHeight="1">
      <c r="A960" s="79"/>
      <c r="B960" s="160"/>
      <c r="C960" s="79"/>
      <c r="D960" s="161"/>
      <c r="E960" s="79"/>
      <c r="F960" s="79"/>
      <c r="G960" s="79"/>
      <c r="H960" s="79"/>
      <c r="I960" s="79"/>
      <c r="J960" s="79"/>
      <c r="K960" s="79"/>
      <c r="L960" s="79"/>
      <c r="M960" s="79"/>
      <c r="N960" s="79"/>
      <c r="O960" s="79"/>
      <c r="P960" s="79"/>
      <c r="Q960" s="79"/>
      <c r="R960" s="79"/>
      <c r="S960" s="79"/>
      <c r="T960" s="79"/>
      <c r="U960" s="79"/>
      <c r="V960" s="79"/>
      <c r="W960" s="79"/>
      <c r="X960" s="79"/>
      <c r="Y960" s="79"/>
      <c r="Z960" s="79"/>
      <c r="AA960" s="79"/>
      <c r="AB960" s="79"/>
    </row>
    <row r="961" ht="15.75" customHeight="1">
      <c r="A961" s="79"/>
      <c r="B961" s="160"/>
      <c r="C961" s="79"/>
      <c r="D961" s="161"/>
      <c r="E961" s="79"/>
      <c r="F961" s="79"/>
      <c r="G961" s="79"/>
      <c r="H961" s="79"/>
      <c r="I961" s="79"/>
      <c r="J961" s="79"/>
      <c r="K961" s="79"/>
      <c r="L961" s="79"/>
      <c r="M961" s="79"/>
      <c r="N961" s="79"/>
      <c r="O961" s="79"/>
      <c r="P961" s="79"/>
      <c r="Q961" s="79"/>
      <c r="R961" s="79"/>
      <c r="S961" s="79"/>
      <c r="T961" s="79"/>
      <c r="U961" s="79"/>
      <c r="V961" s="79"/>
      <c r="W961" s="79"/>
      <c r="X961" s="79"/>
      <c r="Y961" s="79"/>
      <c r="Z961" s="79"/>
      <c r="AA961" s="79"/>
      <c r="AB961" s="79"/>
    </row>
    <row r="962" ht="15.75" customHeight="1">
      <c r="A962" s="79"/>
      <c r="B962" s="160"/>
      <c r="C962" s="79"/>
      <c r="D962" s="161"/>
      <c r="E962" s="79"/>
      <c r="F962" s="79"/>
      <c r="G962" s="79"/>
      <c r="H962" s="79"/>
      <c r="I962" s="79"/>
      <c r="J962" s="79"/>
      <c r="K962" s="79"/>
      <c r="L962" s="79"/>
      <c r="M962" s="79"/>
      <c r="N962" s="79"/>
      <c r="O962" s="79"/>
      <c r="P962" s="79"/>
      <c r="Q962" s="79"/>
      <c r="R962" s="79"/>
      <c r="S962" s="79"/>
      <c r="T962" s="79"/>
      <c r="U962" s="79"/>
      <c r="V962" s="79"/>
      <c r="W962" s="79"/>
      <c r="X962" s="79"/>
      <c r="Y962" s="79"/>
      <c r="Z962" s="79"/>
      <c r="AA962" s="79"/>
      <c r="AB962" s="79"/>
    </row>
    <row r="963" ht="15.75" customHeight="1">
      <c r="A963" s="79"/>
      <c r="B963" s="160"/>
      <c r="C963" s="79"/>
      <c r="D963" s="161"/>
      <c r="E963" s="79"/>
      <c r="F963" s="79"/>
      <c r="G963" s="79"/>
      <c r="H963" s="79"/>
      <c r="I963" s="79"/>
      <c r="J963" s="79"/>
      <c r="K963" s="79"/>
      <c r="L963" s="79"/>
      <c r="M963" s="79"/>
      <c r="N963" s="79"/>
      <c r="O963" s="79"/>
      <c r="P963" s="79"/>
      <c r="Q963" s="79"/>
      <c r="R963" s="79"/>
      <c r="S963" s="79"/>
      <c r="T963" s="79"/>
      <c r="U963" s="79"/>
      <c r="V963" s="79"/>
      <c r="W963" s="79"/>
      <c r="X963" s="79"/>
      <c r="Y963" s="79"/>
      <c r="Z963" s="79"/>
      <c r="AA963" s="79"/>
      <c r="AB963" s="79"/>
    </row>
    <row r="964" ht="15.75" customHeight="1">
      <c r="A964" s="79"/>
      <c r="B964" s="160"/>
      <c r="C964" s="79"/>
      <c r="D964" s="161"/>
      <c r="E964" s="79"/>
      <c r="F964" s="79"/>
      <c r="G964" s="79"/>
      <c r="H964" s="79"/>
      <c r="I964" s="79"/>
      <c r="J964" s="79"/>
      <c r="K964" s="79"/>
      <c r="L964" s="79"/>
      <c r="M964" s="79"/>
      <c r="N964" s="79"/>
      <c r="O964" s="79"/>
      <c r="P964" s="79"/>
      <c r="Q964" s="79"/>
      <c r="R964" s="79"/>
      <c r="S964" s="79"/>
      <c r="T964" s="79"/>
      <c r="U964" s="79"/>
      <c r="V964" s="79"/>
      <c r="W964" s="79"/>
      <c r="X964" s="79"/>
      <c r="Y964" s="79"/>
      <c r="Z964" s="79"/>
      <c r="AA964" s="79"/>
      <c r="AB964" s="79"/>
    </row>
    <row r="965" ht="15.75" customHeight="1">
      <c r="A965" s="79"/>
      <c r="B965" s="160"/>
      <c r="C965" s="79"/>
      <c r="D965" s="161"/>
      <c r="E965" s="79"/>
      <c r="F965" s="79"/>
      <c r="G965" s="79"/>
      <c r="H965" s="79"/>
      <c r="I965" s="79"/>
      <c r="J965" s="79"/>
      <c r="K965" s="79"/>
      <c r="L965" s="79"/>
      <c r="M965" s="79"/>
      <c r="N965" s="79"/>
      <c r="O965" s="79"/>
      <c r="P965" s="79"/>
      <c r="Q965" s="79"/>
      <c r="R965" s="79"/>
      <c r="S965" s="79"/>
      <c r="T965" s="79"/>
      <c r="U965" s="79"/>
      <c r="V965" s="79"/>
      <c r="W965" s="79"/>
      <c r="X965" s="79"/>
      <c r="Y965" s="79"/>
      <c r="Z965" s="79"/>
      <c r="AA965" s="79"/>
      <c r="AB965" s="79"/>
    </row>
    <row r="966" ht="15.75" customHeight="1">
      <c r="A966" s="79"/>
      <c r="B966" s="160"/>
      <c r="C966" s="79"/>
      <c r="D966" s="161"/>
      <c r="E966" s="79"/>
      <c r="F966" s="79"/>
      <c r="G966" s="79"/>
      <c r="H966" s="79"/>
      <c r="I966" s="79"/>
      <c r="J966" s="79"/>
      <c r="K966" s="79"/>
      <c r="L966" s="79"/>
      <c r="M966" s="79"/>
      <c r="N966" s="79"/>
      <c r="O966" s="79"/>
      <c r="P966" s="79"/>
      <c r="Q966" s="79"/>
      <c r="R966" s="79"/>
      <c r="S966" s="79"/>
      <c r="T966" s="79"/>
      <c r="U966" s="79"/>
      <c r="V966" s="79"/>
      <c r="W966" s="79"/>
      <c r="X966" s="79"/>
      <c r="Y966" s="79"/>
      <c r="Z966" s="79"/>
      <c r="AA966" s="79"/>
      <c r="AB966" s="79"/>
    </row>
    <row r="967" ht="15.75" customHeight="1">
      <c r="A967" s="79"/>
      <c r="B967" s="160"/>
      <c r="C967" s="79"/>
      <c r="D967" s="161"/>
      <c r="E967" s="79"/>
      <c r="F967" s="79"/>
      <c r="G967" s="79"/>
      <c r="H967" s="79"/>
      <c r="I967" s="79"/>
      <c r="J967" s="79"/>
      <c r="K967" s="79"/>
      <c r="L967" s="79"/>
      <c r="M967" s="79"/>
      <c r="N967" s="79"/>
      <c r="O967" s="79"/>
      <c r="P967" s="79"/>
      <c r="Q967" s="79"/>
      <c r="R967" s="79"/>
      <c r="S967" s="79"/>
      <c r="T967" s="79"/>
      <c r="U967" s="79"/>
      <c r="V967" s="79"/>
      <c r="W967" s="79"/>
      <c r="X967" s="79"/>
      <c r="Y967" s="79"/>
      <c r="Z967" s="79"/>
      <c r="AA967" s="79"/>
      <c r="AB967" s="79"/>
    </row>
    <row r="968" ht="15.75" customHeight="1">
      <c r="A968" s="79"/>
      <c r="B968" s="160"/>
      <c r="C968" s="79"/>
      <c r="D968" s="161"/>
      <c r="E968" s="79"/>
      <c r="F968" s="79"/>
      <c r="G968" s="79"/>
      <c r="H968" s="79"/>
      <c r="I968" s="79"/>
      <c r="J968" s="79"/>
      <c r="K968" s="79"/>
      <c r="L968" s="79"/>
      <c r="M968" s="79"/>
      <c r="N968" s="79"/>
      <c r="O968" s="79"/>
      <c r="P968" s="79"/>
      <c r="Q968" s="79"/>
      <c r="R968" s="79"/>
      <c r="S968" s="79"/>
      <c r="T968" s="79"/>
      <c r="U968" s="79"/>
      <c r="V968" s="79"/>
      <c r="W968" s="79"/>
      <c r="X968" s="79"/>
      <c r="Y968" s="79"/>
      <c r="Z968" s="79"/>
      <c r="AA968" s="79"/>
      <c r="AB968" s="79"/>
    </row>
    <row r="969" ht="15.75" customHeight="1">
      <c r="A969" s="79"/>
      <c r="B969" s="160"/>
      <c r="C969" s="79"/>
      <c r="D969" s="161"/>
      <c r="E969" s="79"/>
      <c r="F969" s="79"/>
      <c r="G969" s="79"/>
      <c r="H969" s="79"/>
      <c r="I969" s="79"/>
      <c r="J969" s="79"/>
      <c r="K969" s="79"/>
      <c r="L969" s="79"/>
      <c r="M969" s="79"/>
      <c r="N969" s="79"/>
      <c r="O969" s="79"/>
      <c r="P969" s="79"/>
      <c r="Q969" s="79"/>
      <c r="R969" s="79"/>
      <c r="S969" s="79"/>
      <c r="T969" s="79"/>
      <c r="U969" s="79"/>
      <c r="V969" s="79"/>
      <c r="W969" s="79"/>
      <c r="X969" s="79"/>
      <c r="Y969" s="79"/>
      <c r="Z969" s="79"/>
      <c r="AA969" s="79"/>
      <c r="AB969" s="79"/>
    </row>
    <row r="970" ht="15.75" customHeight="1">
      <c r="A970" s="79"/>
      <c r="B970" s="160"/>
      <c r="C970" s="79"/>
      <c r="D970" s="161"/>
      <c r="E970" s="79"/>
      <c r="F970" s="79"/>
      <c r="G970" s="79"/>
      <c r="H970" s="79"/>
      <c r="I970" s="79"/>
      <c r="J970" s="79"/>
      <c r="K970" s="79"/>
      <c r="L970" s="79"/>
      <c r="M970" s="79"/>
      <c r="N970" s="79"/>
      <c r="O970" s="79"/>
      <c r="P970" s="79"/>
      <c r="Q970" s="79"/>
      <c r="R970" s="79"/>
      <c r="S970" s="79"/>
      <c r="T970" s="79"/>
      <c r="U970" s="79"/>
      <c r="V970" s="79"/>
      <c r="W970" s="79"/>
      <c r="X970" s="79"/>
      <c r="Y970" s="79"/>
      <c r="Z970" s="79"/>
      <c r="AA970" s="79"/>
      <c r="AB970" s="79"/>
    </row>
    <row r="971" ht="15.75" customHeight="1">
      <c r="A971" s="79"/>
      <c r="B971" s="160"/>
      <c r="C971" s="79"/>
      <c r="D971" s="161"/>
      <c r="E971" s="79"/>
      <c r="F971" s="79"/>
      <c r="G971" s="79"/>
      <c r="H971" s="79"/>
      <c r="I971" s="79"/>
      <c r="J971" s="79"/>
      <c r="K971" s="79"/>
      <c r="L971" s="79"/>
      <c r="M971" s="79"/>
      <c r="N971" s="79"/>
      <c r="O971" s="79"/>
      <c r="P971" s="79"/>
      <c r="Q971" s="79"/>
      <c r="R971" s="79"/>
      <c r="S971" s="79"/>
      <c r="T971" s="79"/>
      <c r="U971" s="79"/>
      <c r="V971" s="79"/>
      <c r="W971" s="79"/>
      <c r="X971" s="79"/>
      <c r="Y971" s="79"/>
      <c r="Z971" s="79"/>
      <c r="AA971" s="79"/>
      <c r="AB971" s="79"/>
    </row>
    <row r="972" ht="15.75" customHeight="1">
      <c r="A972" s="79"/>
      <c r="B972" s="160"/>
      <c r="C972" s="79"/>
      <c r="D972" s="161"/>
      <c r="E972" s="79"/>
      <c r="F972" s="79"/>
      <c r="G972" s="79"/>
      <c r="H972" s="79"/>
      <c r="I972" s="79"/>
      <c r="J972" s="79"/>
      <c r="K972" s="79"/>
      <c r="L972" s="79"/>
      <c r="M972" s="79"/>
      <c r="N972" s="79"/>
      <c r="O972" s="79"/>
      <c r="P972" s="79"/>
      <c r="Q972" s="79"/>
      <c r="R972" s="79"/>
      <c r="S972" s="79"/>
      <c r="T972" s="79"/>
      <c r="U972" s="79"/>
      <c r="V972" s="79"/>
      <c r="W972" s="79"/>
      <c r="X972" s="79"/>
      <c r="Y972" s="79"/>
      <c r="Z972" s="79"/>
      <c r="AA972" s="79"/>
      <c r="AB972" s="79"/>
    </row>
    <row r="973" ht="15.75" customHeight="1">
      <c r="A973" s="79"/>
      <c r="B973" s="160"/>
      <c r="C973" s="79"/>
      <c r="D973" s="161"/>
      <c r="E973" s="79"/>
      <c r="F973" s="79"/>
      <c r="G973" s="79"/>
      <c r="H973" s="79"/>
      <c r="I973" s="79"/>
      <c r="J973" s="79"/>
      <c r="K973" s="79"/>
      <c r="L973" s="79"/>
      <c r="M973" s="79"/>
      <c r="N973" s="79"/>
      <c r="O973" s="79"/>
      <c r="P973" s="79"/>
      <c r="Q973" s="79"/>
      <c r="R973" s="79"/>
      <c r="S973" s="79"/>
      <c r="T973" s="79"/>
      <c r="U973" s="79"/>
      <c r="V973" s="79"/>
      <c r="W973" s="79"/>
      <c r="X973" s="79"/>
      <c r="Y973" s="79"/>
      <c r="Z973" s="79"/>
      <c r="AA973" s="79"/>
      <c r="AB973" s="79"/>
    </row>
    <row r="974" ht="15.75" customHeight="1">
      <c r="A974" s="79"/>
      <c r="B974" s="160"/>
      <c r="C974" s="79"/>
      <c r="D974" s="161"/>
      <c r="E974" s="79"/>
      <c r="F974" s="79"/>
      <c r="G974" s="79"/>
      <c r="H974" s="79"/>
      <c r="I974" s="79"/>
      <c r="J974" s="79"/>
      <c r="K974" s="79"/>
      <c r="L974" s="79"/>
      <c r="M974" s="79"/>
      <c r="N974" s="79"/>
      <c r="O974" s="79"/>
      <c r="P974" s="79"/>
      <c r="Q974" s="79"/>
      <c r="R974" s="79"/>
      <c r="S974" s="79"/>
      <c r="T974" s="79"/>
      <c r="U974" s="79"/>
      <c r="V974" s="79"/>
      <c r="W974" s="79"/>
      <c r="X974" s="79"/>
      <c r="Y974" s="79"/>
      <c r="Z974" s="79"/>
      <c r="AA974" s="79"/>
      <c r="AB974" s="79"/>
    </row>
    <row r="975" ht="15.75" customHeight="1">
      <c r="A975" s="79"/>
      <c r="B975" s="160"/>
      <c r="C975" s="79"/>
      <c r="D975" s="161"/>
      <c r="E975" s="79"/>
      <c r="F975" s="79"/>
      <c r="G975" s="79"/>
      <c r="H975" s="79"/>
      <c r="I975" s="79"/>
      <c r="J975" s="79"/>
      <c r="K975" s="79"/>
      <c r="L975" s="79"/>
      <c r="M975" s="79"/>
      <c r="N975" s="79"/>
      <c r="O975" s="79"/>
      <c r="P975" s="79"/>
      <c r="Q975" s="79"/>
      <c r="R975" s="79"/>
      <c r="S975" s="79"/>
      <c r="T975" s="79"/>
      <c r="U975" s="79"/>
      <c r="V975" s="79"/>
      <c r="W975" s="79"/>
      <c r="X975" s="79"/>
      <c r="Y975" s="79"/>
      <c r="Z975" s="79"/>
      <c r="AA975" s="79"/>
      <c r="AB975" s="79"/>
    </row>
    <row r="976" ht="15.75" customHeight="1">
      <c r="A976" s="79"/>
      <c r="B976" s="160"/>
      <c r="C976" s="79"/>
      <c r="D976" s="161"/>
      <c r="E976" s="79"/>
      <c r="F976" s="79"/>
      <c r="G976" s="79"/>
      <c r="H976" s="79"/>
      <c r="I976" s="79"/>
      <c r="J976" s="79"/>
      <c r="K976" s="79"/>
      <c r="L976" s="79"/>
      <c r="M976" s="79"/>
      <c r="N976" s="79"/>
      <c r="O976" s="79"/>
      <c r="P976" s="79"/>
      <c r="Q976" s="79"/>
      <c r="R976" s="79"/>
      <c r="S976" s="79"/>
      <c r="T976" s="79"/>
      <c r="U976" s="79"/>
      <c r="V976" s="79"/>
      <c r="W976" s="79"/>
      <c r="X976" s="79"/>
      <c r="Y976" s="79"/>
      <c r="Z976" s="79"/>
      <c r="AA976" s="79"/>
      <c r="AB976" s="79"/>
    </row>
    <row r="977" ht="15.75" customHeight="1">
      <c r="A977" s="79"/>
      <c r="B977" s="160"/>
      <c r="C977" s="79"/>
      <c r="D977" s="161"/>
      <c r="E977" s="79"/>
      <c r="F977" s="79"/>
      <c r="G977" s="79"/>
      <c r="H977" s="79"/>
      <c r="I977" s="79"/>
      <c r="J977" s="79"/>
      <c r="K977" s="79"/>
      <c r="L977" s="79"/>
      <c r="M977" s="79"/>
      <c r="N977" s="79"/>
      <c r="O977" s="79"/>
      <c r="P977" s="79"/>
      <c r="Q977" s="79"/>
      <c r="R977" s="79"/>
      <c r="S977" s="79"/>
      <c r="T977" s="79"/>
      <c r="U977" s="79"/>
      <c r="V977" s="79"/>
      <c r="W977" s="79"/>
      <c r="X977" s="79"/>
      <c r="Y977" s="79"/>
      <c r="Z977" s="79"/>
      <c r="AA977" s="79"/>
      <c r="AB977" s="79"/>
    </row>
    <row r="978" ht="15.75" customHeight="1">
      <c r="A978" s="79"/>
      <c r="B978" s="160"/>
      <c r="C978" s="79"/>
      <c r="D978" s="161"/>
      <c r="E978" s="79"/>
      <c r="F978" s="79"/>
      <c r="G978" s="79"/>
      <c r="H978" s="79"/>
      <c r="I978" s="79"/>
      <c r="J978" s="79"/>
      <c r="K978" s="79"/>
      <c r="L978" s="79"/>
      <c r="M978" s="79"/>
      <c r="N978" s="79"/>
      <c r="O978" s="79"/>
      <c r="P978" s="79"/>
      <c r="Q978" s="79"/>
      <c r="R978" s="79"/>
      <c r="S978" s="79"/>
      <c r="T978" s="79"/>
      <c r="U978" s="79"/>
      <c r="V978" s="79"/>
      <c r="W978" s="79"/>
      <c r="X978" s="79"/>
      <c r="Y978" s="79"/>
      <c r="Z978" s="79"/>
      <c r="AA978" s="79"/>
      <c r="AB978" s="79"/>
    </row>
    <row r="979" ht="15.75" customHeight="1">
      <c r="A979" s="79"/>
      <c r="B979" s="160"/>
      <c r="C979" s="79"/>
      <c r="D979" s="161"/>
      <c r="E979" s="79"/>
      <c r="F979" s="79"/>
      <c r="G979" s="79"/>
      <c r="H979" s="79"/>
      <c r="I979" s="79"/>
      <c r="J979" s="79"/>
      <c r="K979" s="79"/>
      <c r="L979" s="79"/>
      <c r="M979" s="79"/>
      <c r="N979" s="79"/>
      <c r="O979" s="79"/>
      <c r="P979" s="79"/>
      <c r="Q979" s="79"/>
      <c r="R979" s="79"/>
      <c r="S979" s="79"/>
      <c r="T979" s="79"/>
      <c r="U979" s="79"/>
      <c r="V979" s="79"/>
      <c r="W979" s="79"/>
      <c r="X979" s="79"/>
      <c r="Y979" s="79"/>
      <c r="Z979" s="79"/>
      <c r="AA979" s="79"/>
      <c r="AB979" s="79"/>
    </row>
    <row r="980" ht="15.75" customHeight="1">
      <c r="A980" s="79"/>
      <c r="B980" s="160"/>
      <c r="C980" s="79"/>
      <c r="D980" s="161"/>
      <c r="E980" s="79"/>
      <c r="F980" s="79"/>
      <c r="G980" s="79"/>
      <c r="H980" s="79"/>
      <c r="I980" s="79"/>
      <c r="J980" s="79"/>
      <c r="K980" s="79"/>
      <c r="L980" s="79"/>
      <c r="M980" s="79"/>
      <c r="N980" s="79"/>
      <c r="O980" s="79"/>
      <c r="P980" s="79"/>
      <c r="Q980" s="79"/>
      <c r="R980" s="79"/>
      <c r="S980" s="79"/>
      <c r="T980" s="79"/>
      <c r="U980" s="79"/>
      <c r="V980" s="79"/>
      <c r="W980" s="79"/>
      <c r="X980" s="79"/>
      <c r="Y980" s="79"/>
      <c r="Z980" s="79"/>
      <c r="AA980" s="79"/>
      <c r="AB980" s="79"/>
    </row>
    <row r="981" ht="15.75" customHeight="1">
      <c r="A981" s="79"/>
      <c r="B981" s="160"/>
      <c r="C981" s="79"/>
      <c r="D981" s="161"/>
      <c r="E981" s="79"/>
      <c r="F981" s="79"/>
      <c r="G981" s="79"/>
      <c r="H981" s="79"/>
      <c r="I981" s="79"/>
      <c r="J981" s="79"/>
      <c r="K981" s="79"/>
      <c r="L981" s="79"/>
      <c r="M981" s="79"/>
      <c r="N981" s="79"/>
      <c r="O981" s="79"/>
      <c r="P981" s="79"/>
      <c r="Q981" s="79"/>
      <c r="R981" s="79"/>
      <c r="S981" s="79"/>
      <c r="T981" s="79"/>
      <c r="U981" s="79"/>
      <c r="V981" s="79"/>
      <c r="W981" s="79"/>
      <c r="X981" s="79"/>
      <c r="Y981" s="79"/>
      <c r="Z981" s="79"/>
      <c r="AA981" s="79"/>
      <c r="AB981" s="79"/>
    </row>
    <row r="982" ht="15.75" customHeight="1">
      <c r="A982" s="79"/>
      <c r="B982" s="160"/>
      <c r="C982" s="79"/>
      <c r="D982" s="161"/>
      <c r="E982" s="79"/>
      <c r="F982" s="79"/>
      <c r="G982" s="79"/>
      <c r="H982" s="79"/>
      <c r="I982" s="79"/>
      <c r="J982" s="79"/>
      <c r="K982" s="79"/>
      <c r="L982" s="79"/>
      <c r="M982" s="79"/>
      <c r="N982" s="79"/>
      <c r="O982" s="79"/>
      <c r="P982" s="79"/>
      <c r="Q982" s="79"/>
      <c r="R982" s="79"/>
      <c r="S982" s="79"/>
      <c r="T982" s="79"/>
      <c r="U982" s="79"/>
      <c r="V982" s="79"/>
      <c r="W982" s="79"/>
      <c r="X982" s="79"/>
      <c r="Y982" s="79"/>
      <c r="Z982" s="79"/>
      <c r="AA982" s="79"/>
      <c r="AB982" s="79"/>
    </row>
    <row r="983" ht="15.75" customHeight="1">
      <c r="A983" s="79"/>
      <c r="B983" s="160"/>
      <c r="C983" s="79"/>
      <c r="D983" s="161"/>
      <c r="E983" s="79"/>
      <c r="F983" s="79"/>
      <c r="G983" s="79"/>
      <c r="H983" s="79"/>
      <c r="I983" s="79"/>
      <c r="J983" s="79"/>
      <c r="K983" s="79"/>
      <c r="L983" s="79"/>
      <c r="M983" s="79"/>
      <c r="N983" s="79"/>
      <c r="O983" s="79"/>
      <c r="P983" s="79"/>
      <c r="Q983" s="79"/>
      <c r="R983" s="79"/>
      <c r="S983" s="79"/>
      <c r="T983" s="79"/>
      <c r="U983" s="79"/>
      <c r="V983" s="79"/>
      <c r="W983" s="79"/>
      <c r="X983" s="79"/>
      <c r="Y983" s="79"/>
      <c r="Z983" s="79"/>
      <c r="AA983" s="79"/>
      <c r="AB983" s="79"/>
    </row>
    <row r="984" ht="15.75" customHeight="1">
      <c r="A984" s="79"/>
      <c r="B984" s="160"/>
      <c r="C984" s="79"/>
      <c r="D984" s="161"/>
      <c r="E984" s="79"/>
      <c r="F984" s="79"/>
      <c r="G984" s="79"/>
      <c r="H984" s="79"/>
      <c r="I984" s="79"/>
      <c r="J984" s="79"/>
      <c r="K984" s="79"/>
      <c r="L984" s="79"/>
      <c r="M984" s="79"/>
      <c r="N984" s="79"/>
      <c r="O984" s="79"/>
      <c r="P984" s="79"/>
      <c r="Q984" s="79"/>
      <c r="R984" s="79"/>
      <c r="S984" s="79"/>
      <c r="T984" s="79"/>
      <c r="U984" s="79"/>
      <c r="V984" s="79"/>
      <c r="W984" s="79"/>
      <c r="X984" s="79"/>
      <c r="Y984" s="79"/>
      <c r="Z984" s="79"/>
      <c r="AA984" s="79"/>
      <c r="AB984" s="79"/>
    </row>
    <row r="985" ht="15.75" customHeight="1">
      <c r="A985" s="79"/>
      <c r="B985" s="160"/>
      <c r="C985" s="79"/>
      <c r="D985" s="161"/>
      <c r="E985" s="79"/>
      <c r="F985" s="79"/>
      <c r="G985" s="79"/>
      <c r="H985" s="79"/>
      <c r="I985" s="79"/>
      <c r="J985" s="79"/>
      <c r="K985" s="79"/>
      <c r="L985" s="79"/>
      <c r="M985" s="79"/>
      <c r="N985" s="79"/>
      <c r="O985" s="79"/>
      <c r="P985" s="79"/>
      <c r="Q985" s="79"/>
      <c r="R985" s="79"/>
      <c r="S985" s="79"/>
      <c r="T985" s="79"/>
      <c r="U985" s="79"/>
      <c r="V985" s="79"/>
      <c r="W985" s="79"/>
      <c r="X985" s="79"/>
      <c r="Y985" s="79"/>
      <c r="Z985" s="79"/>
      <c r="AA985" s="79"/>
      <c r="AB985" s="79"/>
    </row>
    <row r="986" ht="15.75" customHeight="1">
      <c r="A986" s="79"/>
      <c r="B986" s="160"/>
      <c r="C986" s="79"/>
      <c r="D986" s="161"/>
      <c r="E986" s="79"/>
      <c r="F986" s="79"/>
      <c r="G986" s="79"/>
      <c r="H986" s="79"/>
      <c r="I986" s="79"/>
      <c r="J986" s="79"/>
      <c r="K986" s="79"/>
      <c r="L986" s="79"/>
      <c r="M986" s="79"/>
      <c r="N986" s="79"/>
      <c r="O986" s="79"/>
      <c r="P986" s="79"/>
      <c r="Q986" s="79"/>
      <c r="R986" s="79"/>
      <c r="S986" s="79"/>
      <c r="T986" s="79"/>
      <c r="U986" s="79"/>
      <c r="V986" s="79"/>
      <c r="W986" s="79"/>
      <c r="X986" s="79"/>
      <c r="Y986" s="79"/>
      <c r="Z986" s="79"/>
      <c r="AA986" s="79"/>
      <c r="AB986" s="79"/>
    </row>
    <row r="987" ht="15.75" customHeight="1">
      <c r="A987" s="79"/>
      <c r="B987" s="160"/>
      <c r="C987" s="79"/>
      <c r="D987" s="161"/>
      <c r="E987" s="79"/>
      <c r="F987" s="79"/>
      <c r="G987" s="79"/>
      <c r="H987" s="79"/>
      <c r="I987" s="79"/>
      <c r="J987" s="79"/>
      <c r="K987" s="79"/>
      <c r="L987" s="79"/>
      <c r="M987" s="79"/>
      <c r="N987" s="79"/>
      <c r="O987" s="79"/>
      <c r="P987" s="79"/>
      <c r="Q987" s="79"/>
      <c r="R987" s="79"/>
      <c r="S987" s="79"/>
      <c r="T987" s="79"/>
      <c r="U987" s="79"/>
      <c r="V987" s="79"/>
      <c r="W987" s="79"/>
      <c r="X987" s="79"/>
      <c r="Y987" s="79"/>
      <c r="Z987" s="79"/>
      <c r="AA987" s="79"/>
      <c r="AB987" s="79"/>
    </row>
    <row r="988" ht="15.75" customHeight="1">
      <c r="A988" s="79"/>
      <c r="B988" s="160"/>
      <c r="C988" s="79"/>
      <c r="D988" s="161"/>
      <c r="E988" s="79"/>
      <c r="F988" s="79"/>
      <c r="G988" s="79"/>
      <c r="H988" s="79"/>
      <c r="I988" s="79"/>
      <c r="J988" s="79"/>
      <c r="K988" s="79"/>
      <c r="L988" s="79"/>
      <c r="M988" s="79"/>
      <c r="N988" s="79"/>
      <c r="O988" s="79"/>
      <c r="P988" s="79"/>
      <c r="Q988" s="79"/>
      <c r="R988" s="79"/>
      <c r="S988" s="79"/>
      <c r="T988" s="79"/>
      <c r="U988" s="79"/>
      <c r="V988" s="79"/>
      <c r="W988" s="79"/>
      <c r="X988" s="79"/>
      <c r="Y988" s="79"/>
      <c r="Z988" s="79"/>
      <c r="AA988" s="79"/>
      <c r="AB988" s="79"/>
    </row>
    <row r="989" ht="15.75" customHeight="1">
      <c r="A989" s="79"/>
      <c r="B989" s="160"/>
      <c r="C989" s="79"/>
      <c r="D989" s="161"/>
      <c r="E989" s="79"/>
      <c r="F989" s="79"/>
      <c r="G989" s="79"/>
      <c r="H989" s="79"/>
      <c r="I989" s="79"/>
      <c r="J989" s="79"/>
      <c r="K989" s="79"/>
      <c r="L989" s="79"/>
      <c r="M989" s="79"/>
      <c r="N989" s="79"/>
      <c r="O989" s="79"/>
      <c r="P989" s="79"/>
      <c r="Q989" s="79"/>
      <c r="R989" s="79"/>
      <c r="S989" s="79"/>
      <c r="T989" s="79"/>
      <c r="U989" s="79"/>
      <c r="V989" s="79"/>
      <c r="W989" s="79"/>
      <c r="X989" s="79"/>
      <c r="Y989" s="79"/>
      <c r="Z989" s="79"/>
      <c r="AA989" s="79"/>
      <c r="AB989" s="79"/>
    </row>
    <row r="990" ht="15.75" customHeight="1">
      <c r="A990" s="79"/>
      <c r="B990" s="160"/>
      <c r="C990" s="79"/>
      <c r="D990" s="161"/>
      <c r="E990" s="79"/>
      <c r="F990" s="79"/>
      <c r="G990" s="79"/>
      <c r="H990" s="79"/>
      <c r="I990" s="79"/>
      <c r="J990" s="79"/>
      <c r="K990" s="79"/>
      <c r="L990" s="79"/>
      <c r="M990" s="79"/>
      <c r="N990" s="79"/>
      <c r="O990" s="79"/>
      <c r="P990" s="79"/>
      <c r="Q990" s="79"/>
      <c r="R990" s="79"/>
      <c r="S990" s="79"/>
      <c r="T990" s="79"/>
      <c r="U990" s="79"/>
      <c r="V990" s="79"/>
      <c r="W990" s="79"/>
      <c r="X990" s="79"/>
      <c r="Y990" s="79"/>
      <c r="Z990" s="79"/>
      <c r="AA990" s="79"/>
      <c r="AB990" s="79"/>
    </row>
    <row r="991" ht="15.75" customHeight="1">
      <c r="A991" s="79"/>
      <c r="B991" s="160"/>
      <c r="C991" s="79"/>
      <c r="D991" s="161"/>
      <c r="E991" s="79"/>
      <c r="F991" s="79"/>
      <c r="G991" s="79"/>
      <c r="H991" s="79"/>
      <c r="I991" s="79"/>
      <c r="J991" s="79"/>
      <c r="K991" s="79"/>
      <c r="L991" s="79"/>
      <c r="M991" s="79"/>
      <c r="N991" s="79"/>
      <c r="O991" s="79"/>
      <c r="P991" s="79"/>
      <c r="Q991" s="79"/>
      <c r="R991" s="79"/>
      <c r="S991" s="79"/>
      <c r="T991" s="79"/>
      <c r="U991" s="79"/>
      <c r="V991" s="79"/>
      <c r="W991" s="79"/>
      <c r="X991" s="79"/>
      <c r="Y991" s="79"/>
      <c r="Z991" s="79"/>
      <c r="AA991" s="79"/>
      <c r="AB991" s="79"/>
    </row>
    <row r="992" ht="15.75" customHeight="1">
      <c r="A992" s="79"/>
      <c r="B992" s="160"/>
      <c r="C992" s="79"/>
      <c r="D992" s="161"/>
      <c r="E992" s="79"/>
      <c r="F992" s="79"/>
      <c r="G992" s="79"/>
      <c r="H992" s="79"/>
      <c r="I992" s="79"/>
      <c r="J992" s="79"/>
      <c r="K992" s="79"/>
      <c r="L992" s="79"/>
      <c r="M992" s="79"/>
      <c r="N992" s="79"/>
      <c r="O992" s="79"/>
      <c r="P992" s="79"/>
      <c r="Q992" s="79"/>
      <c r="R992" s="79"/>
      <c r="S992" s="79"/>
      <c r="T992" s="79"/>
      <c r="U992" s="79"/>
      <c r="V992" s="79"/>
      <c r="W992" s="79"/>
      <c r="X992" s="79"/>
      <c r="Y992" s="79"/>
      <c r="Z992" s="79"/>
      <c r="AA992" s="79"/>
      <c r="AB992" s="79"/>
    </row>
    <row r="993" ht="15.75" customHeight="1">
      <c r="A993" s="79"/>
      <c r="B993" s="160"/>
      <c r="C993" s="79"/>
      <c r="D993" s="161"/>
      <c r="E993" s="79"/>
      <c r="F993" s="79"/>
      <c r="G993" s="79"/>
      <c r="H993" s="79"/>
      <c r="I993" s="79"/>
      <c r="J993" s="79"/>
      <c r="K993" s="79"/>
      <c r="L993" s="79"/>
      <c r="M993" s="79"/>
      <c r="N993" s="79"/>
      <c r="O993" s="79"/>
      <c r="P993" s="79"/>
      <c r="Q993" s="79"/>
      <c r="R993" s="79"/>
      <c r="S993" s="79"/>
      <c r="T993" s="79"/>
      <c r="U993" s="79"/>
      <c r="V993" s="79"/>
      <c r="W993" s="79"/>
      <c r="X993" s="79"/>
      <c r="Y993" s="79"/>
      <c r="Z993" s="79"/>
      <c r="AA993" s="79"/>
      <c r="AB993" s="79"/>
    </row>
    <row r="994" ht="15.75" customHeight="1">
      <c r="A994" s="79"/>
      <c r="B994" s="160"/>
      <c r="C994" s="79"/>
      <c r="D994" s="161"/>
      <c r="E994" s="79"/>
      <c r="F994" s="79"/>
      <c r="G994" s="79"/>
      <c r="H994" s="79"/>
      <c r="I994" s="79"/>
      <c r="J994" s="79"/>
      <c r="K994" s="79"/>
      <c r="L994" s="79"/>
      <c r="M994" s="79"/>
      <c r="N994" s="79"/>
      <c r="O994" s="79"/>
      <c r="P994" s="79"/>
      <c r="Q994" s="79"/>
      <c r="R994" s="79"/>
      <c r="S994" s="79"/>
      <c r="T994" s="79"/>
      <c r="U994" s="79"/>
      <c r="V994" s="79"/>
      <c r="W994" s="79"/>
      <c r="X994" s="79"/>
      <c r="Y994" s="79"/>
      <c r="Z994" s="79"/>
      <c r="AA994" s="79"/>
      <c r="AB994" s="79"/>
    </row>
    <row r="995" ht="15.75" customHeight="1">
      <c r="A995" s="79"/>
      <c r="B995" s="160"/>
      <c r="C995" s="79"/>
      <c r="D995" s="161"/>
      <c r="E995" s="79"/>
      <c r="F995" s="79"/>
      <c r="G995" s="79"/>
      <c r="H995" s="79"/>
      <c r="I995" s="79"/>
      <c r="J995" s="79"/>
      <c r="K995" s="79"/>
      <c r="L995" s="79"/>
      <c r="M995" s="79"/>
      <c r="N995" s="79"/>
      <c r="O995" s="79"/>
      <c r="P995" s="79"/>
      <c r="Q995" s="79"/>
      <c r="R995" s="79"/>
      <c r="S995" s="79"/>
      <c r="T995" s="79"/>
      <c r="U995" s="79"/>
      <c r="V995" s="79"/>
      <c r="W995" s="79"/>
      <c r="X995" s="79"/>
      <c r="Y995" s="79"/>
      <c r="Z995" s="79"/>
      <c r="AA995" s="79"/>
      <c r="AB995" s="79"/>
    </row>
    <row r="996" ht="15.75" customHeight="1">
      <c r="A996" s="79"/>
      <c r="B996" s="160"/>
      <c r="C996" s="79"/>
      <c r="D996" s="161"/>
      <c r="E996" s="79"/>
      <c r="F996" s="79"/>
      <c r="G996" s="79"/>
      <c r="H996" s="79"/>
      <c r="I996" s="79"/>
      <c r="J996" s="79"/>
      <c r="K996" s="79"/>
      <c r="L996" s="79"/>
      <c r="M996" s="79"/>
      <c r="N996" s="79"/>
      <c r="O996" s="79"/>
      <c r="P996" s="79"/>
      <c r="Q996" s="79"/>
      <c r="R996" s="79"/>
      <c r="S996" s="79"/>
      <c r="T996" s="79"/>
      <c r="U996" s="79"/>
      <c r="V996" s="79"/>
      <c r="W996" s="79"/>
      <c r="X996" s="79"/>
      <c r="Y996" s="79"/>
      <c r="Z996" s="79"/>
      <c r="AA996" s="79"/>
      <c r="AB996" s="79"/>
    </row>
    <row r="997" ht="15.75" customHeight="1">
      <c r="A997" s="79"/>
      <c r="B997" s="160"/>
      <c r="C997" s="79"/>
      <c r="D997" s="161"/>
      <c r="E997" s="79"/>
      <c r="F997" s="79"/>
      <c r="G997" s="79"/>
      <c r="H997" s="79"/>
      <c r="I997" s="79"/>
      <c r="J997" s="79"/>
      <c r="K997" s="79"/>
      <c r="L997" s="79"/>
      <c r="M997" s="79"/>
      <c r="N997" s="79"/>
      <c r="O997" s="79"/>
      <c r="P997" s="79"/>
      <c r="Q997" s="79"/>
      <c r="R997" s="79"/>
      <c r="S997" s="79"/>
      <c r="T997" s="79"/>
      <c r="U997" s="79"/>
      <c r="V997" s="79"/>
      <c r="W997" s="79"/>
      <c r="X997" s="79"/>
      <c r="Y997" s="79"/>
      <c r="Z997" s="79"/>
      <c r="AA997" s="79"/>
      <c r="AB997" s="79"/>
    </row>
    <row r="998" ht="15.75" customHeight="1">
      <c r="A998" s="79"/>
      <c r="B998" s="160"/>
      <c r="C998" s="79"/>
      <c r="D998" s="161"/>
      <c r="E998" s="79"/>
      <c r="F998" s="79"/>
      <c r="G998" s="79"/>
      <c r="H998" s="79"/>
      <c r="I998" s="79"/>
      <c r="J998" s="79"/>
      <c r="K998" s="79"/>
      <c r="L998" s="79"/>
      <c r="M998" s="79"/>
      <c r="N998" s="79"/>
      <c r="O998" s="79"/>
      <c r="P998" s="79"/>
      <c r="Q998" s="79"/>
      <c r="R998" s="79"/>
      <c r="S998" s="79"/>
      <c r="T998" s="79"/>
      <c r="U998" s="79"/>
      <c r="V998" s="79"/>
      <c r="W998" s="79"/>
      <c r="X998" s="79"/>
      <c r="Y998" s="79"/>
      <c r="Z998" s="79"/>
      <c r="AA998" s="79"/>
      <c r="AB998" s="79"/>
    </row>
    <row r="999" ht="15.75" customHeight="1">
      <c r="A999" s="79"/>
      <c r="B999" s="160"/>
      <c r="C999" s="79"/>
      <c r="D999" s="161"/>
      <c r="E999" s="79"/>
      <c r="F999" s="79"/>
      <c r="G999" s="79"/>
      <c r="H999" s="79"/>
      <c r="I999" s="79"/>
      <c r="J999" s="79"/>
      <c r="K999" s="79"/>
      <c r="L999" s="79"/>
      <c r="M999" s="79"/>
      <c r="N999" s="79"/>
      <c r="O999" s="79"/>
      <c r="P999" s="79"/>
      <c r="Q999" s="79"/>
      <c r="R999" s="79"/>
      <c r="S999" s="79"/>
      <c r="T999" s="79"/>
      <c r="U999" s="79"/>
      <c r="V999" s="79"/>
      <c r="W999" s="79"/>
      <c r="X999" s="79"/>
      <c r="Y999" s="79"/>
      <c r="Z999" s="79"/>
      <c r="AA999" s="79"/>
      <c r="AB999" s="79"/>
    </row>
    <row r="1000" ht="15.75" customHeight="1">
      <c r="A1000" s="79"/>
      <c r="B1000" s="160"/>
      <c r="C1000" s="79"/>
      <c r="D1000" s="161"/>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c r="AA1000" s="79"/>
      <c r="AB1000" s="79"/>
    </row>
  </sheetData>
  <autoFilter ref="$A$1:$K$53"/>
  <customSheetViews>
    <customSheetView guid="{58FFD0E9-E83F-4C7B-A8A9-9A869C043A02}" filter="1" showAutoFilter="1">
      <autoFilter ref="$A$1:$K$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1701624056"/>
        </ext>
      </extLst>
    </customSheetView>
    <customSheetView guid="{889D3F6D-0081-4560-9782-0533394A624C}" filter="1" showAutoFilter="1">
      <autoFilter ref="$A$1:$K$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1752767342"/>
        </ext>
      </extLst>
    </customSheetView>
  </customSheetViews>
  <conditionalFormatting sqref="A1:AA1">
    <cfRule type="notContainsBlanks" dxfId="0" priority="1">
      <formula>LEN(TRIM(A1))&gt;0</formula>
    </cfRule>
  </conditionalFormatting>
  <hyperlinks>
    <hyperlink r:id="rId1" ref="B2"/>
    <hyperlink r:id="rId2" ref="C2"/>
    <hyperlink r:id="rId3" ref="E2"/>
    <hyperlink r:id="rId4" ref="H2"/>
    <hyperlink r:id="rId5" ref="I2"/>
    <hyperlink r:id="rId6" ref="J2"/>
    <hyperlink r:id="rId7" ref="B3"/>
    <hyperlink r:id="rId8" ref="C3"/>
    <hyperlink r:id="rId9" ref="E3"/>
    <hyperlink r:id="rId10" ref="H3"/>
    <hyperlink r:id="rId11" ref="I3"/>
    <hyperlink r:id="rId12" ref="C4"/>
    <hyperlink r:id="rId13" ref="E4"/>
    <hyperlink r:id="rId14" ref="H4"/>
    <hyperlink r:id="rId15" ref="I4"/>
    <hyperlink r:id="rId16" ref="B5"/>
    <hyperlink r:id="rId17" ref="C5"/>
    <hyperlink r:id="rId18" ref="E5"/>
    <hyperlink r:id="rId19" ref="H5"/>
    <hyperlink r:id="rId20" ref="I5"/>
    <hyperlink r:id="rId21" ref="J5"/>
    <hyperlink r:id="rId22" ref="K5"/>
    <hyperlink r:id="rId23" ref="C6"/>
    <hyperlink r:id="rId24" ref="E6"/>
    <hyperlink r:id="rId25" ref="H6"/>
    <hyperlink r:id="rId26" ref="J6"/>
    <hyperlink r:id="rId27" ref="C7"/>
    <hyperlink r:id="rId28" ref="E7"/>
    <hyperlink r:id="rId29" ref="H7"/>
    <hyperlink r:id="rId30" ref="C8"/>
    <hyperlink r:id="rId31" ref="E8"/>
    <hyperlink r:id="rId32" ref="F8"/>
    <hyperlink r:id="rId33" ref="H8"/>
    <hyperlink r:id="rId34" ref="K8"/>
    <hyperlink r:id="rId35" ref="C9"/>
    <hyperlink r:id="rId36" ref="E9"/>
    <hyperlink r:id="rId37" ref="H9"/>
    <hyperlink r:id="rId38" ref="J9"/>
    <hyperlink r:id="rId39" ref="C10"/>
    <hyperlink r:id="rId40" ref="E10"/>
    <hyperlink r:id="rId41" ref="F10"/>
    <hyperlink r:id="rId42" ref="H10"/>
    <hyperlink r:id="rId43" ref="B11"/>
    <hyperlink r:id="rId44" ref="C11"/>
    <hyperlink r:id="rId45" ref="E11"/>
    <hyperlink r:id="rId46" ref="I11"/>
    <hyperlink r:id="rId47" ref="K11"/>
    <hyperlink r:id="rId48" ref="B12"/>
    <hyperlink r:id="rId49" ref="C12"/>
    <hyperlink r:id="rId50" ref="E12"/>
    <hyperlink r:id="rId51" ref="G12"/>
    <hyperlink r:id="rId52" ref="H12"/>
    <hyperlink r:id="rId53" ref="I12"/>
    <hyperlink r:id="rId54" ref="J12"/>
    <hyperlink display="Resilient Hawaii" location="null!B13" ref="C13"/>
    <hyperlink r:id="rId55" ref="E13"/>
    <hyperlink r:id="rId56" ref="F13"/>
    <hyperlink r:id="rId57" ref="H13"/>
    <hyperlink r:id="rId58" ref="I13"/>
    <hyperlink r:id="rId59" ref="C14"/>
    <hyperlink r:id="rId60" ref="E14"/>
    <hyperlink r:id="rId61" ref="F14"/>
    <hyperlink r:id="rId62" ref="H14"/>
    <hyperlink r:id="rId63" ref="I14"/>
    <hyperlink r:id="rId64" ref="B15"/>
    <hyperlink r:id="rId65" ref="C15"/>
    <hyperlink r:id="rId66" ref="E15"/>
    <hyperlink r:id="rId67" ref="F15"/>
    <hyperlink r:id="rId68" ref="H15"/>
    <hyperlink r:id="rId69" ref="I15"/>
    <hyperlink r:id="rId70" ref="J15"/>
    <hyperlink r:id="rId71" ref="K15"/>
    <hyperlink r:id="rId72" ref="B16"/>
    <hyperlink r:id="rId73" ref="C16"/>
    <hyperlink r:id="rId74" ref="E16"/>
    <hyperlink r:id="rId75" ref="H16"/>
    <hyperlink r:id="rId76" ref="I16"/>
    <hyperlink r:id="rId77" ref="K16"/>
    <hyperlink r:id="rId78" ref="B17"/>
    <hyperlink r:id="rId79" ref="C17"/>
    <hyperlink r:id="rId80" ref="E17"/>
    <hyperlink r:id="rId81" ref="F17"/>
    <hyperlink r:id="rId82" ref="H17"/>
    <hyperlink r:id="rId83" ref="I17"/>
    <hyperlink r:id="rId84" ref="J17"/>
    <hyperlink r:id="rId85" ref="C18"/>
    <hyperlink r:id="rId86" ref="E18"/>
    <hyperlink r:id="rId87" ref="F18"/>
    <hyperlink r:id="rId88" ref="H18"/>
    <hyperlink r:id="rId89" ref="I18"/>
    <hyperlink r:id="rId90" ref="J18"/>
    <hyperlink r:id="rId91" ref="K18"/>
    <hyperlink r:id="rId92" ref="B19"/>
    <hyperlink r:id="rId93" ref="C19"/>
    <hyperlink r:id="rId94" ref="E19"/>
    <hyperlink r:id="rId95" ref="F19"/>
    <hyperlink r:id="rId96" ref="I19"/>
    <hyperlink r:id="rId97" ref="J19"/>
    <hyperlink r:id="rId98" ref="K19"/>
    <hyperlink r:id="rId99" ref="B20"/>
    <hyperlink r:id="rId100" ref="C20"/>
    <hyperlink r:id="rId101" ref="E20"/>
    <hyperlink r:id="rId102" ref="H20"/>
    <hyperlink r:id="rId103" ref="J20"/>
    <hyperlink r:id="rId104" ref="K20"/>
    <hyperlink r:id="rId105" ref="B21"/>
    <hyperlink r:id="rId106" ref="C21"/>
    <hyperlink r:id="rId107" ref="E21"/>
    <hyperlink r:id="rId108" ref="F21"/>
    <hyperlink r:id="rId109" location=":~:text=Mills%20strengthens%20Maine%20mask%20mandate,-by%20WGME&amp;text=During%20the%20summer%20months%2C%20the,It%20is%20now%20required%20statewide." ref="H21"/>
    <hyperlink r:id="rId110" ref="C22"/>
    <hyperlink r:id="rId111" ref="E22"/>
    <hyperlink r:id="rId112" ref="B23"/>
    <hyperlink r:id="rId113" ref="C23"/>
    <hyperlink r:id="rId114" ref="E23"/>
    <hyperlink r:id="rId115" ref="F23"/>
    <hyperlink r:id="rId116" ref="H23"/>
    <hyperlink r:id="rId117" ref="I23"/>
    <hyperlink r:id="rId118" ref="J23"/>
    <hyperlink r:id="rId119" ref="K23"/>
    <hyperlink r:id="rId120" ref="B24"/>
    <hyperlink r:id="rId121" ref="C24"/>
    <hyperlink r:id="rId122" ref="E24"/>
    <hyperlink r:id="rId123" ref="F24"/>
    <hyperlink r:id="rId124" ref="H24"/>
    <hyperlink r:id="rId125" ref="I24"/>
    <hyperlink r:id="rId126" ref="J24"/>
    <hyperlink r:id="rId127" ref="K24"/>
    <hyperlink r:id="rId128" ref="B25"/>
    <hyperlink r:id="rId129" ref="C25"/>
    <hyperlink r:id="rId130" ref="E25"/>
    <hyperlink r:id="rId131" ref="H25"/>
    <hyperlink r:id="rId132" ref="I25"/>
    <hyperlink r:id="rId133" ref="K25"/>
    <hyperlink r:id="rId134" ref="B26"/>
    <hyperlink r:id="rId135" ref="C26"/>
    <hyperlink r:id="rId136" ref="E26"/>
    <hyperlink r:id="rId137" ref="H26"/>
    <hyperlink r:id="rId138" ref="I26"/>
    <hyperlink r:id="rId139" ref="J26"/>
    <hyperlink r:id="rId140" ref="C27"/>
    <hyperlink r:id="rId141" ref="E27"/>
    <hyperlink r:id="rId142" ref="C28"/>
    <hyperlink r:id="rId143" ref="E28"/>
    <hyperlink r:id="rId144" ref="B29"/>
    <hyperlink r:id="rId145" ref="C29"/>
    <hyperlink r:id="rId146" ref="E29"/>
    <hyperlink r:id="rId147" ref="F29"/>
    <hyperlink r:id="rId148" ref="H29"/>
    <hyperlink r:id="rId149" ref="K29"/>
    <hyperlink r:id="rId150" ref="C30"/>
    <hyperlink r:id="rId151" ref="E30"/>
    <hyperlink r:id="rId152" ref="H30"/>
    <hyperlink r:id="rId153" ref="I30"/>
    <hyperlink r:id="rId154" location="xml=http://WebApp/isysquery/35d8a76f-b579-43b5-b36d-b89f1625cf01/10/hilite/" ref="J30"/>
    <hyperlink r:id="rId155" ref="B31"/>
    <hyperlink r:id="rId156" ref="C31"/>
    <hyperlink r:id="rId157" ref="E31"/>
    <hyperlink r:id="rId158" ref="F31"/>
    <hyperlink r:id="rId159" ref="H31"/>
    <hyperlink r:id="rId160" ref="B32"/>
    <hyperlink r:id="rId161" ref="C32"/>
    <hyperlink r:id="rId162" ref="E32"/>
    <hyperlink r:id="rId163" ref="F32"/>
    <hyperlink r:id="rId164" ref="H32"/>
    <hyperlink r:id="rId165" ref="I32"/>
    <hyperlink r:id="rId166" ref="J32"/>
    <hyperlink r:id="rId167" ref="K32"/>
    <hyperlink r:id="rId168" ref="C33"/>
    <hyperlink r:id="rId169" ref="E33"/>
    <hyperlink r:id="rId170" ref="F33"/>
    <hyperlink r:id="rId171" ref="H33"/>
    <hyperlink r:id="rId172" ref="I33"/>
    <hyperlink r:id="rId173" ref="B34"/>
    <hyperlink r:id="rId174" ref="C34"/>
    <hyperlink r:id="rId175" ref="E34"/>
    <hyperlink r:id="rId176" ref="F34"/>
    <hyperlink r:id="rId177" ref="H34"/>
    <hyperlink r:id="rId178" ref="I34"/>
    <hyperlink r:id="rId179" ref="J34"/>
    <hyperlink r:id="rId180" ref="K34"/>
    <hyperlink r:id="rId181" ref="B35"/>
    <hyperlink r:id="rId182" ref="C35"/>
    <hyperlink r:id="rId183" ref="E35"/>
    <hyperlink r:id="rId184" ref="H35"/>
    <hyperlink r:id="rId185" ref="J35"/>
    <hyperlink r:id="rId186" ref="K35"/>
    <hyperlink r:id="rId187" ref="B36"/>
    <hyperlink r:id="rId188" ref="C36"/>
    <hyperlink r:id="rId189" ref="E36"/>
    <hyperlink r:id="rId190" ref="F36"/>
    <hyperlink r:id="rId191" ref="H36"/>
    <hyperlink r:id="rId192" ref="C37"/>
    <hyperlink r:id="rId193" ref="E37"/>
    <hyperlink r:id="rId194" ref="F37"/>
    <hyperlink r:id="rId195" ref="H37"/>
    <hyperlink r:id="rId196" ref="J37"/>
    <hyperlink r:id="rId197" ref="B38"/>
    <hyperlink r:id="rId198" ref="C38"/>
    <hyperlink r:id="rId199" ref="E38"/>
    <hyperlink r:id="rId200" ref="I38"/>
    <hyperlink r:id="rId201" ref="J38"/>
    <hyperlink r:id="rId202" location="phasePlanBlocks" ref="C39"/>
    <hyperlink r:id="rId203" ref="E39"/>
    <hyperlink r:id="rId204" ref="H39"/>
    <hyperlink r:id="rId205" ref="I39"/>
    <hyperlink r:id="rId206" ref="B40"/>
    <hyperlink r:id="rId207" ref="C40"/>
    <hyperlink r:id="rId208" ref="E40"/>
    <hyperlink r:id="rId209" ref="F40"/>
    <hyperlink r:id="rId210" ref="H40"/>
    <hyperlink r:id="rId211" ref="J40"/>
    <hyperlink r:id="rId212" ref="B41"/>
    <hyperlink r:id="rId213" ref="C41"/>
    <hyperlink r:id="rId214" ref="E41"/>
    <hyperlink r:id="rId215" ref="F41"/>
    <hyperlink r:id="rId216" ref="I41"/>
    <hyperlink r:id="rId217" ref="J41"/>
    <hyperlink r:id="rId218" ref="K41"/>
    <hyperlink r:id="rId219" ref="B42"/>
    <hyperlink r:id="rId220" ref="C42"/>
    <hyperlink r:id="rId221" ref="E42"/>
    <hyperlink r:id="rId222" ref="F42"/>
    <hyperlink r:id="rId223" ref="H42"/>
    <hyperlink r:id="rId224" ref="C43"/>
    <hyperlink r:id="rId225" ref="E43"/>
    <hyperlink r:id="rId226" ref="H43"/>
    <hyperlink r:id="rId227" ref="I43"/>
    <hyperlink r:id="rId228" ref="J43"/>
    <hyperlink r:id="rId229" ref="K43"/>
    <hyperlink r:id="rId230" ref="C44"/>
    <hyperlink r:id="rId231" ref="B45"/>
    <hyperlink r:id="rId232" ref="C45"/>
    <hyperlink r:id="rId233" ref="E45"/>
    <hyperlink r:id="rId234" ref="H45"/>
    <hyperlink r:id="rId235" ref="I45"/>
    <hyperlink r:id="rId236" ref="J45"/>
    <hyperlink r:id="rId237" ref="K45"/>
    <hyperlink r:id="rId238" ref="B46"/>
    <hyperlink r:id="rId239" ref="C46"/>
    <hyperlink r:id="rId240" ref="E46"/>
    <hyperlink r:id="rId241" ref="H46"/>
    <hyperlink r:id="rId242" ref="I46"/>
    <hyperlink r:id="rId243" ref="C47"/>
    <hyperlink r:id="rId244" location="guidelines-business" ref="E47"/>
    <hyperlink r:id="rId245" ref="B48"/>
    <hyperlink r:id="rId246" ref="C48"/>
    <hyperlink r:id="rId247" ref="E48"/>
    <hyperlink r:id="rId248" ref="F48"/>
    <hyperlink r:id="rId249" ref="H48"/>
    <hyperlink r:id="rId250" ref="K48"/>
    <hyperlink r:id="rId251" ref="C49"/>
    <hyperlink r:id="rId252" ref="E49"/>
    <hyperlink r:id="rId253" ref="H49"/>
    <hyperlink r:id="rId254" ref="I49"/>
    <hyperlink r:id="rId255" ref="J49"/>
    <hyperlink r:id="rId256" ref="C50"/>
    <hyperlink r:id="rId257" ref="E50"/>
    <hyperlink r:id="rId258" ref="H50"/>
    <hyperlink r:id="rId259" ref="I50"/>
    <hyperlink r:id="rId260" ref="C51"/>
    <hyperlink r:id="rId261" ref="E51"/>
    <hyperlink r:id="rId262" ref="H51"/>
    <hyperlink r:id="rId263" ref="J51"/>
    <hyperlink r:id="rId264" ref="B52"/>
    <hyperlink r:id="rId265" ref="C52"/>
    <hyperlink r:id="rId266" ref="E52"/>
    <hyperlink r:id="rId267" ref="F52"/>
    <hyperlink r:id="rId268" ref="H52"/>
    <hyperlink r:id="rId269" ref="I52"/>
    <hyperlink r:id="rId270" ref="B53"/>
    <hyperlink r:id="rId271" ref="C53"/>
    <hyperlink r:id="rId272" ref="E53"/>
  </hyperlinks>
  <printOptions gridLines="1" horizontalCentered="1"/>
  <pageMargins bottom="0.75" footer="0.0" header="0.0" left="0.7" right="0.7" top="0.75"/>
  <pageSetup fitToHeight="0" cellComments="atEnd" orientation="landscape" pageOrder="overThenDown"/>
  <drawing r:id="rId27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13"/>
    <col customWidth="1" min="2" max="2" width="31.25"/>
    <col customWidth="1" min="3" max="3" width="13.38"/>
    <col customWidth="1" min="4" max="4" width="14.88"/>
    <col customWidth="1" hidden="1" min="5" max="5" width="14.75"/>
    <col hidden="1" min="6" max="6" width="12.63"/>
    <col customWidth="1" min="7" max="7" width="27.88"/>
    <col customWidth="1" min="8" max="9" width="19.75"/>
    <col customWidth="1" min="10" max="10" width="16.38"/>
  </cols>
  <sheetData>
    <row r="1" ht="24.75" customHeight="1">
      <c r="A1" s="1" t="s">
        <v>511</v>
      </c>
      <c r="B1" s="2"/>
      <c r="C1" s="2"/>
      <c r="D1" s="2"/>
      <c r="E1" s="2"/>
      <c r="F1" s="2"/>
      <c r="G1" s="2"/>
      <c r="H1" s="2"/>
      <c r="I1" s="3"/>
      <c r="J1" s="163"/>
      <c r="K1" s="164"/>
      <c r="L1" s="164"/>
      <c r="M1" s="164"/>
      <c r="N1" s="164"/>
      <c r="O1" s="164"/>
      <c r="P1" s="164"/>
      <c r="Q1" s="164"/>
      <c r="R1" s="164"/>
      <c r="S1" s="164"/>
      <c r="T1" s="164"/>
      <c r="U1" s="164"/>
      <c r="V1" s="164"/>
      <c r="W1" s="164"/>
      <c r="X1" s="164"/>
      <c r="Y1" s="164"/>
      <c r="Z1" s="164"/>
      <c r="AA1" s="164"/>
      <c r="AB1" s="164"/>
      <c r="AC1" s="164"/>
    </row>
    <row r="2" ht="18.75" customHeight="1">
      <c r="A2" s="165" t="s">
        <v>512</v>
      </c>
      <c r="B2" s="2"/>
      <c r="C2" s="2"/>
      <c r="D2" s="2"/>
      <c r="E2" s="2"/>
      <c r="F2" s="2"/>
      <c r="G2" s="2"/>
      <c r="H2" s="2"/>
      <c r="I2" s="3"/>
      <c r="J2" s="166"/>
      <c r="K2" s="166"/>
      <c r="L2" s="166"/>
      <c r="M2" s="166"/>
      <c r="N2" s="166"/>
      <c r="O2" s="166"/>
      <c r="P2" s="166"/>
      <c r="Q2" s="166"/>
      <c r="R2" s="166"/>
      <c r="S2" s="166"/>
      <c r="T2" s="166"/>
      <c r="U2" s="166"/>
      <c r="V2" s="166"/>
      <c r="W2" s="166"/>
      <c r="X2" s="166"/>
      <c r="Y2" s="166"/>
      <c r="Z2" s="166"/>
      <c r="AA2" s="166"/>
      <c r="AB2" s="166"/>
      <c r="AC2" s="166"/>
    </row>
    <row r="3">
      <c r="A3" s="7" t="s">
        <v>2</v>
      </c>
      <c r="B3" s="167" t="s">
        <v>513</v>
      </c>
      <c r="C3" s="7" t="s">
        <v>514</v>
      </c>
      <c r="D3" s="7" t="s">
        <v>515</v>
      </c>
      <c r="E3" s="168" t="s">
        <v>516</v>
      </c>
      <c r="F3" s="7" t="s">
        <v>517</v>
      </c>
      <c r="G3" s="7" t="s">
        <v>518</v>
      </c>
      <c r="H3" s="7" t="s">
        <v>519</v>
      </c>
      <c r="I3" s="7" t="s">
        <v>520</v>
      </c>
      <c r="J3" s="169"/>
      <c r="K3" s="170"/>
      <c r="L3" s="170"/>
      <c r="M3" s="170"/>
      <c r="N3" s="170"/>
      <c r="O3" s="170"/>
      <c r="P3" s="170"/>
      <c r="Q3" s="170"/>
      <c r="R3" s="170"/>
      <c r="S3" s="170"/>
      <c r="T3" s="170"/>
      <c r="U3" s="170"/>
      <c r="V3" s="170"/>
      <c r="W3" s="170"/>
      <c r="X3" s="170"/>
      <c r="Y3" s="170"/>
      <c r="Z3" s="170"/>
      <c r="AA3" s="170"/>
      <c r="AB3" s="170"/>
      <c r="AC3" s="170"/>
    </row>
    <row r="4">
      <c r="A4" s="9" t="s">
        <v>8</v>
      </c>
      <c r="B4" s="171" t="s">
        <v>521</v>
      </c>
      <c r="C4" s="172" t="s">
        <v>522</v>
      </c>
      <c r="D4" s="172" t="s">
        <v>523</v>
      </c>
      <c r="E4" s="173">
        <v>44141.0</v>
      </c>
      <c r="F4" s="174"/>
      <c r="G4" s="175" t="s">
        <v>524</v>
      </c>
      <c r="H4" s="172" t="s">
        <v>525</v>
      </c>
      <c r="I4" s="174"/>
      <c r="J4" s="176"/>
      <c r="K4" s="176"/>
      <c r="L4" s="176"/>
      <c r="M4" s="176"/>
      <c r="N4" s="176"/>
      <c r="O4" s="176"/>
      <c r="P4" s="176"/>
      <c r="Q4" s="176"/>
      <c r="R4" s="176"/>
      <c r="S4" s="176"/>
      <c r="T4" s="176"/>
      <c r="U4" s="176"/>
      <c r="V4" s="176"/>
      <c r="W4" s="176"/>
      <c r="X4" s="176"/>
      <c r="Y4" s="176"/>
      <c r="Z4" s="176"/>
      <c r="AA4" s="176"/>
      <c r="AB4" s="176"/>
      <c r="AC4" s="176"/>
    </row>
    <row r="5">
      <c r="A5" s="9" t="s">
        <v>14</v>
      </c>
      <c r="B5" s="171" t="s">
        <v>526</v>
      </c>
      <c r="C5" s="172" t="s">
        <v>527</v>
      </c>
      <c r="D5" s="172" t="s">
        <v>528</v>
      </c>
      <c r="E5" s="173">
        <v>44120.0</v>
      </c>
      <c r="F5" s="174"/>
      <c r="G5" s="177" t="s">
        <v>529</v>
      </c>
      <c r="H5" s="178" t="s">
        <v>530</v>
      </c>
      <c r="I5" s="174"/>
      <c r="J5" s="176"/>
      <c r="K5" s="176"/>
      <c r="L5" s="176"/>
      <c r="M5" s="176"/>
      <c r="N5" s="176"/>
      <c r="O5" s="176"/>
      <c r="P5" s="176"/>
      <c r="Q5" s="176"/>
      <c r="R5" s="176"/>
      <c r="S5" s="176"/>
      <c r="T5" s="176"/>
      <c r="U5" s="176"/>
      <c r="V5" s="176"/>
      <c r="W5" s="176"/>
      <c r="X5" s="176"/>
      <c r="Y5" s="176"/>
      <c r="Z5" s="176"/>
      <c r="AA5" s="176"/>
      <c r="AB5" s="176"/>
      <c r="AC5" s="176"/>
    </row>
    <row r="6">
      <c r="A6" s="9" t="s">
        <v>20</v>
      </c>
      <c r="B6" s="179" t="s">
        <v>531</v>
      </c>
      <c r="C6" s="172" t="s">
        <v>532</v>
      </c>
      <c r="D6" s="172" t="s">
        <v>533</v>
      </c>
      <c r="E6" s="180">
        <v>44179.0</v>
      </c>
      <c r="F6" s="177" t="s">
        <v>534</v>
      </c>
      <c r="G6" s="177" t="s">
        <v>535</v>
      </c>
      <c r="H6" s="174"/>
      <c r="I6" s="174"/>
      <c r="J6" s="176"/>
      <c r="K6" s="176"/>
      <c r="L6" s="176"/>
      <c r="M6" s="176"/>
      <c r="N6" s="176"/>
      <c r="O6" s="176"/>
      <c r="P6" s="176"/>
      <c r="Q6" s="176"/>
      <c r="R6" s="176"/>
      <c r="S6" s="176"/>
      <c r="T6" s="176"/>
      <c r="U6" s="176"/>
      <c r="V6" s="176"/>
      <c r="W6" s="176"/>
      <c r="X6" s="176"/>
      <c r="Y6" s="176"/>
      <c r="Z6" s="176"/>
      <c r="AA6" s="176"/>
      <c r="AB6" s="176"/>
      <c r="AC6" s="176"/>
    </row>
    <row r="7">
      <c r="A7" s="9" t="s">
        <v>25</v>
      </c>
      <c r="B7" s="171" t="s">
        <v>536</v>
      </c>
      <c r="C7" s="172" t="s">
        <v>537</v>
      </c>
      <c r="D7" s="172" t="s">
        <v>538</v>
      </c>
      <c r="E7" s="173">
        <v>44120.0</v>
      </c>
      <c r="F7" s="174"/>
      <c r="G7" s="175" t="s">
        <v>539</v>
      </c>
      <c r="H7" s="181" t="s">
        <v>540</v>
      </c>
      <c r="I7" s="174"/>
      <c r="J7" s="176"/>
      <c r="K7" s="176"/>
      <c r="L7" s="176"/>
      <c r="M7" s="176"/>
      <c r="N7" s="176"/>
      <c r="O7" s="176"/>
      <c r="P7" s="176"/>
      <c r="Q7" s="176"/>
      <c r="R7" s="176"/>
      <c r="S7" s="176"/>
      <c r="T7" s="176"/>
      <c r="U7" s="176"/>
      <c r="V7" s="176"/>
      <c r="W7" s="176"/>
      <c r="X7" s="176"/>
      <c r="Y7" s="176"/>
      <c r="Z7" s="176"/>
      <c r="AA7" s="176"/>
      <c r="AB7" s="176"/>
      <c r="AC7" s="176"/>
    </row>
    <row r="8">
      <c r="A8" s="9" t="s">
        <v>29</v>
      </c>
      <c r="B8" s="182" t="s">
        <v>541</v>
      </c>
      <c r="C8" s="172" t="s">
        <v>542</v>
      </c>
      <c r="D8" s="172" t="s">
        <v>543</v>
      </c>
      <c r="E8" s="173">
        <v>44120.0</v>
      </c>
      <c r="F8" s="174"/>
      <c r="G8" s="183" t="s">
        <v>544</v>
      </c>
      <c r="H8" s="184" t="s">
        <v>545</v>
      </c>
      <c r="I8" s="174"/>
      <c r="J8" s="176"/>
      <c r="K8" s="176"/>
      <c r="L8" s="176"/>
      <c r="M8" s="176"/>
      <c r="N8" s="176"/>
      <c r="O8" s="176"/>
      <c r="P8" s="176"/>
      <c r="Q8" s="176"/>
      <c r="R8" s="176"/>
      <c r="S8" s="176"/>
      <c r="T8" s="176"/>
      <c r="U8" s="176"/>
      <c r="V8" s="176"/>
      <c r="W8" s="176"/>
      <c r="X8" s="176"/>
      <c r="Y8" s="176"/>
      <c r="Z8" s="176"/>
      <c r="AA8" s="176"/>
      <c r="AB8" s="176"/>
      <c r="AC8" s="176"/>
    </row>
    <row r="9">
      <c r="A9" s="9" t="s">
        <v>34</v>
      </c>
      <c r="B9" s="185" t="s">
        <v>546</v>
      </c>
      <c r="C9" s="172" t="s">
        <v>547</v>
      </c>
      <c r="D9" s="172" t="s">
        <v>548</v>
      </c>
      <c r="E9" s="177" t="s">
        <v>549</v>
      </c>
      <c r="F9" s="177" t="s">
        <v>550</v>
      </c>
      <c r="G9" s="177" t="s">
        <v>551</v>
      </c>
      <c r="H9" s="186"/>
      <c r="I9" s="172" t="s">
        <v>552</v>
      </c>
      <c r="J9" s="176"/>
      <c r="K9" s="176"/>
      <c r="L9" s="176"/>
      <c r="M9" s="176"/>
      <c r="N9" s="176"/>
      <c r="O9" s="176"/>
      <c r="P9" s="176"/>
      <c r="Q9" s="176"/>
      <c r="R9" s="176"/>
      <c r="S9" s="176"/>
      <c r="T9" s="176"/>
      <c r="U9" s="176"/>
      <c r="V9" s="176"/>
      <c r="W9" s="176"/>
      <c r="X9" s="176"/>
      <c r="Y9" s="176"/>
      <c r="Z9" s="176"/>
      <c r="AA9" s="176"/>
      <c r="AB9" s="176"/>
      <c r="AC9" s="176"/>
    </row>
    <row r="10">
      <c r="A10" s="9" t="s">
        <v>39</v>
      </c>
      <c r="B10" s="171" t="s">
        <v>553</v>
      </c>
      <c r="C10" s="172" t="s">
        <v>554</v>
      </c>
      <c r="D10" s="172" t="s">
        <v>555</v>
      </c>
      <c r="E10" s="180">
        <v>44182.0</v>
      </c>
      <c r="F10" s="177" t="s">
        <v>45</v>
      </c>
      <c r="G10" s="177" t="s">
        <v>556</v>
      </c>
      <c r="H10" s="174"/>
      <c r="I10" s="186"/>
      <c r="J10" s="176"/>
      <c r="K10" s="176"/>
      <c r="L10" s="176"/>
      <c r="M10" s="176"/>
      <c r="N10" s="176"/>
      <c r="O10" s="176"/>
      <c r="P10" s="176"/>
      <c r="Q10" s="176"/>
      <c r="R10" s="176"/>
      <c r="S10" s="176"/>
      <c r="T10" s="176"/>
      <c r="U10" s="176"/>
      <c r="V10" s="176"/>
      <c r="W10" s="176"/>
      <c r="X10" s="176"/>
      <c r="Y10" s="176"/>
      <c r="Z10" s="176"/>
      <c r="AA10" s="176"/>
      <c r="AB10" s="176"/>
      <c r="AC10" s="176"/>
    </row>
    <row r="11">
      <c r="A11" s="9" t="s">
        <v>43</v>
      </c>
      <c r="B11" s="187" t="s">
        <v>557</v>
      </c>
      <c r="C11" s="172" t="s">
        <v>558</v>
      </c>
      <c r="D11" s="172" t="s">
        <v>559</v>
      </c>
      <c r="E11" s="188" t="s">
        <v>560</v>
      </c>
      <c r="F11" s="177" t="s">
        <v>561</v>
      </c>
      <c r="G11" s="177" t="s">
        <v>562</v>
      </c>
      <c r="H11" s="172" t="s">
        <v>563</v>
      </c>
      <c r="I11" s="174"/>
      <c r="J11" s="176"/>
      <c r="K11" s="176"/>
      <c r="L11" s="176"/>
      <c r="M11" s="176"/>
      <c r="N11" s="176"/>
      <c r="O11" s="176"/>
      <c r="P11" s="176"/>
      <c r="Q11" s="176"/>
      <c r="R11" s="176"/>
      <c r="S11" s="176"/>
      <c r="T11" s="176"/>
      <c r="U11" s="176"/>
      <c r="V11" s="176"/>
      <c r="W11" s="176"/>
      <c r="X11" s="176"/>
      <c r="Y11" s="176"/>
      <c r="Z11" s="176"/>
      <c r="AA11" s="176"/>
      <c r="AB11" s="176"/>
      <c r="AC11" s="176"/>
    </row>
    <row r="12">
      <c r="A12" s="9" t="s">
        <v>47</v>
      </c>
      <c r="B12" s="171" t="s">
        <v>564</v>
      </c>
      <c r="C12" s="172" t="s">
        <v>565</v>
      </c>
      <c r="D12" s="172" t="s">
        <v>566</v>
      </c>
      <c r="E12" s="180">
        <v>44162.0</v>
      </c>
      <c r="F12" s="177" t="s">
        <v>45</v>
      </c>
      <c r="G12" s="177" t="s">
        <v>567</v>
      </c>
      <c r="H12" s="174"/>
      <c r="I12" s="174"/>
      <c r="J12" s="176"/>
      <c r="K12" s="176"/>
      <c r="L12" s="176"/>
      <c r="M12" s="176"/>
      <c r="N12" s="176"/>
      <c r="O12" s="176"/>
      <c r="P12" s="176"/>
      <c r="Q12" s="176"/>
      <c r="R12" s="176"/>
      <c r="S12" s="176"/>
      <c r="T12" s="176"/>
      <c r="U12" s="176"/>
      <c r="V12" s="176"/>
      <c r="W12" s="176"/>
      <c r="X12" s="176"/>
      <c r="Y12" s="176"/>
      <c r="Z12" s="176"/>
      <c r="AA12" s="176"/>
      <c r="AB12" s="176"/>
      <c r="AC12" s="176"/>
    </row>
    <row r="13">
      <c r="A13" s="9" t="s">
        <v>52</v>
      </c>
      <c r="B13" s="171" t="s">
        <v>568</v>
      </c>
      <c r="C13" s="172" t="s">
        <v>569</v>
      </c>
      <c r="D13" s="172" t="s">
        <v>570</v>
      </c>
      <c r="E13" s="173">
        <v>44120.0</v>
      </c>
      <c r="F13" s="177" t="s">
        <v>571</v>
      </c>
      <c r="G13" s="175" t="s">
        <v>572</v>
      </c>
      <c r="H13" s="189"/>
      <c r="I13" s="174"/>
      <c r="J13" s="176"/>
      <c r="K13" s="176"/>
      <c r="L13" s="176"/>
      <c r="M13" s="176"/>
      <c r="N13" s="176"/>
      <c r="O13" s="176"/>
      <c r="P13" s="176"/>
      <c r="Q13" s="176"/>
      <c r="R13" s="176"/>
      <c r="S13" s="176"/>
      <c r="T13" s="176"/>
      <c r="U13" s="176"/>
      <c r="V13" s="176"/>
      <c r="W13" s="176"/>
      <c r="X13" s="176"/>
      <c r="Y13" s="176"/>
      <c r="Z13" s="176"/>
      <c r="AA13" s="176"/>
      <c r="AB13" s="176"/>
      <c r="AC13" s="176"/>
    </row>
    <row r="14">
      <c r="A14" s="9" t="s">
        <v>57</v>
      </c>
      <c r="B14" s="171" t="s">
        <v>573</v>
      </c>
      <c r="C14" s="172" t="s">
        <v>574</v>
      </c>
      <c r="D14" s="172" t="s">
        <v>575</v>
      </c>
      <c r="E14" s="190">
        <v>44172.0</v>
      </c>
      <c r="F14" s="174"/>
      <c r="G14" s="177" t="s">
        <v>576</v>
      </c>
      <c r="H14" s="172" t="s">
        <v>577</v>
      </c>
      <c r="I14" s="172"/>
      <c r="J14" s="176"/>
      <c r="K14" s="176"/>
      <c r="L14" s="176"/>
      <c r="M14" s="176"/>
      <c r="N14" s="176"/>
      <c r="O14" s="176"/>
      <c r="P14" s="176"/>
      <c r="Q14" s="176"/>
      <c r="R14" s="176"/>
      <c r="S14" s="176"/>
      <c r="T14" s="176"/>
      <c r="U14" s="176"/>
      <c r="V14" s="176"/>
      <c r="W14" s="176"/>
      <c r="X14" s="176"/>
      <c r="Y14" s="176"/>
      <c r="Z14" s="176"/>
      <c r="AA14" s="176"/>
      <c r="AB14" s="176"/>
      <c r="AC14" s="176"/>
    </row>
    <row r="15">
      <c r="A15" s="9" t="s">
        <v>62</v>
      </c>
      <c r="B15" s="185" t="s">
        <v>578</v>
      </c>
      <c r="C15" s="172" t="s">
        <v>579</v>
      </c>
      <c r="D15" s="172" t="s">
        <v>580</v>
      </c>
      <c r="E15" s="173">
        <v>44120.0</v>
      </c>
      <c r="F15" s="174"/>
      <c r="G15" s="177" t="s">
        <v>581</v>
      </c>
      <c r="H15" s="172" t="s">
        <v>582</v>
      </c>
      <c r="I15" s="174"/>
      <c r="J15" s="176"/>
      <c r="K15" s="176"/>
      <c r="L15" s="176"/>
      <c r="M15" s="176"/>
      <c r="N15" s="176"/>
      <c r="O15" s="176"/>
      <c r="P15" s="176"/>
      <c r="Q15" s="176"/>
      <c r="R15" s="176"/>
      <c r="S15" s="176"/>
      <c r="T15" s="176"/>
      <c r="U15" s="176"/>
      <c r="V15" s="176"/>
      <c r="W15" s="176"/>
      <c r="X15" s="176"/>
      <c r="Y15" s="176"/>
      <c r="Z15" s="176"/>
      <c r="AA15" s="176"/>
      <c r="AB15" s="176"/>
      <c r="AC15" s="176"/>
    </row>
    <row r="16">
      <c r="A16" s="9" t="s">
        <v>66</v>
      </c>
      <c r="B16" s="191" t="s">
        <v>583</v>
      </c>
      <c r="C16" s="172" t="s">
        <v>584</v>
      </c>
      <c r="D16" s="172" t="s">
        <v>585</v>
      </c>
      <c r="E16" s="173">
        <v>44195.0</v>
      </c>
      <c r="F16" s="174"/>
      <c r="G16" s="177" t="s">
        <v>586</v>
      </c>
      <c r="H16" s="184" t="s">
        <v>587</v>
      </c>
      <c r="I16" s="174"/>
      <c r="J16" s="176"/>
      <c r="K16" s="176"/>
      <c r="L16" s="176"/>
      <c r="M16" s="176"/>
      <c r="N16" s="176"/>
      <c r="O16" s="176"/>
      <c r="P16" s="176"/>
      <c r="Q16" s="176"/>
      <c r="R16" s="176"/>
      <c r="S16" s="176"/>
      <c r="T16" s="176"/>
      <c r="U16" s="176"/>
      <c r="V16" s="176"/>
      <c r="W16" s="176"/>
      <c r="X16" s="176"/>
      <c r="Y16" s="176"/>
      <c r="Z16" s="176"/>
      <c r="AA16" s="176"/>
      <c r="AB16" s="176"/>
      <c r="AC16" s="176"/>
    </row>
    <row r="17">
      <c r="A17" s="9" t="s">
        <v>71</v>
      </c>
      <c r="B17" s="192" t="s">
        <v>588</v>
      </c>
      <c r="C17" s="193" t="s">
        <v>589</v>
      </c>
      <c r="D17" s="194" t="s">
        <v>590</v>
      </c>
      <c r="E17" s="195">
        <v>44169.0</v>
      </c>
      <c r="F17" s="174"/>
      <c r="G17" s="196" t="s">
        <v>591</v>
      </c>
      <c r="H17" s="194" t="s">
        <v>592</v>
      </c>
      <c r="I17" s="197" t="s">
        <v>593</v>
      </c>
      <c r="J17" s="198"/>
      <c r="K17" s="176"/>
      <c r="L17" s="176"/>
      <c r="M17" s="176"/>
      <c r="N17" s="176"/>
      <c r="O17" s="176"/>
      <c r="P17" s="176"/>
      <c r="Q17" s="176"/>
      <c r="R17" s="176"/>
      <c r="S17" s="176"/>
      <c r="T17" s="176"/>
      <c r="U17" s="176"/>
      <c r="V17" s="176"/>
      <c r="W17" s="176"/>
      <c r="X17" s="176"/>
      <c r="Y17" s="176"/>
      <c r="Z17" s="176"/>
      <c r="AA17" s="176"/>
      <c r="AB17" s="176"/>
      <c r="AC17" s="176"/>
    </row>
    <row r="18">
      <c r="A18" s="9" t="s">
        <v>76</v>
      </c>
      <c r="B18" s="192" t="s">
        <v>594</v>
      </c>
      <c r="C18" s="172" t="s">
        <v>595</v>
      </c>
      <c r="D18" s="181" t="s">
        <v>596</v>
      </c>
      <c r="E18" s="199">
        <v>44166.0</v>
      </c>
      <c r="F18" s="172"/>
      <c r="G18" s="177" t="s">
        <v>597</v>
      </c>
      <c r="H18" s="194" t="s">
        <v>598</v>
      </c>
      <c r="I18" s="194" t="s">
        <v>599</v>
      </c>
      <c r="J18" s="200"/>
      <c r="K18" s="176"/>
      <c r="L18" s="176"/>
      <c r="M18" s="176"/>
      <c r="N18" s="176"/>
      <c r="O18" s="176"/>
      <c r="P18" s="176"/>
      <c r="Q18" s="176"/>
      <c r="R18" s="176"/>
      <c r="S18" s="176"/>
      <c r="T18" s="176"/>
      <c r="U18" s="176"/>
      <c r="V18" s="176"/>
      <c r="W18" s="176"/>
      <c r="X18" s="176"/>
      <c r="Y18" s="176"/>
      <c r="Z18" s="176"/>
      <c r="AA18" s="176"/>
      <c r="AB18" s="176"/>
      <c r="AC18" s="176"/>
    </row>
    <row r="19">
      <c r="A19" s="9" t="s">
        <v>80</v>
      </c>
      <c r="B19" s="192" t="s">
        <v>600</v>
      </c>
      <c r="C19" s="172" t="s">
        <v>601</v>
      </c>
      <c r="D19" s="172" t="s">
        <v>602</v>
      </c>
      <c r="E19" s="199">
        <v>44169.0</v>
      </c>
      <c r="F19" s="184"/>
      <c r="G19" s="196" t="s">
        <v>603</v>
      </c>
      <c r="H19" s="196" t="s">
        <v>604</v>
      </c>
      <c r="I19" s="172" t="s">
        <v>605</v>
      </c>
      <c r="J19" s="176"/>
      <c r="K19" s="176"/>
      <c r="L19" s="176"/>
      <c r="M19" s="176"/>
      <c r="N19" s="176"/>
      <c r="O19" s="176"/>
      <c r="P19" s="176"/>
      <c r="Q19" s="176"/>
      <c r="R19" s="176"/>
      <c r="S19" s="176"/>
      <c r="T19" s="176"/>
      <c r="U19" s="176"/>
      <c r="V19" s="176"/>
      <c r="W19" s="176"/>
      <c r="X19" s="176"/>
      <c r="Y19" s="176"/>
      <c r="Z19" s="176"/>
      <c r="AA19" s="176"/>
      <c r="AB19" s="176"/>
      <c r="AC19" s="176"/>
    </row>
    <row r="20">
      <c r="A20" s="9" t="s">
        <v>84</v>
      </c>
      <c r="B20" s="171" t="s">
        <v>606</v>
      </c>
      <c r="C20" s="172" t="s">
        <v>607</v>
      </c>
      <c r="D20" s="172" t="s">
        <v>608</v>
      </c>
      <c r="E20" s="173">
        <v>44139.0</v>
      </c>
      <c r="F20" s="174"/>
      <c r="G20" s="196" t="s">
        <v>609</v>
      </c>
      <c r="H20" s="196" t="s">
        <v>610</v>
      </c>
      <c r="I20" s="174"/>
      <c r="J20" s="176"/>
      <c r="K20" s="176"/>
      <c r="L20" s="176"/>
      <c r="M20" s="176"/>
      <c r="N20" s="176"/>
      <c r="O20" s="176"/>
      <c r="P20" s="176"/>
      <c r="Q20" s="176"/>
      <c r="R20" s="176"/>
      <c r="S20" s="176"/>
      <c r="T20" s="176"/>
      <c r="U20" s="176"/>
      <c r="V20" s="176"/>
      <c r="W20" s="176"/>
      <c r="X20" s="176"/>
      <c r="Y20" s="176"/>
      <c r="Z20" s="176"/>
      <c r="AA20" s="176"/>
      <c r="AB20" s="176"/>
      <c r="AC20" s="176"/>
    </row>
    <row r="21">
      <c r="A21" s="9" t="s">
        <v>90</v>
      </c>
      <c r="B21" s="171" t="s">
        <v>611</v>
      </c>
      <c r="C21" s="172" t="s">
        <v>612</v>
      </c>
      <c r="D21" s="172" t="s">
        <v>613</v>
      </c>
      <c r="E21" s="173">
        <v>44105.0</v>
      </c>
      <c r="F21" s="174"/>
      <c r="G21" s="201" t="s">
        <v>614</v>
      </c>
      <c r="H21" s="194" t="s">
        <v>615</v>
      </c>
      <c r="I21" s="184"/>
      <c r="J21" s="176"/>
      <c r="K21" s="176"/>
      <c r="L21" s="176"/>
      <c r="M21" s="176"/>
      <c r="N21" s="176"/>
      <c r="O21" s="176"/>
      <c r="P21" s="176"/>
      <c r="Q21" s="176"/>
      <c r="R21" s="176"/>
      <c r="S21" s="176"/>
      <c r="T21" s="176"/>
      <c r="U21" s="176"/>
      <c r="V21" s="176"/>
      <c r="W21" s="176"/>
      <c r="X21" s="176"/>
      <c r="Y21" s="176"/>
      <c r="Z21" s="176"/>
      <c r="AA21" s="176"/>
      <c r="AB21" s="176"/>
      <c r="AC21" s="176"/>
    </row>
    <row r="22">
      <c r="A22" s="9" t="s">
        <v>95</v>
      </c>
      <c r="B22" s="171" t="s">
        <v>616</v>
      </c>
      <c r="C22" s="172" t="s">
        <v>617</v>
      </c>
      <c r="D22" s="172" t="s">
        <v>618</v>
      </c>
      <c r="E22" s="202">
        <v>44120.0</v>
      </c>
      <c r="F22" s="174"/>
      <c r="G22" s="177" t="s">
        <v>619</v>
      </c>
      <c r="H22" s="172" t="s">
        <v>620</v>
      </c>
      <c r="I22" s="174"/>
      <c r="J22" s="176"/>
      <c r="K22" s="176"/>
      <c r="L22" s="176"/>
      <c r="M22" s="176"/>
      <c r="N22" s="176"/>
      <c r="O22" s="176"/>
      <c r="P22" s="176"/>
      <c r="Q22" s="176"/>
      <c r="R22" s="176"/>
      <c r="S22" s="176"/>
      <c r="T22" s="176"/>
      <c r="U22" s="176"/>
      <c r="V22" s="176"/>
      <c r="W22" s="176"/>
      <c r="X22" s="176"/>
      <c r="Y22" s="176"/>
      <c r="Z22" s="176"/>
      <c r="AA22" s="176"/>
      <c r="AB22" s="176"/>
      <c r="AC22" s="176"/>
    </row>
    <row r="23">
      <c r="A23" s="9" t="s">
        <v>99</v>
      </c>
      <c r="B23" s="171" t="s">
        <v>621</v>
      </c>
      <c r="C23" s="172" t="s">
        <v>622</v>
      </c>
      <c r="D23" s="172" t="s">
        <v>623</v>
      </c>
      <c r="E23" s="202">
        <v>44120.0</v>
      </c>
      <c r="F23" s="177" t="s">
        <v>45</v>
      </c>
      <c r="G23" s="177" t="s">
        <v>624</v>
      </c>
      <c r="H23" s="174"/>
      <c r="I23" s="174"/>
      <c r="J23" s="176"/>
      <c r="K23" s="176"/>
      <c r="L23" s="176"/>
      <c r="M23" s="176"/>
      <c r="N23" s="176"/>
      <c r="O23" s="176"/>
      <c r="P23" s="176"/>
      <c r="Q23" s="176"/>
      <c r="R23" s="176"/>
      <c r="S23" s="176"/>
      <c r="T23" s="176"/>
      <c r="U23" s="176"/>
      <c r="V23" s="176"/>
      <c r="W23" s="176"/>
      <c r="X23" s="176"/>
      <c r="Y23" s="176"/>
      <c r="Z23" s="176"/>
      <c r="AA23" s="176"/>
      <c r="AB23" s="176"/>
      <c r="AC23" s="176"/>
    </row>
    <row r="24">
      <c r="A24" s="45" t="s">
        <v>104</v>
      </c>
      <c r="B24" s="171" t="s">
        <v>625</v>
      </c>
      <c r="C24" s="172" t="s">
        <v>626</v>
      </c>
      <c r="D24" s="172" t="s">
        <v>627</v>
      </c>
      <c r="E24" s="202">
        <v>44120.0</v>
      </c>
      <c r="F24" s="177" t="s">
        <v>45</v>
      </c>
      <c r="G24" s="177" t="s">
        <v>628</v>
      </c>
      <c r="H24" s="174"/>
      <c r="I24" s="174"/>
      <c r="J24" s="176"/>
      <c r="K24" s="176"/>
      <c r="L24" s="176"/>
      <c r="M24" s="176"/>
      <c r="N24" s="176"/>
      <c r="O24" s="176"/>
      <c r="P24" s="176"/>
      <c r="Q24" s="176"/>
      <c r="R24" s="176"/>
      <c r="S24" s="176"/>
      <c r="T24" s="176"/>
      <c r="U24" s="176"/>
      <c r="V24" s="176"/>
      <c r="W24" s="176"/>
      <c r="X24" s="176"/>
      <c r="Y24" s="176"/>
      <c r="Z24" s="176"/>
      <c r="AA24" s="176"/>
      <c r="AB24" s="176"/>
      <c r="AC24" s="176"/>
    </row>
    <row r="25">
      <c r="A25" s="9" t="s">
        <v>108</v>
      </c>
      <c r="B25" s="171" t="s">
        <v>629</v>
      </c>
      <c r="C25" s="172" t="s">
        <v>630</v>
      </c>
      <c r="D25" s="172" t="s">
        <v>631</v>
      </c>
      <c r="E25" s="203">
        <v>44182.0</v>
      </c>
      <c r="F25" s="177" t="s">
        <v>45</v>
      </c>
      <c r="G25" s="177" t="s">
        <v>632</v>
      </c>
      <c r="H25" s="174"/>
      <c r="I25" s="172" t="s">
        <v>633</v>
      </c>
      <c r="J25" s="176"/>
      <c r="K25" s="176"/>
      <c r="L25" s="176"/>
      <c r="M25" s="176"/>
      <c r="N25" s="176"/>
      <c r="O25" s="176"/>
      <c r="P25" s="176"/>
      <c r="Q25" s="176"/>
      <c r="R25" s="176"/>
      <c r="S25" s="176"/>
      <c r="T25" s="176"/>
      <c r="U25" s="176"/>
      <c r="V25" s="176"/>
      <c r="W25" s="176"/>
      <c r="X25" s="176"/>
      <c r="Y25" s="176"/>
      <c r="Z25" s="176"/>
      <c r="AA25" s="176"/>
      <c r="AB25" s="176"/>
      <c r="AC25" s="176"/>
    </row>
    <row r="26">
      <c r="A26" s="9" t="s">
        <v>113</v>
      </c>
      <c r="B26" s="192" t="s">
        <v>634</v>
      </c>
      <c r="C26" s="172" t="s">
        <v>635</v>
      </c>
      <c r="D26" s="194" t="s">
        <v>636</v>
      </c>
      <c r="E26" s="204">
        <v>44188.0</v>
      </c>
      <c r="F26" s="174"/>
      <c r="G26" s="205" t="s">
        <v>637</v>
      </c>
      <c r="H26" s="172" t="s">
        <v>638</v>
      </c>
      <c r="I26" s="172"/>
      <c r="J26" s="200"/>
      <c r="K26" s="176"/>
      <c r="L26" s="176"/>
      <c r="M26" s="176"/>
      <c r="N26" s="176"/>
      <c r="O26" s="176"/>
      <c r="P26" s="176"/>
      <c r="Q26" s="176"/>
      <c r="R26" s="176"/>
      <c r="S26" s="176"/>
      <c r="T26" s="176"/>
      <c r="U26" s="176"/>
      <c r="V26" s="176"/>
      <c r="W26" s="176"/>
      <c r="X26" s="176"/>
      <c r="Y26" s="176"/>
      <c r="Z26" s="176"/>
      <c r="AA26" s="176"/>
      <c r="AB26" s="176"/>
      <c r="AC26" s="176"/>
    </row>
    <row r="27">
      <c r="A27" s="9" t="s">
        <v>118</v>
      </c>
      <c r="B27" s="171" t="s">
        <v>639</v>
      </c>
      <c r="C27" s="172" t="s">
        <v>640</v>
      </c>
      <c r="D27" s="181" t="s">
        <v>641</v>
      </c>
      <c r="E27" s="173">
        <v>44173.0</v>
      </c>
      <c r="F27" s="174"/>
      <c r="G27" s="181" t="s">
        <v>642</v>
      </c>
      <c r="H27" s="194" t="s">
        <v>643</v>
      </c>
      <c r="I27" s="172"/>
      <c r="J27" s="176"/>
      <c r="K27" s="176"/>
      <c r="L27" s="176"/>
      <c r="M27" s="176"/>
      <c r="N27" s="176"/>
      <c r="O27" s="176"/>
      <c r="P27" s="176"/>
      <c r="Q27" s="176"/>
      <c r="R27" s="176"/>
      <c r="S27" s="176"/>
      <c r="T27" s="176"/>
      <c r="U27" s="176"/>
      <c r="V27" s="176"/>
      <c r="W27" s="176"/>
      <c r="X27" s="176"/>
      <c r="Y27" s="176"/>
      <c r="Z27" s="176"/>
      <c r="AA27" s="176"/>
      <c r="AB27" s="176"/>
      <c r="AC27" s="176"/>
    </row>
    <row r="28">
      <c r="A28" s="9" t="s">
        <v>122</v>
      </c>
      <c r="B28" s="171" t="s">
        <v>644</v>
      </c>
      <c r="C28" s="172" t="s">
        <v>645</v>
      </c>
      <c r="D28" s="172" t="s">
        <v>646</v>
      </c>
      <c r="E28" s="173">
        <v>44120.0</v>
      </c>
      <c r="F28" s="174"/>
      <c r="G28" s="177" t="s">
        <v>647</v>
      </c>
      <c r="H28" s="206"/>
      <c r="I28" s="174"/>
      <c r="J28" s="176"/>
      <c r="K28" s="176"/>
      <c r="L28" s="176"/>
      <c r="M28" s="176"/>
      <c r="N28" s="176"/>
      <c r="O28" s="176"/>
      <c r="P28" s="176"/>
      <c r="Q28" s="176"/>
      <c r="R28" s="176"/>
      <c r="S28" s="176"/>
      <c r="T28" s="176"/>
      <c r="U28" s="176"/>
      <c r="V28" s="176"/>
      <c r="W28" s="176"/>
      <c r="X28" s="176"/>
      <c r="Y28" s="176"/>
      <c r="Z28" s="176"/>
      <c r="AA28" s="176"/>
      <c r="AB28" s="176"/>
      <c r="AC28" s="176"/>
    </row>
    <row r="29">
      <c r="A29" s="9" t="s">
        <v>125</v>
      </c>
      <c r="B29" s="171" t="s">
        <v>648</v>
      </c>
      <c r="C29" s="172" t="s">
        <v>649</v>
      </c>
      <c r="D29" s="172" t="s">
        <v>650</v>
      </c>
      <c r="E29" s="173">
        <v>44146.0</v>
      </c>
      <c r="F29" s="174"/>
      <c r="G29" s="177" t="s">
        <v>651</v>
      </c>
      <c r="H29" s="172" t="s">
        <v>652</v>
      </c>
      <c r="I29" s="174"/>
      <c r="J29" s="176"/>
      <c r="K29" s="176"/>
      <c r="L29" s="176"/>
      <c r="M29" s="176"/>
      <c r="N29" s="176"/>
      <c r="O29" s="176"/>
      <c r="P29" s="176"/>
      <c r="Q29" s="176"/>
      <c r="R29" s="176"/>
      <c r="S29" s="176"/>
      <c r="T29" s="176"/>
      <c r="U29" s="176"/>
      <c r="V29" s="176"/>
      <c r="W29" s="176"/>
      <c r="X29" s="176"/>
      <c r="Y29" s="176"/>
      <c r="Z29" s="176"/>
      <c r="AA29" s="176"/>
      <c r="AB29" s="176"/>
      <c r="AC29" s="176"/>
    </row>
    <row r="30">
      <c r="A30" s="9" t="s">
        <v>128</v>
      </c>
      <c r="B30" s="171" t="s">
        <v>653</v>
      </c>
      <c r="C30" s="172" t="s">
        <v>654</v>
      </c>
      <c r="D30" s="172" t="s">
        <v>655</v>
      </c>
      <c r="E30" s="173">
        <v>44120.0</v>
      </c>
      <c r="F30" s="174"/>
      <c r="G30" s="183" t="s">
        <v>656</v>
      </c>
      <c r="H30" s="184" t="s">
        <v>657</v>
      </c>
      <c r="I30" s="174"/>
      <c r="J30" s="176"/>
      <c r="K30" s="176"/>
      <c r="L30" s="176"/>
      <c r="M30" s="207"/>
      <c r="N30" s="176"/>
      <c r="O30" s="176"/>
      <c r="P30" s="176"/>
      <c r="Q30" s="176"/>
      <c r="R30" s="176"/>
      <c r="S30" s="176"/>
      <c r="T30" s="176"/>
      <c r="U30" s="176"/>
      <c r="V30" s="176"/>
      <c r="W30" s="176"/>
      <c r="X30" s="176"/>
      <c r="Y30" s="176"/>
      <c r="Z30" s="176"/>
      <c r="AA30" s="176"/>
      <c r="AB30" s="176"/>
      <c r="AC30" s="176"/>
    </row>
    <row r="31">
      <c r="A31" s="9" t="s">
        <v>132</v>
      </c>
      <c r="B31" s="171" t="s">
        <v>658</v>
      </c>
      <c r="C31" s="172" t="s">
        <v>659</v>
      </c>
      <c r="D31" s="172" t="s">
        <v>660</v>
      </c>
      <c r="E31" s="195">
        <v>44172.0</v>
      </c>
      <c r="F31" s="174"/>
      <c r="G31" s="177" t="s">
        <v>661</v>
      </c>
      <c r="H31" s="194" t="s">
        <v>662</v>
      </c>
      <c r="I31" s="174"/>
      <c r="J31" s="176"/>
      <c r="K31" s="176"/>
      <c r="L31" s="176"/>
      <c r="M31" s="176"/>
      <c r="N31" s="176"/>
      <c r="O31" s="176"/>
      <c r="P31" s="176"/>
      <c r="Q31" s="176"/>
      <c r="R31" s="176"/>
      <c r="S31" s="176"/>
      <c r="T31" s="176"/>
      <c r="U31" s="176"/>
      <c r="V31" s="176"/>
      <c r="W31" s="176"/>
      <c r="X31" s="176"/>
      <c r="Y31" s="176"/>
      <c r="Z31" s="176"/>
      <c r="AA31" s="176"/>
      <c r="AB31" s="176"/>
      <c r="AC31" s="176"/>
    </row>
    <row r="32">
      <c r="A32" s="9" t="s">
        <v>136</v>
      </c>
      <c r="B32" s="171" t="s">
        <v>663</v>
      </c>
      <c r="C32" s="172" t="s">
        <v>664</v>
      </c>
      <c r="D32" s="172" t="s">
        <v>665</v>
      </c>
      <c r="E32" s="202">
        <v>44166.0</v>
      </c>
      <c r="F32" s="174"/>
      <c r="G32" s="172" t="s">
        <v>666</v>
      </c>
      <c r="H32" s="178" t="s">
        <v>667</v>
      </c>
      <c r="I32" s="208"/>
      <c r="J32" s="176"/>
      <c r="K32" s="176"/>
      <c r="L32" s="176"/>
      <c r="M32" s="207"/>
      <c r="N32" s="176"/>
      <c r="O32" s="176"/>
      <c r="P32" s="176"/>
      <c r="Q32" s="176"/>
      <c r="R32" s="176"/>
      <c r="S32" s="176"/>
      <c r="T32" s="176"/>
      <c r="U32" s="176"/>
      <c r="V32" s="176"/>
      <c r="W32" s="176"/>
      <c r="X32" s="176"/>
      <c r="Y32" s="176"/>
      <c r="Z32" s="176"/>
      <c r="AA32" s="176"/>
      <c r="AB32" s="176"/>
      <c r="AC32" s="176"/>
    </row>
    <row r="33">
      <c r="A33" s="9" t="s">
        <v>140</v>
      </c>
      <c r="B33" s="171" t="s">
        <v>668</v>
      </c>
      <c r="C33" s="172" t="s">
        <v>669</v>
      </c>
      <c r="D33" s="172" t="s">
        <v>670</v>
      </c>
      <c r="E33" s="202">
        <v>44134.0</v>
      </c>
      <c r="F33" s="177" t="s">
        <v>45</v>
      </c>
      <c r="G33" s="177" t="s">
        <v>671</v>
      </c>
      <c r="H33" s="174"/>
      <c r="I33" s="186"/>
      <c r="J33" s="176"/>
      <c r="K33" s="176"/>
      <c r="L33" s="176"/>
      <c r="M33" s="176"/>
      <c r="N33" s="176"/>
      <c r="O33" s="176"/>
      <c r="P33" s="176"/>
      <c r="Q33" s="176"/>
      <c r="R33" s="176"/>
      <c r="S33" s="176"/>
      <c r="T33" s="176"/>
      <c r="U33" s="176"/>
      <c r="V33" s="176"/>
      <c r="W33" s="176"/>
      <c r="X33" s="176"/>
      <c r="Y33" s="176"/>
      <c r="Z33" s="176"/>
      <c r="AA33" s="176"/>
      <c r="AB33" s="176"/>
      <c r="AC33" s="176"/>
    </row>
    <row r="34">
      <c r="A34" s="9" t="s">
        <v>144</v>
      </c>
      <c r="B34" s="171" t="s">
        <v>672</v>
      </c>
      <c r="C34" s="172" t="s">
        <v>673</v>
      </c>
      <c r="D34" s="209" t="s">
        <v>674</v>
      </c>
      <c r="E34" s="202">
        <v>44120.0</v>
      </c>
      <c r="F34" s="177" t="s">
        <v>45</v>
      </c>
      <c r="G34" s="177" t="s">
        <v>675</v>
      </c>
      <c r="H34" s="174"/>
      <c r="I34" s="172" t="s">
        <v>676</v>
      </c>
      <c r="J34" s="176"/>
      <c r="K34" s="176"/>
      <c r="L34" s="176"/>
      <c r="M34" s="176"/>
      <c r="N34" s="176"/>
      <c r="O34" s="176"/>
      <c r="P34" s="176"/>
      <c r="Q34" s="176"/>
      <c r="R34" s="176"/>
      <c r="S34" s="176"/>
      <c r="T34" s="176"/>
      <c r="U34" s="176"/>
      <c r="V34" s="176"/>
      <c r="W34" s="176"/>
      <c r="X34" s="176"/>
      <c r="Y34" s="176"/>
      <c r="Z34" s="176"/>
      <c r="AA34" s="176"/>
      <c r="AB34" s="176"/>
      <c r="AC34" s="176"/>
    </row>
    <row r="35">
      <c r="A35" s="9" t="s">
        <v>147</v>
      </c>
      <c r="B35" s="185" t="s">
        <v>677</v>
      </c>
      <c r="C35" s="172" t="s">
        <v>678</v>
      </c>
      <c r="D35" s="172" t="s">
        <v>679</v>
      </c>
      <c r="E35" s="202">
        <v>44120.0</v>
      </c>
      <c r="F35" s="174"/>
      <c r="G35" s="210" t="s">
        <v>680</v>
      </c>
      <c r="H35" s="172" t="s">
        <v>681</v>
      </c>
      <c r="I35" s="178" t="s">
        <v>682</v>
      </c>
      <c r="J35" s="176"/>
      <c r="K35" s="176"/>
      <c r="L35" s="176"/>
      <c r="M35" s="207"/>
      <c r="N35" s="176"/>
      <c r="O35" s="176"/>
      <c r="P35" s="176"/>
      <c r="Q35" s="176"/>
      <c r="R35" s="176"/>
      <c r="S35" s="176"/>
      <c r="T35" s="176"/>
      <c r="U35" s="176"/>
      <c r="V35" s="176"/>
      <c r="W35" s="176"/>
      <c r="X35" s="176"/>
      <c r="Y35" s="176"/>
      <c r="Z35" s="176"/>
      <c r="AA35" s="176"/>
      <c r="AB35" s="176"/>
      <c r="AC35" s="176"/>
    </row>
    <row r="36">
      <c r="A36" s="9" t="s">
        <v>151</v>
      </c>
      <c r="B36" s="171" t="s">
        <v>683</v>
      </c>
      <c r="C36" s="172" t="s">
        <v>684</v>
      </c>
      <c r="D36" s="209" t="s">
        <v>685</v>
      </c>
      <c r="E36" s="203">
        <v>44182.0</v>
      </c>
      <c r="F36" s="211" t="s">
        <v>686</v>
      </c>
      <c r="G36" s="177" t="s">
        <v>671</v>
      </c>
      <c r="H36" s="174"/>
      <c r="I36" s="172" t="s">
        <v>687</v>
      </c>
      <c r="J36" s="176"/>
      <c r="K36" s="176"/>
      <c r="L36" s="176"/>
      <c r="M36" s="176"/>
      <c r="N36" s="176"/>
      <c r="O36" s="176"/>
      <c r="P36" s="176"/>
      <c r="Q36" s="176"/>
      <c r="R36" s="176"/>
      <c r="S36" s="176"/>
      <c r="T36" s="176"/>
      <c r="U36" s="176"/>
      <c r="V36" s="176"/>
      <c r="W36" s="176"/>
      <c r="X36" s="176"/>
      <c r="Y36" s="176"/>
      <c r="Z36" s="176"/>
      <c r="AA36" s="176"/>
      <c r="AB36" s="176"/>
      <c r="AC36" s="176"/>
    </row>
    <row r="37">
      <c r="A37" s="9" t="s">
        <v>156</v>
      </c>
      <c r="B37" s="171" t="s">
        <v>688</v>
      </c>
      <c r="C37" s="172" t="s">
        <v>689</v>
      </c>
      <c r="D37" s="172" t="s">
        <v>690</v>
      </c>
      <c r="E37" s="173">
        <v>44120.0</v>
      </c>
      <c r="F37" s="174"/>
      <c r="G37" s="206" t="s">
        <v>691</v>
      </c>
      <c r="H37" s="172" t="s">
        <v>692</v>
      </c>
      <c r="I37" s="174"/>
      <c r="J37" s="176"/>
      <c r="K37" s="176"/>
      <c r="L37" s="176"/>
      <c r="M37" s="176"/>
      <c r="N37" s="176"/>
      <c r="O37" s="176"/>
      <c r="P37" s="176"/>
      <c r="Q37" s="176"/>
      <c r="R37" s="176"/>
      <c r="S37" s="176"/>
      <c r="T37" s="176"/>
      <c r="U37" s="176"/>
      <c r="V37" s="176"/>
      <c r="W37" s="176"/>
      <c r="X37" s="176"/>
      <c r="Y37" s="176"/>
      <c r="Z37" s="176"/>
      <c r="AA37" s="176"/>
      <c r="AB37" s="176"/>
      <c r="AC37" s="176"/>
    </row>
    <row r="38">
      <c r="A38" s="9" t="s">
        <v>161</v>
      </c>
      <c r="B38" s="192" t="s">
        <v>693</v>
      </c>
      <c r="C38" s="172" t="s">
        <v>694</v>
      </c>
      <c r="D38" s="172" t="s">
        <v>695</v>
      </c>
      <c r="E38" s="204">
        <v>44176.0</v>
      </c>
      <c r="F38" s="174"/>
      <c r="G38" s="196" t="s">
        <v>696</v>
      </c>
      <c r="H38" s="172"/>
      <c r="I38" s="174"/>
      <c r="J38" s="176"/>
      <c r="K38" s="176"/>
      <c r="L38" s="176"/>
      <c r="M38" s="176"/>
      <c r="N38" s="176"/>
      <c r="O38" s="176"/>
      <c r="P38" s="176"/>
      <c r="Q38" s="176"/>
      <c r="R38" s="176"/>
      <c r="S38" s="176"/>
      <c r="T38" s="176"/>
      <c r="U38" s="176"/>
      <c r="V38" s="176"/>
      <c r="W38" s="176"/>
      <c r="X38" s="176"/>
      <c r="Y38" s="176"/>
      <c r="Z38" s="176"/>
      <c r="AA38" s="176"/>
      <c r="AB38" s="176"/>
      <c r="AC38" s="176"/>
    </row>
    <row r="39">
      <c r="A39" s="45" t="s">
        <v>165</v>
      </c>
      <c r="B39" s="171" t="s">
        <v>697</v>
      </c>
      <c r="C39" s="172" t="s">
        <v>698</v>
      </c>
      <c r="D39" s="172" t="s">
        <v>699</v>
      </c>
      <c r="E39" s="173">
        <v>44120.0</v>
      </c>
      <c r="F39" s="177"/>
      <c r="G39" s="177" t="s">
        <v>700</v>
      </c>
      <c r="H39" s="172" t="s">
        <v>701</v>
      </c>
      <c r="I39" s="174"/>
      <c r="J39" s="176"/>
      <c r="K39" s="176"/>
      <c r="L39" s="176"/>
      <c r="M39" s="176"/>
      <c r="N39" s="176"/>
      <c r="O39" s="176"/>
      <c r="P39" s="176"/>
      <c r="Q39" s="176"/>
      <c r="R39" s="176"/>
      <c r="S39" s="176"/>
      <c r="T39" s="176"/>
      <c r="U39" s="176"/>
      <c r="V39" s="176"/>
      <c r="W39" s="176"/>
      <c r="X39" s="176"/>
      <c r="Y39" s="176"/>
      <c r="Z39" s="176"/>
      <c r="AA39" s="176"/>
      <c r="AB39" s="176"/>
      <c r="AC39" s="176"/>
    </row>
    <row r="40">
      <c r="A40" s="9" t="s">
        <v>170</v>
      </c>
      <c r="B40" s="212" t="s">
        <v>702</v>
      </c>
      <c r="C40" s="172" t="s">
        <v>703</v>
      </c>
      <c r="D40" s="172" t="s">
        <v>704</v>
      </c>
      <c r="E40" s="173">
        <v>44118.0</v>
      </c>
      <c r="F40" s="174"/>
      <c r="G40" s="177" t="s">
        <v>705</v>
      </c>
      <c r="H40" s="172" t="s">
        <v>706</v>
      </c>
      <c r="I40" s="174"/>
      <c r="J40" s="176"/>
      <c r="K40" s="176"/>
      <c r="L40" s="176"/>
      <c r="M40" s="176"/>
      <c r="N40" s="176"/>
      <c r="O40" s="176"/>
      <c r="P40" s="176"/>
      <c r="Q40" s="176"/>
      <c r="R40" s="176"/>
      <c r="S40" s="176"/>
      <c r="T40" s="176"/>
      <c r="U40" s="176"/>
      <c r="V40" s="176"/>
      <c r="W40" s="176"/>
      <c r="X40" s="176"/>
      <c r="Y40" s="176"/>
      <c r="Z40" s="176"/>
      <c r="AA40" s="176"/>
      <c r="AB40" s="176"/>
      <c r="AC40" s="176"/>
    </row>
    <row r="41">
      <c r="A41" s="9" t="s">
        <v>175</v>
      </c>
      <c r="B41" s="185" t="s">
        <v>707</v>
      </c>
      <c r="C41" s="172" t="s">
        <v>708</v>
      </c>
      <c r="D41" s="172" t="s">
        <v>709</v>
      </c>
      <c r="E41" s="202">
        <v>44141.0</v>
      </c>
      <c r="F41" s="174"/>
      <c r="G41" s="177" t="s">
        <v>710</v>
      </c>
      <c r="H41" s="184" t="s">
        <v>711</v>
      </c>
      <c r="I41" s="174"/>
      <c r="J41" s="176"/>
      <c r="K41" s="176"/>
      <c r="L41" s="176"/>
      <c r="M41" s="176"/>
      <c r="N41" s="176"/>
      <c r="O41" s="176"/>
      <c r="P41" s="176"/>
      <c r="Q41" s="176"/>
      <c r="R41" s="176"/>
      <c r="S41" s="176"/>
      <c r="T41" s="176"/>
      <c r="U41" s="176"/>
      <c r="V41" s="176"/>
      <c r="W41" s="176"/>
      <c r="X41" s="176"/>
      <c r="Y41" s="176"/>
      <c r="Z41" s="176"/>
      <c r="AA41" s="176"/>
      <c r="AB41" s="176"/>
      <c r="AC41" s="176"/>
    </row>
    <row r="42">
      <c r="A42" s="9" t="s">
        <v>179</v>
      </c>
      <c r="B42" s="171" t="s">
        <v>712</v>
      </c>
      <c r="C42" s="172" t="s">
        <v>713</v>
      </c>
      <c r="D42" s="172" t="s">
        <v>714</v>
      </c>
      <c r="E42" s="203">
        <v>44176.0</v>
      </c>
      <c r="F42" s="177" t="s">
        <v>715</v>
      </c>
      <c r="G42" s="210" t="s">
        <v>716</v>
      </c>
      <c r="H42" s="174"/>
      <c r="I42" s="174"/>
      <c r="J42" s="176"/>
      <c r="K42" s="176"/>
      <c r="L42" s="176"/>
      <c r="M42" s="176"/>
      <c r="N42" s="176"/>
      <c r="O42" s="176"/>
      <c r="P42" s="176"/>
      <c r="Q42" s="176"/>
      <c r="R42" s="176"/>
      <c r="S42" s="176"/>
      <c r="T42" s="176"/>
      <c r="U42" s="176"/>
      <c r="V42" s="176"/>
      <c r="W42" s="176"/>
      <c r="X42" s="176"/>
      <c r="Y42" s="176"/>
      <c r="Z42" s="176"/>
      <c r="AA42" s="176"/>
      <c r="AB42" s="176"/>
      <c r="AC42" s="176"/>
    </row>
    <row r="43">
      <c r="A43" s="9" t="s">
        <v>183</v>
      </c>
      <c r="B43" s="171" t="s">
        <v>648</v>
      </c>
      <c r="C43" s="172" t="s">
        <v>717</v>
      </c>
      <c r="D43" s="172" t="s">
        <v>718</v>
      </c>
      <c r="E43" s="173">
        <v>44120.0</v>
      </c>
      <c r="F43" s="174"/>
      <c r="G43" s="175" t="s">
        <v>719</v>
      </c>
      <c r="H43" s="181" t="s">
        <v>720</v>
      </c>
      <c r="I43" s="174"/>
      <c r="J43" s="176"/>
      <c r="K43" s="176"/>
      <c r="L43" s="176"/>
      <c r="M43" s="176"/>
      <c r="N43" s="176"/>
      <c r="O43" s="176"/>
      <c r="P43" s="176"/>
      <c r="Q43" s="176"/>
      <c r="R43" s="176"/>
      <c r="S43" s="176"/>
      <c r="T43" s="176"/>
      <c r="U43" s="176"/>
      <c r="V43" s="176"/>
      <c r="W43" s="176"/>
      <c r="X43" s="176"/>
      <c r="Y43" s="176"/>
      <c r="Z43" s="176"/>
      <c r="AA43" s="176"/>
      <c r="AB43" s="176"/>
      <c r="AC43" s="176"/>
    </row>
    <row r="44">
      <c r="A44" s="9" t="s">
        <v>189</v>
      </c>
      <c r="B44" s="171" t="s">
        <v>648</v>
      </c>
      <c r="C44" s="172" t="s">
        <v>721</v>
      </c>
      <c r="D44" s="172" t="s">
        <v>722</v>
      </c>
      <c r="E44" s="203">
        <v>44182.0</v>
      </c>
      <c r="F44" s="177" t="s">
        <v>45</v>
      </c>
      <c r="G44" s="213" t="s">
        <v>671</v>
      </c>
      <c r="H44" s="174"/>
      <c r="I44" s="186"/>
      <c r="J44" s="176"/>
      <c r="K44" s="176"/>
      <c r="L44" s="176"/>
      <c r="M44" s="176"/>
      <c r="N44" s="176"/>
      <c r="O44" s="176"/>
      <c r="P44" s="176"/>
      <c r="Q44" s="176"/>
      <c r="R44" s="176"/>
      <c r="S44" s="176"/>
      <c r="T44" s="176"/>
      <c r="U44" s="176"/>
      <c r="V44" s="176"/>
      <c r="W44" s="176"/>
      <c r="X44" s="176"/>
      <c r="Y44" s="176"/>
      <c r="Z44" s="176"/>
      <c r="AA44" s="176"/>
      <c r="AB44" s="176"/>
      <c r="AC44" s="176"/>
    </row>
    <row r="45">
      <c r="A45" s="9" t="s">
        <v>194</v>
      </c>
      <c r="B45" s="171" t="s">
        <v>573</v>
      </c>
      <c r="C45" s="172" t="s">
        <v>723</v>
      </c>
      <c r="D45" s="172" t="s">
        <v>724</v>
      </c>
      <c r="E45" s="173">
        <v>44172.0</v>
      </c>
      <c r="F45" s="174"/>
      <c r="G45" s="177" t="s">
        <v>725</v>
      </c>
      <c r="H45" s="172" t="s">
        <v>726</v>
      </c>
      <c r="I45" s="172" t="s">
        <v>727</v>
      </c>
      <c r="J45" s="176"/>
      <c r="K45" s="176"/>
      <c r="L45" s="176"/>
      <c r="M45" s="176"/>
      <c r="N45" s="176"/>
      <c r="O45" s="176"/>
      <c r="P45" s="176"/>
      <c r="Q45" s="176"/>
      <c r="R45" s="176"/>
      <c r="S45" s="176"/>
      <c r="T45" s="176"/>
      <c r="U45" s="176"/>
      <c r="V45" s="176"/>
      <c r="W45" s="176"/>
      <c r="X45" s="176"/>
      <c r="Y45" s="176"/>
      <c r="Z45" s="176"/>
      <c r="AA45" s="176"/>
      <c r="AB45" s="176"/>
      <c r="AC45" s="176"/>
    </row>
    <row r="46">
      <c r="A46" s="9" t="s">
        <v>196</v>
      </c>
      <c r="B46" s="192" t="s">
        <v>728</v>
      </c>
      <c r="C46" s="172" t="s">
        <v>729</v>
      </c>
      <c r="D46" s="172" t="s">
        <v>730</v>
      </c>
      <c r="E46" s="203">
        <v>44179.0</v>
      </c>
      <c r="F46" s="172"/>
      <c r="G46" s="196" t="s">
        <v>731</v>
      </c>
      <c r="H46" s="196" t="s">
        <v>732</v>
      </c>
      <c r="I46" s="172" t="s">
        <v>733</v>
      </c>
      <c r="J46" s="176"/>
      <c r="K46" s="176"/>
      <c r="L46" s="176"/>
      <c r="M46" s="176"/>
      <c r="N46" s="176"/>
      <c r="O46" s="176"/>
      <c r="P46" s="176"/>
      <c r="Q46" s="176"/>
      <c r="R46" s="176"/>
      <c r="S46" s="176"/>
      <c r="T46" s="176"/>
      <c r="U46" s="176"/>
      <c r="V46" s="176"/>
      <c r="W46" s="176"/>
      <c r="X46" s="176"/>
      <c r="Y46" s="176"/>
      <c r="Z46" s="176"/>
      <c r="AA46" s="176"/>
      <c r="AB46" s="176"/>
      <c r="AC46" s="176"/>
    </row>
    <row r="47">
      <c r="A47" s="9" t="s">
        <v>198</v>
      </c>
      <c r="B47" s="171" t="s">
        <v>734</v>
      </c>
      <c r="C47" s="172" t="s">
        <v>735</v>
      </c>
      <c r="D47" s="172" t="s">
        <v>736</v>
      </c>
      <c r="E47" s="202">
        <v>44167.0</v>
      </c>
      <c r="F47" s="174"/>
      <c r="G47" s="177" t="s">
        <v>737</v>
      </c>
      <c r="H47" s="172" t="s">
        <v>738</v>
      </c>
      <c r="I47" s="174"/>
      <c r="J47" s="176"/>
      <c r="K47" s="176"/>
      <c r="L47" s="176"/>
      <c r="M47" s="176"/>
      <c r="N47" s="176"/>
      <c r="O47" s="176"/>
      <c r="P47" s="176"/>
      <c r="Q47" s="176"/>
      <c r="R47" s="176"/>
      <c r="S47" s="176"/>
      <c r="T47" s="176"/>
      <c r="U47" s="176"/>
      <c r="V47" s="176"/>
      <c r="W47" s="176"/>
      <c r="X47" s="176"/>
      <c r="Y47" s="176"/>
      <c r="Z47" s="176"/>
      <c r="AA47" s="176"/>
      <c r="AB47" s="176"/>
      <c r="AC47" s="176"/>
    </row>
    <row r="48">
      <c r="A48" s="9" t="s">
        <v>202</v>
      </c>
      <c r="B48" s="171" t="s">
        <v>739</v>
      </c>
      <c r="C48" s="172" t="s">
        <v>740</v>
      </c>
      <c r="D48" s="172" t="s">
        <v>741</v>
      </c>
      <c r="E48" s="203">
        <v>44167.0</v>
      </c>
      <c r="F48" s="174"/>
      <c r="G48" s="177" t="s">
        <v>742</v>
      </c>
      <c r="H48" s="174"/>
      <c r="I48" s="172" t="s">
        <v>743</v>
      </c>
      <c r="J48" s="176"/>
      <c r="K48" s="176"/>
      <c r="L48" s="176"/>
      <c r="M48" s="176"/>
      <c r="N48" s="176"/>
      <c r="O48" s="176"/>
      <c r="P48" s="176"/>
      <c r="Q48" s="176"/>
      <c r="R48" s="176"/>
      <c r="S48" s="176"/>
      <c r="T48" s="176"/>
      <c r="U48" s="176"/>
      <c r="V48" s="176"/>
      <c r="W48" s="176"/>
      <c r="X48" s="176"/>
      <c r="Y48" s="176"/>
      <c r="Z48" s="176"/>
      <c r="AA48" s="176"/>
      <c r="AB48" s="176"/>
      <c r="AC48" s="176"/>
    </row>
    <row r="49">
      <c r="A49" s="9" t="s">
        <v>206</v>
      </c>
      <c r="B49" s="177" t="s">
        <v>744</v>
      </c>
      <c r="C49" s="172" t="s">
        <v>745</v>
      </c>
      <c r="D49" s="172" t="s">
        <v>746</v>
      </c>
      <c r="E49" s="202">
        <v>44105.0</v>
      </c>
      <c r="F49" s="174"/>
      <c r="G49" s="177" t="s">
        <v>747</v>
      </c>
      <c r="H49" s="174"/>
      <c r="I49" s="174"/>
      <c r="J49" s="176"/>
      <c r="K49" s="176"/>
      <c r="L49" s="176"/>
      <c r="M49" s="176"/>
      <c r="N49" s="176"/>
      <c r="O49" s="176"/>
      <c r="P49" s="176"/>
      <c r="Q49" s="176"/>
      <c r="R49" s="176"/>
      <c r="S49" s="176"/>
      <c r="T49" s="176"/>
      <c r="U49" s="176"/>
      <c r="V49" s="176"/>
      <c r="W49" s="176"/>
      <c r="X49" s="176"/>
      <c r="Y49" s="176"/>
      <c r="Z49" s="176"/>
      <c r="AA49" s="176"/>
      <c r="AB49" s="176"/>
      <c r="AC49" s="176"/>
    </row>
    <row r="50">
      <c r="A50" s="9" t="s">
        <v>209</v>
      </c>
      <c r="B50" s="185" t="s">
        <v>748</v>
      </c>
      <c r="C50" s="172" t="s">
        <v>749</v>
      </c>
      <c r="D50" s="172" t="s">
        <v>750</v>
      </c>
      <c r="E50" s="203">
        <v>44182.0</v>
      </c>
      <c r="F50" s="177" t="s">
        <v>45</v>
      </c>
      <c r="G50" s="177" t="s">
        <v>671</v>
      </c>
      <c r="H50" s="174"/>
      <c r="I50" s="172" t="s">
        <v>751</v>
      </c>
      <c r="J50" s="176"/>
      <c r="K50" s="176"/>
      <c r="L50" s="176"/>
      <c r="M50" s="176"/>
      <c r="N50" s="176"/>
      <c r="O50" s="176"/>
      <c r="P50" s="176"/>
      <c r="Q50" s="176"/>
      <c r="R50" s="176"/>
      <c r="S50" s="176"/>
      <c r="T50" s="176"/>
      <c r="U50" s="176"/>
      <c r="V50" s="176"/>
      <c r="W50" s="176"/>
      <c r="X50" s="176"/>
      <c r="Y50" s="176"/>
      <c r="Z50" s="176"/>
      <c r="AA50" s="176"/>
      <c r="AB50" s="176"/>
      <c r="AC50" s="176"/>
    </row>
    <row r="51">
      <c r="A51" s="45" t="s">
        <v>213</v>
      </c>
      <c r="B51" s="171" t="s">
        <v>752</v>
      </c>
      <c r="C51" s="172" t="s">
        <v>753</v>
      </c>
      <c r="D51" s="172" t="s">
        <v>754</v>
      </c>
      <c r="E51" s="203">
        <v>44169.0</v>
      </c>
      <c r="F51" s="177" t="s">
        <v>45</v>
      </c>
      <c r="G51" s="177" t="s">
        <v>755</v>
      </c>
      <c r="H51" s="174"/>
      <c r="I51" s="174"/>
      <c r="J51" s="176"/>
      <c r="K51" s="176"/>
      <c r="L51" s="176"/>
      <c r="M51" s="176"/>
      <c r="N51" s="176"/>
      <c r="O51" s="176"/>
      <c r="P51" s="176"/>
      <c r="Q51" s="176"/>
      <c r="R51" s="176"/>
      <c r="S51" s="176"/>
      <c r="T51" s="176"/>
      <c r="U51" s="176"/>
      <c r="V51" s="176"/>
      <c r="W51" s="176"/>
      <c r="X51" s="176"/>
      <c r="Y51" s="176"/>
      <c r="Z51" s="176"/>
      <c r="AA51" s="176"/>
      <c r="AB51" s="176"/>
      <c r="AC51" s="176"/>
    </row>
    <row r="52">
      <c r="A52" s="9" t="s">
        <v>215</v>
      </c>
      <c r="B52" s="171" t="s">
        <v>756</v>
      </c>
      <c r="C52" s="172" t="s">
        <v>757</v>
      </c>
      <c r="D52" s="172" t="s">
        <v>758</v>
      </c>
      <c r="E52" s="173">
        <v>44120.0</v>
      </c>
      <c r="F52" s="174"/>
      <c r="G52" s="177" t="s">
        <v>759</v>
      </c>
      <c r="H52" s="174"/>
      <c r="I52" s="174"/>
      <c r="J52" s="176"/>
      <c r="K52" s="176"/>
      <c r="L52" s="176"/>
      <c r="M52" s="176"/>
      <c r="N52" s="176"/>
      <c r="O52" s="176"/>
      <c r="P52" s="176"/>
      <c r="Q52" s="176"/>
      <c r="R52" s="176"/>
      <c r="S52" s="176"/>
      <c r="T52" s="176"/>
      <c r="U52" s="176"/>
      <c r="V52" s="176"/>
      <c r="W52" s="176"/>
      <c r="X52" s="176"/>
      <c r="Y52" s="176"/>
      <c r="Z52" s="176"/>
      <c r="AA52" s="176"/>
      <c r="AB52" s="176"/>
      <c r="AC52" s="176"/>
    </row>
    <row r="53">
      <c r="A53" s="9" t="s">
        <v>219</v>
      </c>
      <c r="B53" s="171" t="s">
        <v>760</v>
      </c>
      <c r="C53" s="172" t="s">
        <v>761</v>
      </c>
      <c r="D53" s="172" t="s">
        <v>762</v>
      </c>
      <c r="E53" s="202">
        <v>44120.0</v>
      </c>
      <c r="F53" s="174"/>
      <c r="G53" s="177" t="s">
        <v>763</v>
      </c>
      <c r="H53" s="174"/>
      <c r="I53" s="174"/>
      <c r="J53" s="176"/>
      <c r="K53" s="176"/>
      <c r="L53" s="176"/>
      <c r="M53" s="176"/>
      <c r="N53" s="176"/>
      <c r="O53" s="176"/>
      <c r="P53" s="176"/>
      <c r="Q53" s="176"/>
      <c r="R53" s="176"/>
      <c r="S53" s="176"/>
      <c r="T53" s="176"/>
      <c r="U53" s="176"/>
      <c r="V53" s="176"/>
      <c r="W53" s="176"/>
      <c r="X53" s="176"/>
      <c r="Y53" s="176"/>
      <c r="Z53" s="176"/>
      <c r="AA53" s="176"/>
      <c r="AB53" s="176"/>
      <c r="AC53" s="176"/>
    </row>
    <row r="54">
      <c r="A54" s="9" t="s">
        <v>222</v>
      </c>
      <c r="B54" s="192" t="s">
        <v>764</v>
      </c>
      <c r="C54" s="181" t="s">
        <v>765</v>
      </c>
      <c r="D54" s="194" t="s">
        <v>766</v>
      </c>
      <c r="E54" s="202">
        <v>44130.0</v>
      </c>
      <c r="F54" s="174"/>
      <c r="G54" s="196" t="s">
        <v>767</v>
      </c>
      <c r="H54" s="194" t="s">
        <v>768</v>
      </c>
      <c r="I54" s="172" t="s">
        <v>769</v>
      </c>
      <c r="J54" s="176"/>
      <c r="K54" s="176"/>
      <c r="L54" s="176"/>
      <c r="M54" s="176"/>
      <c r="N54" s="176"/>
      <c r="O54" s="176"/>
      <c r="P54" s="176"/>
      <c r="Q54" s="176"/>
      <c r="R54" s="176"/>
      <c r="S54" s="176"/>
      <c r="T54" s="176"/>
      <c r="U54" s="176"/>
      <c r="V54" s="176"/>
      <c r="W54" s="176"/>
      <c r="X54" s="176"/>
      <c r="Y54" s="176"/>
      <c r="Z54" s="176"/>
      <c r="AA54" s="176"/>
      <c r="AB54" s="176"/>
      <c r="AC54" s="176"/>
    </row>
    <row r="55">
      <c r="A55" s="9" t="s">
        <v>227</v>
      </c>
      <c r="B55" s="214" t="s">
        <v>770</v>
      </c>
      <c r="C55" s="172" t="s">
        <v>771</v>
      </c>
      <c r="D55" s="172" t="s">
        <v>772</v>
      </c>
      <c r="E55" s="215">
        <v>44120.0</v>
      </c>
      <c r="F55" s="174"/>
      <c r="G55" s="177" t="s">
        <v>680</v>
      </c>
      <c r="H55" s="174"/>
      <c r="I55" s="174"/>
      <c r="J55" s="176"/>
      <c r="K55" s="176"/>
      <c r="L55" s="176"/>
      <c r="M55" s="176"/>
      <c r="N55" s="176"/>
      <c r="O55" s="176"/>
      <c r="P55" s="176"/>
      <c r="Q55" s="176"/>
      <c r="R55" s="176"/>
      <c r="S55" s="176"/>
      <c r="T55" s="176"/>
      <c r="U55" s="176"/>
      <c r="V55" s="176"/>
      <c r="W55" s="176"/>
      <c r="X55" s="176"/>
      <c r="Y55" s="176"/>
      <c r="Z55" s="176"/>
      <c r="AA55" s="176"/>
      <c r="AB55" s="176"/>
      <c r="AC55" s="176"/>
    </row>
    <row r="56">
      <c r="A56" s="216"/>
      <c r="B56" s="217"/>
      <c r="C56" s="218"/>
      <c r="D56" s="218"/>
      <c r="E56" s="219"/>
      <c r="F56" s="218"/>
      <c r="G56" s="218"/>
      <c r="H56" s="218"/>
      <c r="I56" s="218"/>
      <c r="J56" s="176"/>
      <c r="K56" s="176"/>
      <c r="L56" s="176"/>
      <c r="M56" s="176"/>
      <c r="N56" s="176"/>
      <c r="O56" s="176"/>
      <c r="P56" s="176"/>
      <c r="Q56" s="176"/>
      <c r="R56" s="176"/>
      <c r="S56" s="176"/>
      <c r="T56" s="176"/>
      <c r="U56" s="176"/>
      <c r="V56" s="176"/>
      <c r="W56" s="176"/>
      <c r="X56" s="176"/>
      <c r="Y56" s="176"/>
      <c r="Z56" s="176"/>
      <c r="AA56" s="176"/>
      <c r="AB56" s="176"/>
      <c r="AC56" s="176"/>
    </row>
    <row r="57">
      <c r="A57" s="216"/>
      <c r="B57" s="217"/>
      <c r="C57" s="218"/>
      <c r="D57" s="218"/>
      <c r="E57" s="219"/>
      <c r="F57" s="218"/>
      <c r="G57" s="218"/>
      <c r="H57" s="218"/>
      <c r="I57" s="218"/>
      <c r="J57" s="176"/>
      <c r="K57" s="176"/>
      <c r="L57" s="176"/>
      <c r="M57" s="176"/>
      <c r="N57" s="176"/>
      <c r="O57" s="176"/>
      <c r="P57" s="176"/>
      <c r="Q57" s="176"/>
      <c r="R57" s="176"/>
      <c r="S57" s="176"/>
      <c r="T57" s="176"/>
      <c r="U57" s="176"/>
      <c r="V57" s="176"/>
      <c r="W57" s="176"/>
      <c r="X57" s="176"/>
      <c r="Y57" s="176"/>
      <c r="Z57" s="176"/>
      <c r="AA57" s="176"/>
      <c r="AB57" s="176"/>
      <c r="AC57" s="176"/>
    </row>
    <row r="58">
      <c r="A58" s="216"/>
      <c r="B58" s="217"/>
      <c r="C58" s="218"/>
      <c r="D58" s="218"/>
      <c r="E58" s="219"/>
      <c r="F58" s="218"/>
      <c r="G58" s="218"/>
      <c r="H58" s="218"/>
      <c r="I58" s="218"/>
      <c r="J58" s="176"/>
      <c r="K58" s="176"/>
      <c r="L58" s="176"/>
      <c r="M58" s="176"/>
      <c r="N58" s="176"/>
      <c r="O58" s="176"/>
      <c r="P58" s="176"/>
      <c r="Q58" s="176"/>
      <c r="R58" s="176"/>
      <c r="S58" s="176"/>
      <c r="T58" s="176"/>
      <c r="U58" s="176"/>
      <c r="V58" s="176"/>
      <c r="W58" s="176"/>
      <c r="X58" s="176"/>
      <c r="Y58" s="176"/>
      <c r="Z58" s="176"/>
      <c r="AA58" s="176"/>
      <c r="AB58" s="176"/>
      <c r="AC58" s="176"/>
    </row>
    <row r="59">
      <c r="A59" s="216"/>
      <c r="B59" s="217"/>
      <c r="C59" s="218"/>
      <c r="D59" s="218"/>
      <c r="E59" s="219"/>
      <c r="F59" s="218"/>
      <c r="G59" s="218"/>
      <c r="H59" s="218"/>
      <c r="I59" s="218"/>
      <c r="J59" s="176"/>
      <c r="K59" s="176"/>
      <c r="L59" s="176"/>
      <c r="M59" s="176"/>
      <c r="N59" s="176"/>
      <c r="O59" s="176"/>
      <c r="P59" s="176"/>
      <c r="Q59" s="176"/>
      <c r="R59" s="176"/>
      <c r="S59" s="176"/>
      <c r="T59" s="176"/>
      <c r="U59" s="176"/>
      <c r="V59" s="176"/>
      <c r="W59" s="176"/>
      <c r="X59" s="176"/>
      <c r="Y59" s="176"/>
      <c r="Z59" s="176"/>
      <c r="AA59" s="176"/>
      <c r="AB59" s="176"/>
      <c r="AC59" s="176"/>
    </row>
    <row r="60">
      <c r="A60" s="216"/>
      <c r="B60" s="217"/>
      <c r="C60" s="218"/>
      <c r="D60" s="218"/>
      <c r="E60" s="219"/>
      <c r="F60" s="218"/>
      <c r="G60" s="218"/>
      <c r="H60" s="218"/>
      <c r="I60" s="218"/>
      <c r="J60" s="176"/>
      <c r="K60" s="176"/>
      <c r="L60" s="176"/>
      <c r="M60" s="176"/>
      <c r="N60" s="176"/>
      <c r="O60" s="176"/>
      <c r="P60" s="176"/>
      <c r="Q60" s="176"/>
      <c r="R60" s="176"/>
      <c r="S60" s="176"/>
      <c r="T60" s="176"/>
      <c r="U60" s="176"/>
      <c r="V60" s="176"/>
      <c r="W60" s="176"/>
      <c r="X60" s="176"/>
      <c r="Y60" s="176"/>
      <c r="Z60" s="176"/>
      <c r="AA60" s="176"/>
      <c r="AB60" s="176"/>
      <c r="AC60" s="176"/>
    </row>
    <row r="61">
      <c r="A61" s="216"/>
      <c r="B61" s="217"/>
      <c r="C61" s="218"/>
      <c r="D61" s="218"/>
      <c r="E61" s="219"/>
      <c r="F61" s="218"/>
      <c r="G61" s="218"/>
      <c r="H61" s="218"/>
      <c r="I61" s="218"/>
      <c r="J61" s="176"/>
      <c r="K61" s="176"/>
      <c r="L61" s="176"/>
      <c r="M61" s="176"/>
      <c r="N61" s="176"/>
      <c r="O61" s="176"/>
      <c r="P61" s="176"/>
      <c r="Q61" s="176"/>
      <c r="R61" s="176"/>
      <c r="S61" s="176"/>
      <c r="T61" s="176"/>
      <c r="U61" s="176"/>
      <c r="V61" s="176"/>
      <c r="W61" s="176"/>
      <c r="X61" s="176"/>
      <c r="Y61" s="176"/>
      <c r="Z61" s="176"/>
      <c r="AA61" s="176"/>
      <c r="AB61" s="176"/>
      <c r="AC61" s="176"/>
    </row>
    <row r="62">
      <c r="A62" s="216"/>
      <c r="B62" s="217"/>
      <c r="C62" s="218"/>
      <c r="D62" s="218"/>
      <c r="E62" s="219"/>
      <c r="F62" s="218"/>
      <c r="G62" s="218"/>
      <c r="H62" s="218"/>
      <c r="I62" s="218"/>
      <c r="J62" s="176"/>
      <c r="K62" s="176"/>
      <c r="L62" s="176"/>
      <c r="M62" s="176"/>
      <c r="N62" s="176"/>
      <c r="O62" s="176"/>
      <c r="P62" s="176"/>
      <c r="Q62" s="176"/>
      <c r="R62" s="176"/>
      <c r="S62" s="176"/>
      <c r="T62" s="176"/>
      <c r="U62" s="176"/>
      <c r="V62" s="176"/>
      <c r="W62" s="176"/>
      <c r="X62" s="176"/>
      <c r="Y62" s="176"/>
      <c r="Z62" s="176"/>
      <c r="AA62" s="176"/>
      <c r="AB62" s="176"/>
      <c r="AC62" s="176"/>
    </row>
    <row r="63">
      <c r="A63" s="216"/>
      <c r="B63" s="217"/>
      <c r="C63" s="218"/>
      <c r="D63" s="218"/>
      <c r="E63" s="219"/>
      <c r="F63" s="218"/>
      <c r="G63" s="218"/>
      <c r="H63" s="218"/>
      <c r="I63" s="218"/>
      <c r="J63" s="176"/>
      <c r="K63" s="176"/>
      <c r="L63" s="176"/>
      <c r="M63" s="176"/>
      <c r="N63" s="176"/>
      <c r="O63" s="176"/>
      <c r="P63" s="176"/>
      <c r="Q63" s="176"/>
      <c r="R63" s="176"/>
      <c r="S63" s="176"/>
      <c r="T63" s="176"/>
      <c r="U63" s="176"/>
      <c r="V63" s="176"/>
      <c r="W63" s="176"/>
      <c r="X63" s="176"/>
      <c r="Y63" s="176"/>
      <c r="Z63" s="176"/>
      <c r="AA63" s="176"/>
      <c r="AB63" s="176"/>
      <c r="AC63" s="176"/>
    </row>
    <row r="64">
      <c r="A64" s="216"/>
      <c r="B64" s="217"/>
      <c r="C64" s="218"/>
      <c r="D64" s="218"/>
      <c r="E64" s="219"/>
      <c r="F64" s="218"/>
      <c r="G64" s="218"/>
      <c r="H64" s="218"/>
      <c r="I64" s="218"/>
      <c r="J64" s="176"/>
      <c r="K64" s="176"/>
      <c r="L64" s="176"/>
      <c r="M64" s="176"/>
      <c r="N64" s="176"/>
      <c r="O64" s="176"/>
      <c r="P64" s="176"/>
      <c r="Q64" s="176"/>
      <c r="R64" s="176"/>
      <c r="S64" s="176"/>
      <c r="T64" s="176"/>
      <c r="U64" s="176"/>
      <c r="V64" s="176"/>
      <c r="W64" s="176"/>
      <c r="X64" s="176"/>
      <c r="Y64" s="176"/>
      <c r="Z64" s="176"/>
      <c r="AA64" s="176"/>
      <c r="AB64" s="176"/>
      <c r="AC64" s="176"/>
    </row>
    <row r="65">
      <c r="A65" s="216"/>
      <c r="B65" s="217"/>
      <c r="C65" s="218"/>
      <c r="D65" s="218"/>
      <c r="E65" s="219"/>
      <c r="F65" s="218"/>
      <c r="G65" s="218"/>
      <c r="H65" s="218"/>
      <c r="I65" s="218"/>
      <c r="J65" s="176"/>
      <c r="K65" s="176"/>
      <c r="L65" s="176"/>
      <c r="M65" s="176"/>
      <c r="N65" s="176"/>
      <c r="O65" s="176"/>
      <c r="P65" s="176"/>
      <c r="Q65" s="176"/>
      <c r="R65" s="176"/>
      <c r="S65" s="176"/>
      <c r="T65" s="176"/>
      <c r="U65" s="176"/>
      <c r="V65" s="176"/>
      <c r="W65" s="176"/>
      <c r="X65" s="176"/>
      <c r="Y65" s="176"/>
      <c r="Z65" s="176"/>
      <c r="AA65" s="176"/>
      <c r="AB65" s="176"/>
      <c r="AC65" s="176"/>
    </row>
    <row r="66">
      <c r="A66" s="216"/>
      <c r="B66" s="217"/>
      <c r="C66" s="218"/>
      <c r="D66" s="218"/>
      <c r="E66" s="219"/>
      <c r="F66" s="218"/>
      <c r="G66" s="218"/>
      <c r="H66" s="218"/>
      <c r="I66" s="218"/>
      <c r="J66" s="176"/>
      <c r="K66" s="176"/>
      <c r="L66" s="176"/>
      <c r="M66" s="176"/>
      <c r="N66" s="176"/>
      <c r="O66" s="176"/>
      <c r="P66" s="176"/>
      <c r="Q66" s="176"/>
      <c r="R66" s="176"/>
      <c r="S66" s="176"/>
      <c r="T66" s="176"/>
      <c r="U66" s="176"/>
      <c r="V66" s="176"/>
      <c r="W66" s="176"/>
      <c r="X66" s="176"/>
      <c r="Y66" s="176"/>
      <c r="Z66" s="176"/>
      <c r="AA66" s="176"/>
      <c r="AB66" s="176"/>
      <c r="AC66" s="176"/>
    </row>
    <row r="67">
      <c r="A67" s="216"/>
      <c r="B67" s="217"/>
      <c r="C67" s="218"/>
      <c r="D67" s="218"/>
      <c r="E67" s="219"/>
      <c r="F67" s="218"/>
      <c r="G67" s="218"/>
      <c r="H67" s="218"/>
      <c r="I67" s="218"/>
      <c r="J67" s="176"/>
      <c r="K67" s="176"/>
      <c r="L67" s="176"/>
      <c r="M67" s="176"/>
      <c r="N67" s="176"/>
      <c r="O67" s="176"/>
      <c r="P67" s="176"/>
      <c r="Q67" s="176"/>
      <c r="R67" s="176"/>
      <c r="S67" s="176"/>
      <c r="T67" s="176"/>
      <c r="U67" s="176"/>
      <c r="V67" s="176"/>
      <c r="W67" s="176"/>
      <c r="X67" s="176"/>
      <c r="Y67" s="176"/>
      <c r="Z67" s="176"/>
      <c r="AA67" s="176"/>
      <c r="AB67" s="176"/>
      <c r="AC67" s="176"/>
    </row>
    <row r="68">
      <c r="A68" s="216"/>
      <c r="B68" s="217"/>
      <c r="C68" s="218"/>
      <c r="D68" s="218"/>
      <c r="E68" s="219"/>
      <c r="F68" s="218"/>
      <c r="G68" s="218"/>
      <c r="H68" s="218"/>
      <c r="I68" s="218"/>
      <c r="J68" s="176"/>
      <c r="K68" s="176"/>
      <c r="L68" s="176"/>
      <c r="M68" s="176"/>
      <c r="N68" s="176"/>
      <c r="O68" s="176"/>
      <c r="P68" s="176"/>
      <c r="Q68" s="176"/>
      <c r="R68" s="176"/>
      <c r="S68" s="176"/>
      <c r="T68" s="176"/>
      <c r="U68" s="176"/>
      <c r="V68" s="176"/>
      <c r="W68" s="176"/>
      <c r="X68" s="176"/>
      <c r="Y68" s="176"/>
      <c r="Z68" s="176"/>
      <c r="AA68" s="176"/>
      <c r="AB68" s="176"/>
      <c r="AC68" s="176"/>
    </row>
    <row r="69">
      <c r="A69" s="216"/>
      <c r="B69" s="217"/>
      <c r="C69" s="218"/>
      <c r="D69" s="218"/>
      <c r="E69" s="219"/>
      <c r="F69" s="218"/>
      <c r="G69" s="218"/>
      <c r="H69" s="218"/>
      <c r="I69" s="218"/>
      <c r="J69" s="176"/>
      <c r="K69" s="176"/>
      <c r="L69" s="176"/>
      <c r="M69" s="176"/>
      <c r="N69" s="176"/>
      <c r="O69" s="176"/>
      <c r="P69" s="176"/>
      <c r="Q69" s="176"/>
      <c r="R69" s="176"/>
      <c r="S69" s="176"/>
      <c r="T69" s="176"/>
      <c r="U69" s="176"/>
      <c r="V69" s="176"/>
      <c r="W69" s="176"/>
      <c r="X69" s="176"/>
      <c r="Y69" s="176"/>
      <c r="Z69" s="176"/>
      <c r="AA69" s="176"/>
      <c r="AB69" s="176"/>
      <c r="AC69" s="176"/>
    </row>
    <row r="70">
      <c r="A70" s="216"/>
      <c r="B70" s="217"/>
      <c r="C70" s="218"/>
      <c r="D70" s="218"/>
      <c r="E70" s="219"/>
      <c r="F70" s="218"/>
      <c r="G70" s="218"/>
      <c r="H70" s="218"/>
      <c r="I70" s="218"/>
      <c r="J70" s="176"/>
      <c r="K70" s="176"/>
      <c r="L70" s="176"/>
      <c r="M70" s="176"/>
      <c r="N70" s="176"/>
      <c r="O70" s="176"/>
      <c r="P70" s="176"/>
      <c r="Q70" s="176"/>
      <c r="R70" s="176"/>
      <c r="S70" s="176"/>
      <c r="T70" s="176"/>
      <c r="U70" s="176"/>
      <c r="V70" s="176"/>
      <c r="W70" s="176"/>
      <c r="X70" s="176"/>
      <c r="Y70" s="176"/>
      <c r="Z70" s="176"/>
      <c r="AA70" s="176"/>
      <c r="AB70" s="176"/>
      <c r="AC70" s="176"/>
    </row>
    <row r="71">
      <c r="A71" s="216"/>
      <c r="B71" s="217"/>
      <c r="C71" s="218"/>
      <c r="D71" s="218"/>
      <c r="E71" s="219"/>
      <c r="F71" s="218"/>
      <c r="G71" s="218"/>
      <c r="H71" s="218"/>
      <c r="I71" s="218"/>
      <c r="J71" s="176"/>
      <c r="K71" s="176"/>
      <c r="L71" s="176"/>
      <c r="M71" s="176"/>
      <c r="N71" s="176"/>
      <c r="O71" s="176"/>
      <c r="P71" s="176"/>
      <c r="Q71" s="176"/>
      <c r="R71" s="176"/>
      <c r="S71" s="176"/>
      <c r="T71" s="176"/>
      <c r="U71" s="176"/>
      <c r="V71" s="176"/>
      <c r="W71" s="176"/>
      <c r="X71" s="176"/>
      <c r="Y71" s="176"/>
      <c r="Z71" s="176"/>
      <c r="AA71" s="176"/>
      <c r="AB71" s="176"/>
      <c r="AC71" s="176"/>
    </row>
    <row r="72">
      <c r="A72" s="216"/>
      <c r="B72" s="217"/>
      <c r="C72" s="218"/>
      <c r="D72" s="218"/>
      <c r="E72" s="219"/>
      <c r="F72" s="218"/>
      <c r="G72" s="218"/>
      <c r="H72" s="218"/>
      <c r="I72" s="218"/>
      <c r="J72" s="176"/>
      <c r="K72" s="176"/>
      <c r="L72" s="176"/>
      <c r="M72" s="176"/>
      <c r="N72" s="176"/>
      <c r="O72" s="176"/>
      <c r="P72" s="176"/>
      <c r="Q72" s="176"/>
      <c r="R72" s="176"/>
      <c r="S72" s="176"/>
      <c r="T72" s="176"/>
      <c r="U72" s="176"/>
      <c r="V72" s="176"/>
      <c r="W72" s="176"/>
      <c r="X72" s="176"/>
      <c r="Y72" s="176"/>
      <c r="Z72" s="176"/>
      <c r="AA72" s="176"/>
      <c r="AB72" s="176"/>
      <c r="AC72" s="176"/>
    </row>
    <row r="73">
      <c r="A73" s="216"/>
      <c r="B73" s="217"/>
      <c r="C73" s="218"/>
      <c r="D73" s="218"/>
      <c r="E73" s="219"/>
      <c r="F73" s="218"/>
      <c r="G73" s="218"/>
      <c r="H73" s="218"/>
      <c r="I73" s="218"/>
      <c r="J73" s="176"/>
      <c r="K73" s="176"/>
      <c r="L73" s="176"/>
      <c r="M73" s="176"/>
      <c r="N73" s="176"/>
      <c r="O73" s="176"/>
      <c r="P73" s="176"/>
      <c r="Q73" s="176"/>
      <c r="R73" s="176"/>
      <c r="S73" s="176"/>
      <c r="T73" s="176"/>
      <c r="U73" s="176"/>
      <c r="V73" s="176"/>
      <c r="W73" s="176"/>
      <c r="X73" s="176"/>
      <c r="Y73" s="176"/>
      <c r="Z73" s="176"/>
      <c r="AA73" s="176"/>
      <c r="AB73" s="176"/>
      <c r="AC73" s="176"/>
    </row>
    <row r="74">
      <c r="A74" s="216"/>
      <c r="B74" s="217"/>
      <c r="C74" s="218"/>
      <c r="D74" s="218"/>
      <c r="E74" s="219"/>
      <c r="F74" s="218"/>
      <c r="G74" s="218"/>
      <c r="H74" s="218"/>
      <c r="I74" s="218"/>
      <c r="J74" s="176"/>
      <c r="K74" s="176"/>
      <c r="L74" s="176"/>
      <c r="M74" s="176"/>
      <c r="N74" s="176"/>
      <c r="O74" s="176"/>
      <c r="P74" s="176"/>
      <c r="Q74" s="176"/>
      <c r="R74" s="176"/>
      <c r="S74" s="176"/>
      <c r="T74" s="176"/>
      <c r="U74" s="176"/>
      <c r="V74" s="176"/>
      <c r="W74" s="176"/>
      <c r="X74" s="176"/>
      <c r="Y74" s="176"/>
      <c r="Z74" s="176"/>
      <c r="AA74" s="176"/>
      <c r="AB74" s="176"/>
      <c r="AC74" s="176"/>
    </row>
    <row r="75">
      <c r="A75" s="216"/>
      <c r="B75" s="217"/>
      <c r="C75" s="218"/>
      <c r="D75" s="218"/>
      <c r="E75" s="219"/>
      <c r="F75" s="218"/>
      <c r="G75" s="218"/>
      <c r="H75" s="218"/>
      <c r="I75" s="218"/>
      <c r="J75" s="176"/>
      <c r="K75" s="176"/>
      <c r="L75" s="176"/>
      <c r="M75" s="176"/>
      <c r="N75" s="176"/>
      <c r="O75" s="176"/>
      <c r="P75" s="176"/>
      <c r="Q75" s="176"/>
      <c r="R75" s="176"/>
      <c r="S75" s="176"/>
      <c r="T75" s="176"/>
      <c r="U75" s="176"/>
      <c r="V75" s="176"/>
      <c r="W75" s="176"/>
      <c r="X75" s="176"/>
      <c r="Y75" s="176"/>
      <c r="Z75" s="176"/>
      <c r="AA75" s="176"/>
      <c r="AB75" s="176"/>
      <c r="AC75" s="176"/>
    </row>
    <row r="76">
      <c r="A76" s="216"/>
      <c r="B76" s="217"/>
      <c r="C76" s="218"/>
      <c r="D76" s="218"/>
      <c r="E76" s="219"/>
      <c r="F76" s="218"/>
      <c r="G76" s="218"/>
      <c r="H76" s="218"/>
      <c r="I76" s="218"/>
      <c r="J76" s="176"/>
      <c r="K76" s="176"/>
      <c r="L76" s="176"/>
      <c r="M76" s="176"/>
      <c r="N76" s="176"/>
      <c r="O76" s="176"/>
      <c r="P76" s="176"/>
      <c r="Q76" s="176"/>
      <c r="R76" s="176"/>
      <c r="S76" s="176"/>
      <c r="T76" s="176"/>
      <c r="U76" s="176"/>
      <c r="V76" s="176"/>
      <c r="W76" s="176"/>
      <c r="X76" s="176"/>
      <c r="Y76" s="176"/>
      <c r="Z76" s="176"/>
      <c r="AA76" s="176"/>
      <c r="AB76" s="176"/>
      <c r="AC76" s="176"/>
    </row>
    <row r="77">
      <c r="A77" s="216"/>
      <c r="B77" s="217"/>
      <c r="C77" s="218"/>
      <c r="D77" s="218"/>
      <c r="E77" s="219"/>
      <c r="F77" s="218"/>
      <c r="G77" s="218"/>
      <c r="H77" s="218"/>
      <c r="I77" s="218"/>
      <c r="J77" s="176"/>
      <c r="K77" s="176"/>
      <c r="L77" s="176"/>
      <c r="M77" s="176"/>
      <c r="N77" s="176"/>
      <c r="O77" s="176"/>
      <c r="P77" s="176"/>
      <c r="Q77" s="176"/>
      <c r="R77" s="176"/>
      <c r="S77" s="176"/>
      <c r="T77" s="176"/>
      <c r="U77" s="176"/>
      <c r="V77" s="176"/>
      <c r="W77" s="176"/>
      <c r="X77" s="176"/>
      <c r="Y77" s="176"/>
      <c r="Z77" s="176"/>
      <c r="AA77" s="176"/>
      <c r="AB77" s="176"/>
      <c r="AC77" s="176"/>
    </row>
    <row r="78">
      <c r="A78" s="216"/>
      <c r="B78" s="217"/>
      <c r="C78" s="218"/>
      <c r="D78" s="218"/>
      <c r="E78" s="219"/>
      <c r="F78" s="218"/>
      <c r="G78" s="218"/>
      <c r="H78" s="218"/>
      <c r="I78" s="218"/>
      <c r="J78" s="176"/>
      <c r="K78" s="176"/>
      <c r="L78" s="176"/>
      <c r="M78" s="176"/>
      <c r="N78" s="176"/>
      <c r="O78" s="176"/>
      <c r="P78" s="176"/>
      <c r="Q78" s="176"/>
      <c r="R78" s="176"/>
      <c r="S78" s="176"/>
      <c r="T78" s="176"/>
      <c r="U78" s="176"/>
      <c r="V78" s="176"/>
      <c r="W78" s="176"/>
      <c r="X78" s="176"/>
      <c r="Y78" s="176"/>
      <c r="Z78" s="176"/>
      <c r="AA78" s="176"/>
      <c r="AB78" s="176"/>
      <c r="AC78" s="176"/>
    </row>
    <row r="79">
      <c r="A79" s="216"/>
      <c r="B79" s="217"/>
      <c r="C79" s="218"/>
      <c r="D79" s="218"/>
      <c r="E79" s="219"/>
      <c r="F79" s="218"/>
      <c r="G79" s="218"/>
      <c r="H79" s="218"/>
      <c r="I79" s="218"/>
      <c r="J79" s="176"/>
      <c r="K79" s="176"/>
      <c r="L79" s="176"/>
      <c r="M79" s="176"/>
      <c r="N79" s="176"/>
      <c r="O79" s="176"/>
      <c r="P79" s="176"/>
      <c r="Q79" s="176"/>
      <c r="R79" s="176"/>
      <c r="S79" s="176"/>
      <c r="T79" s="176"/>
      <c r="U79" s="176"/>
      <c r="V79" s="176"/>
      <c r="W79" s="176"/>
      <c r="X79" s="176"/>
      <c r="Y79" s="176"/>
      <c r="Z79" s="176"/>
      <c r="AA79" s="176"/>
      <c r="AB79" s="176"/>
      <c r="AC79" s="176"/>
    </row>
    <row r="80">
      <c r="A80" s="216"/>
      <c r="B80" s="217"/>
      <c r="C80" s="218"/>
      <c r="D80" s="218"/>
      <c r="E80" s="219"/>
      <c r="F80" s="218"/>
      <c r="G80" s="218"/>
      <c r="H80" s="218"/>
      <c r="I80" s="218"/>
      <c r="J80" s="176"/>
      <c r="K80" s="176"/>
      <c r="L80" s="176"/>
      <c r="M80" s="176"/>
      <c r="N80" s="176"/>
      <c r="O80" s="176"/>
      <c r="P80" s="176"/>
      <c r="Q80" s="176"/>
      <c r="R80" s="176"/>
      <c r="S80" s="176"/>
      <c r="T80" s="176"/>
      <c r="U80" s="176"/>
      <c r="V80" s="176"/>
      <c r="W80" s="176"/>
      <c r="X80" s="176"/>
      <c r="Y80" s="176"/>
      <c r="Z80" s="176"/>
      <c r="AA80" s="176"/>
      <c r="AB80" s="176"/>
      <c r="AC80" s="176"/>
    </row>
    <row r="81">
      <c r="A81" s="216"/>
      <c r="B81" s="217"/>
      <c r="C81" s="218"/>
      <c r="D81" s="218"/>
      <c r="E81" s="219"/>
      <c r="F81" s="218"/>
      <c r="G81" s="218"/>
      <c r="H81" s="218"/>
      <c r="I81" s="218"/>
      <c r="J81" s="176"/>
      <c r="K81" s="176"/>
      <c r="L81" s="176"/>
      <c r="M81" s="176"/>
      <c r="N81" s="176"/>
      <c r="O81" s="176"/>
      <c r="P81" s="176"/>
      <c r="Q81" s="176"/>
      <c r="R81" s="176"/>
      <c r="S81" s="176"/>
      <c r="T81" s="176"/>
      <c r="U81" s="176"/>
      <c r="V81" s="176"/>
      <c r="W81" s="176"/>
      <c r="X81" s="176"/>
      <c r="Y81" s="176"/>
      <c r="Z81" s="176"/>
      <c r="AA81" s="176"/>
      <c r="AB81" s="176"/>
      <c r="AC81" s="176"/>
    </row>
    <row r="82">
      <c r="A82" s="216"/>
      <c r="B82" s="217"/>
      <c r="C82" s="218"/>
      <c r="D82" s="218"/>
      <c r="E82" s="219"/>
      <c r="F82" s="218"/>
      <c r="G82" s="218"/>
      <c r="H82" s="218"/>
      <c r="I82" s="218"/>
      <c r="J82" s="176"/>
      <c r="K82" s="176"/>
      <c r="L82" s="176"/>
      <c r="M82" s="176"/>
      <c r="N82" s="176"/>
      <c r="O82" s="176"/>
      <c r="P82" s="176"/>
      <c r="Q82" s="176"/>
      <c r="R82" s="176"/>
      <c r="S82" s="176"/>
      <c r="T82" s="176"/>
      <c r="U82" s="176"/>
      <c r="V82" s="176"/>
      <c r="W82" s="176"/>
      <c r="X82" s="176"/>
      <c r="Y82" s="176"/>
      <c r="Z82" s="176"/>
      <c r="AA82" s="176"/>
      <c r="AB82" s="176"/>
      <c r="AC82" s="176"/>
    </row>
    <row r="83">
      <c r="A83" s="216"/>
      <c r="B83" s="217"/>
      <c r="C83" s="218"/>
      <c r="D83" s="218"/>
      <c r="E83" s="219"/>
      <c r="F83" s="218"/>
      <c r="G83" s="218"/>
      <c r="H83" s="218"/>
      <c r="I83" s="218"/>
      <c r="J83" s="176"/>
      <c r="K83" s="176"/>
      <c r="L83" s="176"/>
      <c r="M83" s="176"/>
      <c r="N83" s="176"/>
      <c r="O83" s="176"/>
      <c r="P83" s="176"/>
      <c r="Q83" s="176"/>
      <c r="R83" s="176"/>
      <c r="S83" s="176"/>
      <c r="T83" s="176"/>
      <c r="U83" s="176"/>
      <c r="V83" s="176"/>
      <c r="W83" s="176"/>
      <c r="X83" s="176"/>
      <c r="Y83" s="176"/>
      <c r="Z83" s="176"/>
      <c r="AA83" s="176"/>
      <c r="AB83" s="176"/>
      <c r="AC83" s="176"/>
    </row>
    <row r="84">
      <c r="A84" s="216"/>
      <c r="B84" s="217"/>
      <c r="C84" s="218"/>
      <c r="D84" s="218"/>
      <c r="E84" s="219"/>
      <c r="F84" s="218"/>
      <c r="G84" s="218"/>
      <c r="H84" s="218"/>
      <c r="I84" s="218"/>
      <c r="J84" s="176"/>
      <c r="K84" s="176"/>
      <c r="L84" s="176"/>
      <c r="M84" s="176"/>
      <c r="N84" s="176"/>
      <c r="O84" s="176"/>
      <c r="P84" s="176"/>
      <c r="Q84" s="176"/>
      <c r="R84" s="176"/>
      <c r="S84" s="176"/>
      <c r="T84" s="176"/>
      <c r="U84" s="176"/>
      <c r="V84" s="176"/>
      <c r="W84" s="176"/>
      <c r="X84" s="176"/>
      <c r="Y84" s="176"/>
      <c r="Z84" s="176"/>
      <c r="AA84" s="176"/>
      <c r="AB84" s="176"/>
      <c r="AC84" s="176"/>
    </row>
    <row r="85">
      <c r="A85" s="216"/>
      <c r="B85" s="217"/>
      <c r="C85" s="218"/>
      <c r="D85" s="218"/>
      <c r="E85" s="219"/>
      <c r="F85" s="218"/>
      <c r="G85" s="218"/>
      <c r="H85" s="218"/>
      <c r="I85" s="218"/>
      <c r="J85" s="176"/>
      <c r="K85" s="176"/>
      <c r="L85" s="176"/>
      <c r="M85" s="176"/>
      <c r="N85" s="176"/>
      <c r="O85" s="176"/>
      <c r="P85" s="176"/>
      <c r="Q85" s="176"/>
      <c r="R85" s="176"/>
      <c r="S85" s="176"/>
      <c r="T85" s="176"/>
      <c r="U85" s="176"/>
      <c r="V85" s="176"/>
      <c r="W85" s="176"/>
      <c r="X85" s="176"/>
      <c r="Y85" s="176"/>
      <c r="Z85" s="176"/>
      <c r="AA85" s="176"/>
      <c r="AB85" s="176"/>
      <c r="AC85" s="176"/>
    </row>
    <row r="86">
      <c r="A86" s="216"/>
      <c r="B86" s="217"/>
      <c r="C86" s="218"/>
      <c r="D86" s="218"/>
      <c r="E86" s="219"/>
      <c r="F86" s="218"/>
      <c r="G86" s="218"/>
      <c r="H86" s="218"/>
      <c r="I86" s="218"/>
      <c r="J86" s="176"/>
      <c r="K86" s="176"/>
      <c r="L86" s="176"/>
      <c r="M86" s="176"/>
      <c r="N86" s="176"/>
      <c r="O86" s="176"/>
      <c r="P86" s="176"/>
      <c r="Q86" s="176"/>
      <c r="R86" s="176"/>
      <c r="S86" s="176"/>
      <c r="T86" s="176"/>
      <c r="U86" s="176"/>
      <c r="V86" s="176"/>
      <c r="W86" s="176"/>
      <c r="X86" s="176"/>
      <c r="Y86" s="176"/>
      <c r="Z86" s="176"/>
      <c r="AA86" s="176"/>
      <c r="AB86" s="176"/>
      <c r="AC86" s="176"/>
    </row>
    <row r="87">
      <c r="A87" s="216"/>
      <c r="B87" s="217"/>
      <c r="C87" s="218"/>
      <c r="D87" s="218"/>
      <c r="E87" s="219"/>
      <c r="F87" s="218"/>
      <c r="G87" s="218"/>
      <c r="H87" s="218"/>
      <c r="I87" s="218"/>
      <c r="J87" s="176"/>
      <c r="K87" s="176"/>
      <c r="L87" s="176"/>
      <c r="M87" s="176"/>
      <c r="N87" s="176"/>
      <c r="O87" s="176"/>
      <c r="P87" s="176"/>
      <c r="Q87" s="176"/>
      <c r="R87" s="176"/>
      <c r="S87" s="176"/>
      <c r="T87" s="176"/>
      <c r="U87" s="176"/>
      <c r="V87" s="176"/>
      <c r="W87" s="176"/>
      <c r="X87" s="176"/>
      <c r="Y87" s="176"/>
      <c r="Z87" s="176"/>
      <c r="AA87" s="176"/>
      <c r="AB87" s="176"/>
      <c r="AC87" s="176"/>
    </row>
    <row r="88">
      <c r="A88" s="216"/>
      <c r="B88" s="217"/>
      <c r="C88" s="218"/>
      <c r="D88" s="218"/>
      <c r="E88" s="219"/>
      <c r="F88" s="218"/>
      <c r="G88" s="218"/>
      <c r="H88" s="218"/>
      <c r="I88" s="218"/>
      <c r="J88" s="176"/>
      <c r="K88" s="176"/>
      <c r="L88" s="176"/>
      <c r="M88" s="176"/>
      <c r="N88" s="176"/>
      <c r="O88" s="176"/>
      <c r="P88" s="176"/>
      <c r="Q88" s="176"/>
      <c r="R88" s="176"/>
      <c r="S88" s="176"/>
      <c r="T88" s="176"/>
      <c r="U88" s="176"/>
      <c r="V88" s="176"/>
      <c r="W88" s="176"/>
      <c r="X88" s="176"/>
      <c r="Y88" s="176"/>
      <c r="Z88" s="176"/>
      <c r="AA88" s="176"/>
      <c r="AB88" s="176"/>
      <c r="AC88" s="176"/>
    </row>
    <row r="89">
      <c r="A89" s="216"/>
      <c r="B89" s="217"/>
      <c r="C89" s="218"/>
      <c r="D89" s="218"/>
      <c r="E89" s="219"/>
      <c r="F89" s="218"/>
      <c r="G89" s="218"/>
      <c r="H89" s="218"/>
      <c r="I89" s="218"/>
      <c r="J89" s="176"/>
      <c r="K89" s="176"/>
      <c r="L89" s="176"/>
      <c r="M89" s="176"/>
      <c r="N89" s="176"/>
      <c r="O89" s="176"/>
      <c r="P89" s="176"/>
      <c r="Q89" s="176"/>
      <c r="R89" s="176"/>
      <c r="S89" s="176"/>
      <c r="T89" s="176"/>
      <c r="U89" s="176"/>
      <c r="V89" s="176"/>
      <c r="W89" s="176"/>
      <c r="X89" s="176"/>
      <c r="Y89" s="176"/>
      <c r="Z89" s="176"/>
      <c r="AA89" s="176"/>
      <c r="AB89" s="176"/>
      <c r="AC89" s="176"/>
    </row>
    <row r="90">
      <c r="A90" s="216"/>
      <c r="B90" s="217"/>
      <c r="C90" s="218"/>
      <c r="D90" s="218"/>
      <c r="E90" s="219"/>
      <c r="F90" s="218"/>
      <c r="G90" s="218"/>
      <c r="H90" s="218"/>
      <c r="I90" s="218"/>
      <c r="J90" s="176"/>
      <c r="K90" s="176"/>
      <c r="L90" s="176"/>
      <c r="M90" s="176"/>
      <c r="N90" s="176"/>
      <c r="O90" s="176"/>
      <c r="P90" s="176"/>
      <c r="Q90" s="176"/>
      <c r="R90" s="176"/>
      <c r="S90" s="176"/>
      <c r="T90" s="176"/>
      <c r="U90" s="176"/>
      <c r="V90" s="176"/>
      <c r="W90" s="176"/>
      <c r="X90" s="176"/>
      <c r="Y90" s="176"/>
      <c r="Z90" s="176"/>
      <c r="AA90" s="176"/>
      <c r="AB90" s="176"/>
      <c r="AC90" s="176"/>
    </row>
    <row r="91">
      <c r="A91" s="216"/>
      <c r="B91" s="217"/>
      <c r="C91" s="218"/>
      <c r="D91" s="218"/>
      <c r="E91" s="219"/>
      <c r="F91" s="218"/>
      <c r="G91" s="218"/>
      <c r="H91" s="218"/>
      <c r="I91" s="218"/>
      <c r="J91" s="176"/>
      <c r="K91" s="176"/>
      <c r="L91" s="176"/>
      <c r="M91" s="176"/>
      <c r="N91" s="176"/>
      <c r="O91" s="176"/>
      <c r="P91" s="176"/>
      <c r="Q91" s="176"/>
      <c r="R91" s="176"/>
      <c r="S91" s="176"/>
      <c r="T91" s="176"/>
      <c r="U91" s="176"/>
      <c r="V91" s="176"/>
      <c r="W91" s="176"/>
      <c r="X91" s="176"/>
      <c r="Y91" s="176"/>
      <c r="Z91" s="176"/>
      <c r="AA91" s="176"/>
      <c r="AB91" s="176"/>
      <c r="AC91" s="176"/>
    </row>
    <row r="92">
      <c r="A92" s="216"/>
      <c r="B92" s="217"/>
      <c r="C92" s="218"/>
      <c r="D92" s="218"/>
      <c r="E92" s="219"/>
      <c r="F92" s="218"/>
      <c r="G92" s="218"/>
      <c r="H92" s="218"/>
      <c r="I92" s="218"/>
      <c r="J92" s="176"/>
      <c r="K92" s="176"/>
      <c r="L92" s="176"/>
      <c r="M92" s="176"/>
      <c r="N92" s="176"/>
      <c r="O92" s="176"/>
      <c r="P92" s="176"/>
      <c r="Q92" s="176"/>
      <c r="R92" s="176"/>
      <c r="S92" s="176"/>
      <c r="T92" s="176"/>
      <c r="U92" s="176"/>
      <c r="V92" s="176"/>
      <c r="W92" s="176"/>
      <c r="X92" s="176"/>
      <c r="Y92" s="176"/>
      <c r="Z92" s="176"/>
      <c r="AA92" s="176"/>
      <c r="AB92" s="176"/>
      <c r="AC92" s="176"/>
    </row>
    <row r="93">
      <c r="A93" s="216"/>
      <c r="B93" s="217"/>
      <c r="C93" s="218"/>
      <c r="D93" s="218"/>
      <c r="E93" s="219"/>
      <c r="F93" s="218"/>
      <c r="G93" s="218"/>
      <c r="H93" s="218"/>
      <c r="I93" s="218"/>
      <c r="J93" s="176"/>
      <c r="K93" s="176"/>
      <c r="L93" s="176"/>
      <c r="M93" s="176"/>
      <c r="N93" s="176"/>
      <c r="O93" s="176"/>
      <c r="P93" s="176"/>
      <c r="Q93" s="176"/>
      <c r="R93" s="176"/>
      <c r="S93" s="176"/>
      <c r="T93" s="176"/>
      <c r="U93" s="176"/>
      <c r="V93" s="176"/>
      <c r="W93" s="176"/>
      <c r="X93" s="176"/>
      <c r="Y93" s="176"/>
      <c r="Z93" s="176"/>
      <c r="AA93" s="176"/>
      <c r="AB93" s="176"/>
      <c r="AC93" s="176"/>
    </row>
    <row r="94">
      <c r="A94" s="216"/>
      <c r="B94" s="217"/>
      <c r="C94" s="218"/>
      <c r="D94" s="218"/>
      <c r="E94" s="219"/>
      <c r="F94" s="218"/>
      <c r="G94" s="218"/>
      <c r="H94" s="218"/>
      <c r="I94" s="218"/>
      <c r="J94" s="176"/>
      <c r="K94" s="176"/>
      <c r="L94" s="176"/>
      <c r="M94" s="176"/>
      <c r="N94" s="176"/>
      <c r="O94" s="176"/>
      <c r="P94" s="176"/>
      <c r="Q94" s="176"/>
      <c r="R94" s="176"/>
      <c r="S94" s="176"/>
      <c r="T94" s="176"/>
      <c r="U94" s="176"/>
      <c r="V94" s="176"/>
      <c r="W94" s="176"/>
      <c r="X94" s="176"/>
      <c r="Y94" s="176"/>
      <c r="Z94" s="176"/>
      <c r="AA94" s="176"/>
      <c r="AB94" s="176"/>
      <c r="AC94" s="176"/>
    </row>
    <row r="95">
      <c r="A95" s="216"/>
      <c r="B95" s="217"/>
      <c r="C95" s="218"/>
      <c r="D95" s="218"/>
      <c r="E95" s="219"/>
      <c r="F95" s="218"/>
      <c r="G95" s="218"/>
      <c r="H95" s="218"/>
      <c r="I95" s="218"/>
      <c r="J95" s="176"/>
      <c r="K95" s="176"/>
      <c r="L95" s="176"/>
      <c r="M95" s="176"/>
      <c r="N95" s="176"/>
      <c r="O95" s="176"/>
      <c r="P95" s="176"/>
      <c r="Q95" s="176"/>
      <c r="R95" s="176"/>
      <c r="S95" s="176"/>
      <c r="T95" s="176"/>
      <c r="U95" s="176"/>
      <c r="V95" s="176"/>
      <c r="W95" s="176"/>
      <c r="X95" s="176"/>
      <c r="Y95" s="176"/>
      <c r="Z95" s="176"/>
      <c r="AA95" s="176"/>
      <c r="AB95" s="176"/>
      <c r="AC95" s="176"/>
    </row>
    <row r="96">
      <c r="A96" s="216"/>
      <c r="B96" s="217"/>
      <c r="C96" s="218"/>
      <c r="D96" s="218"/>
      <c r="E96" s="219"/>
      <c r="F96" s="218"/>
      <c r="G96" s="218"/>
      <c r="H96" s="218"/>
      <c r="I96" s="218"/>
      <c r="J96" s="176"/>
      <c r="K96" s="176"/>
      <c r="L96" s="176"/>
      <c r="M96" s="176"/>
      <c r="N96" s="176"/>
      <c r="O96" s="176"/>
      <c r="P96" s="176"/>
      <c r="Q96" s="176"/>
      <c r="R96" s="176"/>
      <c r="S96" s="176"/>
      <c r="T96" s="176"/>
      <c r="U96" s="176"/>
      <c r="V96" s="176"/>
      <c r="W96" s="176"/>
      <c r="X96" s="176"/>
      <c r="Y96" s="176"/>
      <c r="Z96" s="176"/>
      <c r="AA96" s="176"/>
      <c r="AB96" s="176"/>
      <c r="AC96" s="176"/>
    </row>
    <row r="97">
      <c r="A97" s="216"/>
      <c r="B97" s="217"/>
      <c r="C97" s="218"/>
      <c r="D97" s="218"/>
      <c r="E97" s="219"/>
      <c r="F97" s="218"/>
      <c r="G97" s="218"/>
      <c r="H97" s="218"/>
      <c r="I97" s="218"/>
      <c r="J97" s="176"/>
      <c r="K97" s="176"/>
      <c r="L97" s="176"/>
      <c r="M97" s="176"/>
      <c r="N97" s="176"/>
      <c r="O97" s="176"/>
      <c r="P97" s="176"/>
      <c r="Q97" s="176"/>
      <c r="R97" s="176"/>
      <c r="S97" s="176"/>
      <c r="T97" s="176"/>
      <c r="U97" s="176"/>
      <c r="V97" s="176"/>
      <c r="W97" s="176"/>
      <c r="X97" s="176"/>
      <c r="Y97" s="176"/>
      <c r="Z97" s="176"/>
      <c r="AA97" s="176"/>
      <c r="AB97" s="176"/>
      <c r="AC97" s="176"/>
    </row>
    <row r="98">
      <c r="A98" s="216"/>
      <c r="B98" s="217"/>
      <c r="C98" s="218"/>
      <c r="D98" s="218"/>
      <c r="E98" s="219"/>
      <c r="F98" s="218"/>
      <c r="G98" s="218"/>
      <c r="H98" s="218"/>
      <c r="I98" s="218"/>
      <c r="J98" s="176"/>
      <c r="K98" s="176"/>
      <c r="L98" s="176"/>
      <c r="M98" s="176"/>
      <c r="N98" s="176"/>
      <c r="O98" s="176"/>
      <c r="P98" s="176"/>
      <c r="Q98" s="176"/>
      <c r="R98" s="176"/>
      <c r="S98" s="176"/>
      <c r="T98" s="176"/>
      <c r="U98" s="176"/>
      <c r="V98" s="176"/>
      <c r="W98" s="176"/>
      <c r="X98" s="176"/>
      <c r="Y98" s="176"/>
      <c r="Z98" s="176"/>
      <c r="AA98" s="176"/>
      <c r="AB98" s="176"/>
      <c r="AC98" s="176"/>
    </row>
    <row r="99">
      <c r="A99" s="216"/>
      <c r="B99" s="217"/>
      <c r="C99" s="218"/>
      <c r="D99" s="218"/>
      <c r="E99" s="219"/>
      <c r="F99" s="218"/>
      <c r="G99" s="218"/>
      <c r="H99" s="218"/>
      <c r="I99" s="218"/>
      <c r="J99" s="176"/>
      <c r="K99" s="176"/>
      <c r="L99" s="176"/>
      <c r="M99" s="176"/>
      <c r="N99" s="176"/>
      <c r="O99" s="176"/>
      <c r="P99" s="176"/>
      <c r="Q99" s="176"/>
      <c r="R99" s="176"/>
      <c r="S99" s="176"/>
      <c r="T99" s="176"/>
      <c r="U99" s="176"/>
      <c r="V99" s="176"/>
      <c r="W99" s="176"/>
      <c r="X99" s="176"/>
      <c r="Y99" s="176"/>
      <c r="Z99" s="176"/>
      <c r="AA99" s="176"/>
      <c r="AB99" s="176"/>
      <c r="AC99" s="176"/>
    </row>
    <row r="100">
      <c r="A100" s="216"/>
      <c r="B100" s="217"/>
      <c r="C100" s="218"/>
      <c r="D100" s="218"/>
      <c r="E100" s="219"/>
      <c r="F100" s="218"/>
      <c r="G100" s="218"/>
      <c r="H100" s="218"/>
      <c r="I100" s="218"/>
      <c r="J100" s="176"/>
      <c r="K100" s="176"/>
      <c r="L100" s="176"/>
      <c r="M100" s="176"/>
      <c r="N100" s="176"/>
      <c r="O100" s="176"/>
      <c r="P100" s="176"/>
      <c r="Q100" s="176"/>
      <c r="R100" s="176"/>
      <c r="S100" s="176"/>
      <c r="T100" s="176"/>
      <c r="U100" s="176"/>
      <c r="V100" s="176"/>
      <c r="W100" s="176"/>
      <c r="X100" s="176"/>
      <c r="Y100" s="176"/>
      <c r="Z100" s="176"/>
      <c r="AA100" s="176"/>
      <c r="AB100" s="176"/>
      <c r="AC100" s="176"/>
    </row>
    <row r="101">
      <c r="A101" s="216"/>
      <c r="B101" s="217"/>
      <c r="C101" s="218"/>
      <c r="D101" s="218"/>
      <c r="E101" s="219"/>
      <c r="F101" s="218"/>
      <c r="G101" s="218"/>
      <c r="H101" s="218"/>
      <c r="I101" s="218"/>
      <c r="J101" s="176"/>
      <c r="K101" s="176"/>
      <c r="L101" s="176"/>
      <c r="M101" s="176"/>
      <c r="N101" s="176"/>
      <c r="O101" s="176"/>
      <c r="P101" s="176"/>
      <c r="Q101" s="176"/>
      <c r="R101" s="176"/>
      <c r="S101" s="176"/>
      <c r="T101" s="176"/>
      <c r="U101" s="176"/>
      <c r="V101" s="176"/>
      <c r="W101" s="176"/>
      <c r="X101" s="176"/>
      <c r="Y101" s="176"/>
      <c r="Z101" s="176"/>
      <c r="AA101" s="176"/>
      <c r="AB101" s="176"/>
      <c r="AC101" s="176"/>
    </row>
    <row r="102">
      <c r="A102" s="216"/>
      <c r="B102" s="217"/>
      <c r="C102" s="218"/>
      <c r="D102" s="218"/>
      <c r="E102" s="219"/>
      <c r="F102" s="218"/>
      <c r="G102" s="218"/>
      <c r="H102" s="218"/>
      <c r="I102" s="218"/>
      <c r="J102" s="176"/>
      <c r="K102" s="176"/>
      <c r="L102" s="176"/>
      <c r="M102" s="176"/>
      <c r="N102" s="176"/>
      <c r="O102" s="176"/>
      <c r="P102" s="176"/>
      <c r="Q102" s="176"/>
      <c r="R102" s="176"/>
      <c r="S102" s="176"/>
      <c r="T102" s="176"/>
      <c r="U102" s="176"/>
      <c r="V102" s="176"/>
      <c r="W102" s="176"/>
      <c r="X102" s="176"/>
      <c r="Y102" s="176"/>
      <c r="Z102" s="176"/>
      <c r="AA102" s="176"/>
      <c r="AB102" s="176"/>
      <c r="AC102" s="176"/>
    </row>
    <row r="103">
      <c r="A103" s="216"/>
      <c r="B103" s="217"/>
      <c r="C103" s="218"/>
      <c r="D103" s="218"/>
      <c r="E103" s="219"/>
      <c r="F103" s="218"/>
      <c r="G103" s="218"/>
      <c r="H103" s="218"/>
      <c r="I103" s="218"/>
      <c r="J103" s="176"/>
      <c r="K103" s="176"/>
      <c r="L103" s="176"/>
      <c r="M103" s="176"/>
      <c r="N103" s="176"/>
      <c r="O103" s="176"/>
      <c r="P103" s="176"/>
      <c r="Q103" s="176"/>
      <c r="R103" s="176"/>
      <c r="S103" s="176"/>
      <c r="T103" s="176"/>
      <c r="U103" s="176"/>
      <c r="V103" s="176"/>
      <c r="W103" s="176"/>
      <c r="X103" s="176"/>
      <c r="Y103" s="176"/>
      <c r="Z103" s="176"/>
      <c r="AA103" s="176"/>
      <c r="AB103" s="176"/>
      <c r="AC103" s="176"/>
    </row>
    <row r="104">
      <c r="A104" s="216"/>
      <c r="B104" s="217"/>
      <c r="C104" s="218"/>
      <c r="D104" s="218"/>
      <c r="E104" s="219"/>
      <c r="F104" s="218"/>
      <c r="G104" s="218"/>
      <c r="H104" s="218"/>
      <c r="I104" s="218"/>
      <c r="J104" s="176"/>
      <c r="K104" s="176"/>
      <c r="L104" s="176"/>
      <c r="M104" s="176"/>
      <c r="N104" s="176"/>
      <c r="O104" s="176"/>
      <c r="P104" s="176"/>
      <c r="Q104" s="176"/>
      <c r="R104" s="176"/>
      <c r="S104" s="176"/>
      <c r="T104" s="176"/>
      <c r="U104" s="176"/>
      <c r="V104" s="176"/>
      <c r="W104" s="176"/>
      <c r="X104" s="176"/>
      <c r="Y104" s="176"/>
      <c r="Z104" s="176"/>
      <c r="AA104" s="176"/>
      <c r="AB104" s="176"/>
      <c r="AC104" s="176"/>
    </row>
    <row r="105">
      <c r="A105" s="216"/>
      <c r="B105" s="217"/>
      <c r="C105" s="218"/>
      <c r="D105" s="218"/>
      <c r="E105" s="219"/>
      <c r="F105" s="218"/>
      <c r="G105" s="218"/>
      <c r="H105" s="218"/>
      <c r="I105" s="218"/>
      <c r="J105" s="176"/>
      <c r="K105" s="176"/>
      <c r="L105" s="176"/>
      <c r="M105" s="176"/>
      <c r="N105" s="176"/>
      <c r="O105" s="176"/>
      <c r="P105" s="176"/>
      <c r="Q105" s="176"/>
      <c r="R105" s="176"/>
      <c r="S105" s="176"/>
      <c r="T105" s="176"/>
      <c r="U105" s="176"/>
      <c r="V105" s="176"/>
      <c r="W105" s="176"/>
      <c r="X105" s="176"/>
      <c r="Y105" s="176"/>
      <c r="Z105" s="176"/>
      <c r="AA105" s="176"/>
      <c r="AB105" s="176"/>
      <c r="AC105" s="176"/>
    </row>
    <row r="106">
      <c r="A106" s="216"/>
      <c r="B106" s="217"/>
      <c r="C106" s="218"/>
      <c r="D106" s="218"/>
      <c r="E106" s="219"/>
      <c r="F106" s="218"/>
      <c r="G106" s="218"/>
      <c r="H106" s="218"/>
      <c r="I106" s="218"/>
      <c r="J106" s="176"/>
      <c r="K106" s="176"/>
      <c r="L106" s="176"/>
      <c r="M106" s="176"/>
      <c r="N106" s="176"/>
      <c r="O106" s="176"/>
      <c r="P106" s="176"/>
      <c r="Q106" s="176"/>
      <c r="R106" s="176"/>
      <c r="S106" s="176"/>
      <c r="T106" s="176"/>
      <c r="U106" s="176"/>
      <c r="V106" s="176"/>
      <c r="W106" s="176"/>
      <c r="X106" s="176"/>
      <c r="Y106" s="176"/>
      <c r="Z106" s="176"/>
      <c r="AA106" s="176"/>
      <c r="AB106" s="176"/>
      <c r="AC106" s="176"/>
    </row>
    <row r="107">
      <c r="A107" s="216"/>
      <c r="B107" s="217"/>
      <c r="C107" s="218"/>
      <c r="D107" s="218"/>
      <c r="E107" s="219"/>
      <c r="F107" s="218"/>
      <c r="G107" s="218"/>
      <c r="H107" s="218"/>
      <c r="I107" s="218"/>
      <c r="J107" s="176"/>
      <c r="K107" s="176"/>
      <c r="L107" s="176"/>
      <c r="M107" s="176"/>
      <c r="N107" s="176"/>
      <c r="O107" s="176"/>
      <c r="P107" s="176"/>
      <c r="Q107" s="176"/>
      <c r="R107" s="176"/>
      <c r="S107" s="176"/>
      <c r="T107" s="176"/>
      <c r="U107" s="176"/>
      <c r="V107" s="176"/>
      <c r="W107" s="176"/>
      <c r="X107" s="176"/>
      <c r="Y107" s="176"/>
      <c r="Z107" s="176"/>
      <c r="AA107" s="176"/>
      <c r="AB107" s="176"/>
      <c r="AC107" s="176"/>
    </row>
    <row r="108">
      <c r="A108" s="216"/>
      <c r="B108" s="217"/>
      <c r="C108" s="218"/>
      <c r="D108" s="218"/>
      <c r="E108" s="219"/>
      <c r="F108" s="218"/>
      <c r="G108" s="218"/>
      <c r="H108" s="218"/>
      <c r="I108" s="218"/>
      <c r="J108" s="176"/>
      <c r="K108" s="176"/>
      <c r="L108" s="176"/>
      <c r="M108" s="176"/>
      <c r="N108" s="176"/>
      <c r="O108" s="176"/>
      <c r="P108" s="176"/>
      <c r="Q108" s="176"/>
      <c r="R108" s="176"/>
      <c r="S108" s="176"/>
      <c r="T108" s="176"/>
      <c r="U108" s="176"/>
      <c r="V108" s="176"/>
      <c r="W108" s="176"/>
      <c r="X108" s="176"/>
      <c r="Y108" s="176"/>
      <c r="Z108" s="176"/>
      <c r="AA108" s="176"/>
      <c r="AB108" s="176"/>
      <c r="AC108" s="176"/>
    </row>
    <row r="109">
      <c r="A109" s="216"/>
      <c r="B109" s="217"/>
      <c r="C109" s="218"/>
      <c r="D109" s="218"/>
      <c r="E109" s="219"/>
      <c r="F109" s="218"/>
      <c r="G109" s="218"/>
      <c r="H109" s="218"/>
      <c r="I109" s="218"/>
      <c r="J109" s="176"/>
      <c r="K109" s="176"/>
      <c r="L109" s="176"/>
      <c r="M109" s="176"/>
      <c r="N109" s="176"/>
      <c r="O109" s="176"/>
      <c r="P109" s="176"/>
      <c r="Q109" s="176"/>
      <c r="R109" s="176"/>
      <c r="S109" s="176"/>
      <c r="T109" s="176"/>
      <c r="U109" s="176"/>
      <c r="V109" s="176"/>
      <c r="W109" s="176"/>
      <c r="X109" s="176"/>
      <c r="Y109" s="176"/>
      <c r="Z109" s="176"/>
      <c r="AA109" s="176"/>
      <c r="AB109" s="176"/>
      <c r="AC109" s="176"/>
    </row>
    <row r="110">
      <c r="A110" s="216"/>
      <c r="B110" s="217"/>
      <c r="C110" s="218"/>
      <c r="D110" s="218"/>
      <c r="E110" s="219"/>
      <c r="F110" s="218"/>
      <c r="G110" s="218"/>
      <c r="H110" s="218"/>
      <c r="I110" s="218"/>
      <c r="J110" s="176"/>
      <c r="K110" s="176"/>
      <c r="L110" s="176"/>
      <c r="M110" s="176"/>
      <c r="N110" s="176"/>
      <c r="O110" s="176"/>
      <c r="P110" s="176"/>
      <c r="Q110" s="176"/>
      <c r="R110" s="176"/>
      <c r="S110" s="176"/>
      <c r="T110" s="176"/>
      <c r="U110" s="176"/>
      <c r="V110" s="176"/>
      <c r="W110" s="176"/>
      <c r="X110" s="176"/>
      <c r="Y110" s="176"/>
      <c r="Z110" s="176"/>
      <c r="AA110" s="176"/>
      <c r="AB110" s="176"/>
      <c r="AC110" s="176"/>
    </row>
    <row r="111">
      <c r="A111" s="216"/>
      <c r="B111" s="217"/>
      <c r="C111" s="218"/>
      <c r="D111" s="218"/>
      <c r="E111" s="219"/>
      <c r="F111" s="218"/>
      <c r="G111" s="218"/>
      <c r="H111" s="218"/>
      <c r="I111" s="218"/>
      <c r="J111" s="176"/>
      <c r="K111" s="176"/>
      <c r="L111" s="176"/>
      <c r="M111" s="176"/>
      <c r="N111" s="176"/>
      <c r="O111" s="176"/>
      <c r="P111" s="176"/>
      <c r="Q111" s="176"/>
      <c r="R111" s="176"/>
      <c r="S111" s="176"/>
      <c r="T111" s="176"/>
      <c r="U111" s="176"/>
      <c r="V111" s="176"/>
      <c r="W111" s="176"/>
      <c r="X111" s="176"/>
      <c r="Y111" s="176"/>
      <c r="Z111" s="176"/>
      <c r="AA111" s="176"/>
      <c r="AB111" s="176"/>
      <c r="AC111" s="176"/>
    </row>
    <row r="112">
      <c r="A112" s="216"/>
      <c r="B112" s="217"/>
      <c r="C112" s="218"/>
      <c r="D112" s="218"/>
      <c r="E112" s="219"/>
      <c r="F112" s="218"/>
      <c r="G112" s="218"/>
      <c r="H112" s="218"/>
      <c r="I112" s="218"/>
      <c r="J112" s="176"/>
      <c r="K112" s="176"/>
      <c r="L112" s="176"/>
      <c r="M112" s="176"/>
      <c r="N112" s="176"/>
      <c r="O112" s="176"/>
      <c r="P112" s="176"/>
      <c r="Q112" s="176"/>
      <c r="R112" s="176"/>
      <c r="S112" s="176"/>
      <c r="T112" s="176"/>
      <c r="U112" s="176"/>
      <c r="V112" s="176"/>
      <c r="W112" s="176"/>
      <c r="X112" s="176"/>
      <c r="Y112" s="176"/>
      <c r="Z112" s="176"/>
      <c r="AA112" s="176"/>
      <c r="AB112" s="176"/>
      <c r="AC112" s="176"/>
    </row>
    <row r="113">
      <c r="A113" s="216"/>
      <c r="B113" s="217"/>
      <c r="C113" s="218"/>
      <c r="D113" s="218"/>
      <c r="E113" s="219"/>
      <c r="F113" s="218"/>
      <c r="G113" s="218"/>
      <c r="H113" s="218"/>
      <c r="I113" s="218"/>
      <c r="J113" s="176"/>
      <c r="K113" s="176"/>
      <c r="L113" s="176"/>
      <c r="M113" s="176"/>
      <c r="N113" s="176"/>
      <c r="O113" s="176"/>
      <c r="P113" s="176"/>
      <c r="Q113" s="176"/>
      <c r="R113" s="176"/>
      <c r="S113" s="176"/>
      <c r="T113" s="176"/>
      <c r="U113" s="176"/>
      <c r="V113" s="176"/>
      <c r="W113" s="176"/>
      <c r="X113" s="176"/>
      <c r="Y113" s="176"/>
      <c r="Z113" s="176"/>
      <c r="AA113" s="176"/>
      <c r="AB113" s="176"/>
      <c r="AC113" s="176"/>
    </row>
    <row r="114">
      <c r="A114" s="216"/>
      <c r="B114" s="217"/>
      <c r="C114" s="218"/>
      <c r="D114" s="218"/>
      <c r="E114" s="219"/>
      <c r="F114" s="218"/>
      <c r="G114" s="218"/>
      <c r="H114" s="218"/>
      <c r="I114" s="218"/>
      <c r="J114" s="176"/>
      <c r="K114" s="176"/>
      <c r="L114" s="176"/>
      <c r="M114" s="176"/>
      <c r="N114" s="176"/>
      <c r="O114" s="176"/>
      <c r="P114" s="176"/>
      <c r="Q114" s="176"/>
      <c r="R114" s="176"/>
      <c r="S114" s="176"/>
      <c r="T114" s="176"/>
      <c r="U114" s="176"/>
      <c r="V114" s="176"/>
      <c r="W114" s="176"/>
      <c r="X114" s="176"/>
      <c r="Y114" s="176"/>
      <c r="Z114" s="176"/>
      <c r="AA114" s="176"/>
      <c r="AB114" s="176"/>
      <c r="AC114" s="176"/>
    </row>
    <row r="115">
      <c r="A115" s="216"/>
      <c r="B115" s="217"/>
      <c r="C115" s="218"/>
      <c r="D115" s="218"/>
      <c r="E115" s="219"/>
      <c r="F115" s="218"/>
      <c r="G115" s="218"/>
      <c r="H115" s="218"/>
      <c r="I115" s="218"/>
      <c r="J115" s="176"/>
      <c r="K115" s="176"/>
      <c r="L115" s="176"/>
      <c r="M115" s="176"/>
      <c r="N115" s="176"/>
      <c r="O115" s="176"/>
      <c r="P115" s="176"/>
      <c r="Q115" s="176"/>
      <c r="R115" s="176"/>
      <c r="S115" s="176"/>
      <c r="T115" s="176"/>
      <c r="U115" s="176"/>
      <c r="V115" s="176"/>
      <c r="W115" s="176"/>
      <c r="X115" s="176"/>
      <c r="Y115" s="176"/>
      <c r="Z115" s="176"/>
      <c r="AA115" s="176"/>
      <c r="AB115" s="176"/>
      <c r="AC115" s="176"/>
    </row>
    <row r="116">
      <c r="A116" s="216"/>
      <c r="B116" s="217"/>
      <c r="C116" s="218"/>
      <c r="D116" s="218"/>
      <c r="E116" s="219"/>
      <c r="F116" s="218"/>
      <c r="G116" s="218"/>
      <c r="H116" s="218"/>
      <c r="I116" s="218"/>
      <c r="J116" s="176"/>
      <c r="K116" s="176"/>
      <c r="L116" s="176"/>
      <c r="M116" s="176"/>
      <c r="N116" s="176"/>
      <c r="O116" s="176"/>
      <c r="P116" s="176"/>
      <c r="Q116" s="176"/>
      <c r="R116" s="176"/>
      <c r="S116" s="176"/>
      <c r="T116" s="176"/>
      <c r="U116" s="176"/>
      <c r="V116" s="176"/>
      <c r="W116" s="176"/>
      <c r="X116" s="176"/>
      <c r="Y116" s="176"/>
      <c r="Z116" s="176"/>
      <c r="AA116" s="176"/>
      <c r="AB116" s="176"/>
      <c r="AC116" s="176"/>
    </row>
    <row r="117">
      <c r="A117" s="216"/>
      <c r="B117" s="217"/>
      <c r="C117" s="218"/>
      <c r="D117" s="218"/>
      <c r="E117" s="219"/>
      <c r="F117" s="218"/>
      <c r="G117" s="218"/>
      <c r="H117" s="218"/>
      <c r="I117" s="218"/>
      <c r="J117" s="176"/>
      <c r="K117" s="176"/>
      <c r="L117" s="176"/>
      <c r="M117" s="176"/>
      <c r="N117" s="176"/>
      <c r="O117" s="176"/>
      <c r="P117" s="176"/>
      <c r="Q117" s="176"/>
      <c r="R117" s="176"/>
      <c r="S117" s="176"/>
      <c r="T117" s="176"/>
      <c r="U117" s="176"/>
      <c r="V117" s="176"/>
      <c r="W117" s="176"/>
      <c r="X117" s="176"/>
      <c r="Y117" s="176"/>
      <c r="Z117" s="176"/>
      <c r="AA117" s="176"/>
      <c r="AB117" s="176"/>
      <c r="AC117" s="176"/>
    </row>
    <row r="118">
      <c r="A118" s="216"/>
      <c r="B118" s="217"/>
      <c r="C118" s="218"/>
      <c r="D118" s="218"/>
      <c r="E118" s="219"/>
      <c r="F118" s="218"/>
      <c r="G118" s="218"/>
      <c r="H118" s="218"/>
      <c r="I118" s="218"/>
      <c r="J118" s="176"/>
      <c r="K118" s="176"/>
      <c r="L118" s="176"/>
      <c r="M118" s="176"/>
      <c r="N118" s="176"/>
      <c r="O118" s="176"/>
      <c r="P118" s="176"/>
      <c r="Q118" s="176"/>
      <c r="R118" s="176"/>
      <c r="S118" s="176"/>
      <c r="T118" s="176"/>
      <c r="U118" s="176"/>
      <c r="V118" s="176"/>
      <c r="W118" s="176"/>
      <c r="X118" s="176"/>
      <c r="Y118" s="176"/>
      <c r="Z118" s="176"/>
      <c r="AA118" s="176"/>
      <c r="AB118" s="176"/>
      <c r="AC118" s="176"/>
    </row>
    <row r="119">
      <c r="A119" s="216"/>
      <c r="B119" s="217"/>
      <c r="C119" s="218"/>
      <c r="D119" s="218"/>
      <c r="E119" s="219"/>
      <c r="F119" s="218"/>
      <c r="G119" s="218"/>
      <c r="H119" s="218"/>
      <c r="I119" s="218"/>
      <c r="J119" s="176"/>
      <c r="K119" s="176"/>
      <c r="L119" s="176"/>
      <c r="M119" s="176"/>
      <c r="N119" s="176"/>
      <c r="O119" s="176"/>
      <c r="P119" s="176"/>
      <c r="Q119" s="176"/>
      <c r="R119" s="176"/>
      <c r="S119" s="176"/>
      <c r="T119" s="176"/>
      <c r="U119" s="176"/>
      <c r="V119" s="176"/>
      <c r="W119" s="176"/>
      <c r="X119" s="176"/>
      <c r="Y119" s="176"/>
      <c r="Z119" s="176"/>
      <c r="AA119" s="176"/>
      <c r="AB119" s="176"/>
      <c r="AC119" s="176"/>
    </row>
    <row r="120">
      <c r="A120" s="216"/>
      <c r="B120" s="217"/>
      <c r="C120" s="218"/>
      <c r="D120" s="218"/>
      <c r="E120" s="219"/>
      <c r="F120" s="218"/>
      <c r="G120" s="218"/>
      <c r="H120" s="218"/>
      <c r="I120" s="218"/>
      <c r="J120" s="176"/>
      <c r="K120" s="176"/>
      <c r="L120" s="176"/>
      <c r="M120" s="176"/>
      <c r="N120" s="176"/>
      <c r="O120" s="176"/>
      <c r="P120" s="176"/>
      <c r="Q120" s="176"/>
      <c r="R120" s="176"/>
      <c r="S120" s="176"/>
      <c r="T120" s="176"/>
      <c r="U120" s="176"/>
      <c r="V120" s="176"/>
      <c r="W120" s="176"/>
      <c r="X120" s="176"/>
      <c r="Y120" s="176"/>
      <c r="Z120" s="176"/>
      <c r="AA120" s="176"/>
      <c r="AB120" s="176"/>
      <c r="AC120" s="176"/>
    </row>
    <row r="121">
      <c r="A121" s="216"/>
      <c r="B121" s="217"/>
      <c r="C121" s="218"/>
      <c r="D121" s="218"/>
      <c r="E121" s="219"/>
      <c r="F121" s="218"/>
      <c r="G121" s="218"/>
      <c r="H121" s="218"/>
      <c r="I121" s="218"/>
      <c r="J121" s="176"/>
      <c r="K121" s="176"/>
      <c r="L121" s="176"/>
      <c r="M121" s="176"/>
      <c r="N121" s="176"/>
      <c r="O121" s="176"/>
      <c r="P121" s="176"/>
      <c r="Q121" s="176"/>
      <c r="R121" s="176"/>
      <c r="S121" s="176"/>
      <c r="T121" s="176"/>
      <c r="U121" s="176"/>
      <c r="V121" s="176"/>
      <c r="W121" s="176"/>
      <c r="X121" s="176"/>
      <c r="Y121" s="176"/>
      <c r="Z121" s="176"/>
      <c r="AA121" s="176"/>
      <c r="AB121" s="176"/>
      <c r="AC121" s="176"/>
    </row>
    <row r="122">
      <c r="A122" s="216"/>
      <c r="B122" s="217"/>
      <c r="C122" s="218"/>
      <c r="D122" s="218"/>
      <c r="E122" s="219"/>
      <c r="F122" s="218"/>
      <c r="G122" s="218"/>
      <c r="H122" s="218"/>
      <c r="I122" s="218"/>
      <c r="J122" s="176"/>
      <c r="K122" s="176"/>
      <c r="L122" s="176"/>
      <c r="M122" s="176"/>
      <c r="N122" s="176"/>
      <c r="O122" s="176"/>
      <c r="P122" s="176"/>
      <c r="Q122" s="176"/>
      <c r="R122" s="176"/>
      <c r="S122" s="176"/>
      <c r="T122" s="176"/>
      <c r="U122" s="176"/>
      <c r="V122" s="176"/>
      <c r="W122" s="176"/>
      <c r="X122" s="176"/>
      <c r="Y122" s="176"/>
      <c r="Z122" s="176"/>
      <c r="AA122" s="176"/>
      <c r="AB122" s="176"/>
      <c r="AC122" s="176"/>
    </row>
    <row r="123">
      <c r="A123" s="216"/>
      <c r="B123" s="217"/>
      <c r="C123" s="218"/>
      <c r="D123" s="218"/>
      <c r="E123" s="219"/>
      <c r="F123" s="218"/>
      <c r="G123" s="218"/>
      <c r="H123" s="218"/>
      <c r="I123" s="218"/>
      <c r="J123" s="176"/>
      <c r="K123" s="176"/>
      <c r="L123" s="176"/>
      <c r="M123" s="176"/>
      <c r="N123" s="176"/>
      <c r="O123" s="176"/>
      <c r="P123" s="176"/>
      <c r="Q123" s="176"/>
      <c r="R123" s="176"/>
      <c r="S123" s="176"/>
      <c r="T123" s="176"/>
      <c r="U123" s="176"/>
      <c r="V123" s="176"/>
      <c r="W123" s="176"/>
      <c r="X123" s="176"/>
      <c r="Y123" s="176"/>
      <c r="Z123" s="176"/>
      <c r="AA123" s="176"/>
      <c r="AB123" s="176"/>
      <c r="AC123" s="176"/>
    </row>
    <row r="124">
      <c r="A124" s="216"/>
      <c r="B124" s="217"/>
      <c r="C124" s="218"/>
      <c r="D124" s="218"/>
      <c r="E124" s="219"/>
      <c r="F124" s="218"/>
      <c r="G124" s="218"/>
      <c r="H124" s="218"/>
      <c r="I124" s="218"/>
      <c r="J124" s="176"/>
      <c r="K124" s="176"/>
      <c r="L124" s="176"/>
      <c r="M124" s="176"/>
      <c r="N124" s="176"/>
      <c r="O124" s="176"/>
      <c r="P124" s="176"/>
      <c r="Q124" s="176"/>
      <c r="R124" s="176"/>
      <c r="S124" s="176"/>
      <c r="T124" s="176"/>
      <c r="U124" s="176"/>
      <c r="V124" s="176"/>
      <c r="W124" s="176"/>
      <c r="X124" s="176"/>
      <c r="Y124" s="176"/>
      <c r="Z124" s="176"/>
      <c r="AA124" s="176"/>
      <c r="AB124" s="176"/>
      <c r="AC124" s="176"/>
    </row>
    <row r="125">
      <c r="A125" s="216"/>
      <c r="B125" s="217"/>
      <c r="C125" s="218"/>
      <c r="D125" s="218"/>
      <c r="E125" s="219"/>
      <c r="F125" s="218"/>
      <c r="G125" s="218"/>
      <c r="H125" s="218"/>
      <c r="I125" s="218"/>
      <c r="J125" s="176"/>
      <c r="K125" s="176"/>
      <c r="L125" s="176"/>
      <c r="M125" s="176"/>
      <c r="N125" s="176"/>
      <c r="O125" s="176"/>
      <c r="P125" s="176"/>
      <c r="Q125" s="176"/>
      <c r="R125" s="176"/>
      <c r="S125" s="176"/>
      <c r="T125" s="176"/>
      <c r="U125" s="176"/>
      <c r="V125" s="176"/>
      <c r="W125" s="176"/>
      <c r="X125" s="176"/>
      <c r="Y125" s="176"/>
      <c r="Z125" s="176"/>
      <c r="AA125" s="176"/>
      <c r="AB125" s="176"/>
      <c r="AC125" s="176"/>
    </row>
    <row r="126">
      <c r="A126" s="216"/>
      <c r="B126" s="217"/>
      <c r="C126" s="218"/>
      <c r="D126" s="218"/>
      <c r="E126" s="219"/>
      <c r="F126" s="218"/>
      <c r="G126" s="218"/>
      <c r="H126" s="218"/>
      <c r="I126" s="218"/>
      <c r="J126" s="176"/>
      <c r="K126" s="176"/>
      <c r="L126" s="176"/>
      <c r="M126" s="176"/>
      <c r="N126" s="176"/>
      <c r="O126" s="176"/>
      <c r="P126" s="176"/>
      <c r="Q126" s="176"/>
      <c r="R126" s="176"/>
      <c r="S126" s="176"/>
      <c r="T126" s="176"/>
      <c r="U126" s="176"/>
      <c r="V126" s="176"/>
      <c r="W126" s="176"/>
      <c r="X126" s="176"/>
      <c r="Y126" s="176"/>
      <c r="Z126" s="176"/>
      <c r="AA126" s="176"/>
      <c r="AB126" s="176"/>
      <c r="AC126" s="176"/>
    </row>
    <row r="127">
      <c r="A127" s="216"/>
      <c r="B127" s="217"/>
      <c r="C127" s="218"/>
      <c r="D127" s="218"/>
      <c r="E127" s="219"/>
      <c r="F127" s="218"/>
      <c r="G127" s="218"/>
      <c r="H127" s="218"/>
      <c r="I127" s="218"/>
      <c r="J127" s="176"/>
      <c r="K127" s="176"/>
      <c r="L127" s="176"/>
      <c r="M127" s="176"/>
      <c r="N127" s="176"/>
      <c r="O127" s="176"/>
      <c r="P127" s="176"/>
      <c r="Q127" s="176"/>
      <c r="R127" s="176"/>
      <c r="S127" s="176"/>
      <c r="T127" s="176"/>
      <c r="U127" s="176"/>
      <c r="V127" s="176"/>
      <c r="W127" s="176"/>
      <c r="X127" s="176"/>
      <c r="Y127" s="176"/>
      <c r="Z127" s="176"/>
      <c r="AA127" s="176"/>
      <c r="AB127" s="176"/>
      <c r="AC127" s="176"/>
    </row>
    <row r="128">
      <c r="A128" s="216"/>
      <c r="B128" s="217"/>
      <c r="C128" s="218"/>
      <c r="D128" s="218"/>
      <c r="E128" s="219"/>
      <c r="F128" s="218"/>
      <c r="G128" s="218"/>
      <c r="H128" s="218"/>
      <c r="I128" s="218"/>
      <c r="J128" s="176"/>
      <c r="K128" s="176"/>
      <c r="L128" s="176"/>
      <c r="M128" s="176"/>
      <c r="N128" s="176"/>
      <c r="O128" s="176"/>
      <c r="P128" s="176"/>
      <c r="Q128" s="176"/>
      <c r="R128" s="176"/>
      <c r="S128" s="176"/>
      <c r="T128" s="176"/>
      <c r="U128" s="176"/>
      <c r="V128" s="176"/>
      <c r="W128" s="176"/>
      <c r="X128" s="176"/>
      <c r="Y128" s="176"/>
      <c r="Z128" s="176"/>
      <c r="AA128" s="176"/>
      <c r="AB128" s="176"/>
      <c r="AC128" s="176"/>
    </row>
    <row r="129">
      <c r="A129" s="216"/>
      <c r="B129" s="217"/>
      <c r="C129" s="218"/>
      <c r="D129" s="218"/>
      <c r="E129" s="219"/>
      <c r="F129" s="218"/>
      <c r="G129" s="218"/>
      <c r="H129" s="218"/>
      <c r="I129" s="218"/>
      <c r="J129" s="176"/>
      <c r="K129" s="176"/>
      <c r="L129" s="176"/>
      <c r="M129" s="176"/>
      <c r="N129" s="176"/>
      <c r="O129" s="176"/>
      <c r="P129" s="176"/>
      <c r="Q129" s="176"/>
      <c r="R129" s="176"/>
      <c r="S129" s="176"/>
      <c r="T129" s="176"/>
      <c r="U129" s="176"/>
      <c r="V129" s="176"/>
      <c r="W129" s="176"/>
      <c r="X129" s="176"/>
      <c r="Y129" s="176"/>
      <c r="Z129" s="176"/>
      <c r="AA129" s="176"/>
      <c r="AB129" s="176"/>
      <c r="AC129" s="176"/>
    </row>
    <row r="130">
      <c r="A130" s="216"/>
      <c r="B130" s="217"/>
      <c r="C130" s="218"/>
      <c r="D130" s="218"/>
      <c r="E130" s="219"/>
      <c r="F130" s="218"/>
      <c r="G130" s="218"/>
      <c r="H130" s="218"/>
      <c r="I130" s="218"/>
      <c r="J130" s="176"/>
      <c r="K130" s="176"/>
      <c r="L130" s="176"/>
      <c r="M130" s="176"/>
      <c r="N130" s="176"/>
      <c r="O130" s="176"/>
      <c r="P130" s="176"/>
      <c r="Q130" s="176"/>
      <c r="R130" s="176"/>
      <c r="S130" s="176"/>
      <c r="T130" s="176"/>
      <c r="U130" s="176"/>
      <c r="V130" s="176"/>
      <c r="W130" s="176"/>
      <c r="X130" s="176"/>
      <c r="Y130" s="176"/>
      <c r="Z130" s="176"/>
      <c r="AA130" s="176"/>
      <c r="AB130" s="176"/>
      <c r="AC130" s="176"/>
    </row>
    <row r="131">
      <c r="A131" s="216"/>
      <c r="B131" s="217"/>
      <c r="C131" s="218"/>
      <c r="D131" s="218"/>
      <c r="E131" s="219"/>
      <c r="F131" s="218"/>
      <c r="G131" s="218"/>
      <c r="H131" s="218"/>
      <c r="I131" s="218"/>
      <c r="J131" s="176"/>
      <c r="K131" s="176"/>
      <c r="L131" s="176"/>
      <c r="M131" s="176"/>
      <c r="N131" s="176"/>
      <c r="O131" s="176"/>
      <c r="P131" s="176"/>
      <c r="Q131" s="176"/>
      <c r="R131" s="176"/>
      <c r="S131" s="176"/>
      <c r="T131" s="176"/>
      <c r="U131" s="176"/>
      <c r="V131" s="176"/>
      <c r="W131" s="176"/>
      <c r="X131" s="176"/>
      <c r="Y131" s="176"/>
      <c r="Z131" s="176"/>
      <c r="AA131" s="176"/>
      <c r="AB131" s="176"/>
      <c r="AC131" s="176"/>
    </row>
    <row r="132">
      <c r="A132" s="216"/>
      <c r="B132" s="217"/>
      <c r="C132" s="218"/>
      <c r="D132" s="218"/>
      <c r="E132" s="219"/>
      <c r="F132" s="218"/>
      <c r="G132" s="218"/>
      <c r="H132" s="218"/>
      <c r="I132" s="218"/>
      <c r="J132" s="176"/>
      <c r="K132" s="176"/>
      <c r="L132" s="176"/>
      <c r="M132" s="176"/>
      <c r="N132" s="176"/>
      <c r="O132" s="176"/>
      <c r="P132" s="176"/>
      <c r="Q132" s="176"/>
      <c r="R132" s="176"/>
      <c r="S132" s="176"/>
      <c r="T132" s="176"/>
      <c r="U132" s="176"/>
      <c r="V132" s="176"/>
      <c r="W132" s="176"/>
      <c r="X132" s="176"/>
      <c r="Y132" s="176"/>
      <c r="Z132" s="176"/>
      <c r="AA132" s="176"/>
      <c r="AB132" s="176"/>
      <c r="AC132" s="176"/>
    </row>
    <row r="133">
      <c r="A133" s="216"/>
      <c r="B133" s="217"/>
      <c r="C133" s="218"/>
      <c r="D133" s="218"/>
      <c r="E133" s="219"/>
      <c r="F133" s="218"/>
      <c r="G133" s="218"/>
      <c r="H133" s="218"/>
      <c r="I133" s="218"/>
      <c r="J133" s="176"/>
      <c r="K133" s="176"/>
      <c r="L133" s="176"/>
      <c r="M133" s="176"/>
      <c r="N133" s="176"/>
      <c r="O133" s="176"/>
      <c r="P133" s="176"/>
      <c r="Q133" s="176"/>
      <c r="R133" s="176"/>
      <c r="S133" s="176"/>
      <c r="T133" s="176"/>
      <c r="U133" s="176"/>
      <c r="V133" s="176"/>
      <c r="W133" s="176"/>
      <c r="X133" s="176"/>
      <c r="Y133" s="176"/>
      <c r="Z133" s="176"/>
      <c r="AA133" s="176"/>
      <c r="AB133" s="176"/>
      <c r="AC133" s="176"/>
    </row>
    <row r="134">
      <c r="A134" s="216"/>
      <c r="B134" s="217"/>
      <c r="C134" s="218"/>
      <c r="D134" s="218"/>
      <c r="E134" s="219"/>
      <c r="F134" s="218"/>
      <c r="G134" s="218"/>
      <c r="H134" s="218"/>
      <c r="I134" s="218"/>
      <c r="J134" s="176"/>
      <c r="K134" s="176"/>
      <c r="L134" s="176"/>
      <c r="M134" s="176"/>
      <c r="N134" s="176"/>
      <c r="O134" s="176"/>
      <c r="P134" s="176"/>
      <c r="Q134" s="176"/>
      <c r="R134" s="176"/>
      <c r="S134" s="176"/>
      <c r="T134" s="176"/>
      <c r="U134" s="176"/>
      <c r="V134" s="176"/>
      <c r="W134" s="176"/>
      <c r="X134" s="176"/>
      <c r="Y134" s="176"/>
      <c r="Z134" s="176"/>
      <c r="AA134" s="176"/>
      <c r="AB134" s="176"/>
      <c r="AC134" s="176"/>
    </row>
    <row r="135">
      <c r="A135" s="216"/>
      <c r="B135" s="217"/>
      <c r="C135" s="218"/>
      <c r="D135" s="218"/>
      <c r="E135" s="219"/>
      <c r="F135" s="218"/>
      <c r="G135" s="218"/>
      <c r="H135" s="218"/>
      <c r="I135" s="218"/>
      <c r="J135" s="176"/>
      <c r="K135" s="176"/>
      <c r="L135" s="176"/>
      <c r="M135" s="176"/>
      <c r="N135" s="176"/>
      <c r="O135" s="176"/>
      <c r="P135" s="176"/>
      <c r="Q135" s="176"/>
      <c r="R135" s="176"/>
      <c r="S135" s="176"/>
      <c r="T135" s="176"/>
      <c r="U135" s="176"/>
      <c r="V135" s="176"/>
      <c r="W135" s="176"/>
      <c r="X135" s="176"/>
      <c r="Y135" s="176"/>
      <c r="Z135" s="176"/>
      <c r="AA135" s="176"/>
      <c r="AB135" s="176"/>
      <c r="AC135" s="176"/>
    </row>
    <row r="136">
      <c r="A136" s="216"/>
      <c r="B136" s="217"/>
      <c r="C136" s="218"/>
      <c r="D136" s="218"/>
      <c r="E136" s="219"/>
      <c r="F136" s="218"/>
      <c r="G136" s="218"/>
      <c r="H136" s="218"/>
      <c r="I136" s="218"/>
      <c r="J136" s="176"/>
      <c r="K136" s="176"/>
      <c r="L136" s="176"/>
      <c r="M136" s="176"/>
      <c r="N136" s="176"/>
      <c r="O136" s="176"/>
      <c r="P136" s="176"/>
      <c r="Q136" s="176"/>
      <c r="R136" s="176"/>
      <c r="S136" s="176"/>
      <c r="T136" s="176"/>
      <c r="U136" s="176"/>
      <c r="V136" s="176"/>
      <c r="W136" s="176"/>
      <c r="X136" s="176"/>
      <c r="Y136" s="176"/>
      <c r="Z136" s="176"/>
      <c r="AA136" s="176"/>
      <c r="AB136" s="176"/>
      <c r="AC136" s="176"/>
    </row>
    <row r="137">
      <c r="A137" s="216"/>
      <c r="B137" s="217"/>
      <c r="C137" s="218"/>
      <c r="D137" s="218"/>
      <c r="E137" s="219"/>
      <c r="F137" s="218"/>
      <c r="G137" s="218"/>
      <c r="H137" s="218"/>
      <c r="I137" s="218"/>
      <c r="J137" s="176"/>
      <c r="K137" s="176"/>
      <c r="L137" s="176"/>
      <c r="M137" s="176"/>
      <c r="N137" s="176"/>
      <c r="O137" s="176"/>
      <c r="P137" s="176"/>
      <c r="Q137" s="176"/>
      <c r="R137" s="176"/>
      <c r="S137" s="176"/>
      <c r="T137" s="176"/>
      <c r="U137" s="176"/>
      <c r="V137" s="176"/>
      <c r="W137" s="176"/>
      <c r="X137" s="176"/>
      <c r="Y137" s="176"/>
      <c r="Z137" s="176"/>
      <c r="AA137" s="176"/>
      <c r="AB137" s="176"/>
      <c r="AC137" s="176"/>
    </row>
    <row r="138">
      <c r="A138" s="216"/>
      <c r="B138" s="217"/>
      <c r="C138" s="218"/>
      <c r="D138" s="218"/>
      <c r="E138" s="219"/>
      <c r="F138" s="218"/>
      <c r="G138" s="218"/>
      <c r="H138" s="218"/>
      <c r="I138" s="218"/>
      <c r="J138" s="176"/>
      <c r="K138" s="176"/>
      <c r="L138" s="176"/>
      <c r="M138" s="176"/>
      <c r="N138" s="176"/>
      <c r="O138" s="176"/>
      <c r="P138" s="176"/>
      <c r="Q138" s="176"/>
      <c r="R138" s="176"/>
      <c r="S138" s="176"/>
      <c r="T138" s="176"/>
      <c r="U138" s="176"/>
      <c r="V138" s="176"/>
      <c r="W138" s="176"/>
      <c r="X138" s="176"/>
      <c r="Y138" s="176"/>
      <c r="Z138" s="176"/>
      <c r="AA138" s="176"/>
      <c r="AB138" s="176"/>
      <c r="AC138" s="176"/>
    </row>
    <row r="139">
      <c r="A139" s="216"/>
      <c r="B139" s="217"/>
      <c r="C139" s="218"/>
      <c r="D139" s="218"/>
      <c r="E139" s="219"/>
      <c r="F139" s="218"/>
      <c r="G139" s="218"/>
      <c r="H139" s="218"/>
      <c r="I139" s="218"/>
      <c r="J139" s="176"/>
      <c r="K139" s="176"/>
      <c r="L139" s="176"/>
      <c r="M139" s="176"/>
      <c r="N139" s="176"/>
      <c r="O139" s="176"/>
      <c r="P139" s="176"/>
      <c r="Q139" s="176"/>
      <c r="R139" s="176"/>
      <c r="S139" s="176"/>
      <c r="T139" s="176"/>
      <c r="U139" s="176"/>
      <c r="V139" s="176"/>
      <c r="W139" s="176"/>
      <c r="X139" s="176"/>
      <c r="Y139" s="176"/>
      <c r="Z139" s="176"/>
      <c r="AA139" s="176"/>
      <c r="AB139" s="176"/>
      <c r="AC139" s="176"/>
    </row>
    <row r="140">
      <c r="A140" s="216"/>
      <c r="B140" s="217"/>
      <c r="C140" s="218"/>
      <c r="D140" s="218"/>
      <c r="E140" s="219"/>
      <c r="F140" s="218"/>
      <c r="G140" s="218"/>
      <c r="H140" s="218"/>
      <c r="I140" s="218"/>
      <c r="J140" s="176"/>
      <c r="K140" s="176"/>
      <c r="L140" s="176"/>
      <c r="M140" s="176"/>
      <c r="N140" s="176"/>
      <c r="O140" s="176"/>
      <c r="P140" s="176"/>
      <c r="Q140" s="176"/>
      <c r="R140" s="176"/>
      <c r="S140" s="176"/>
      <c r="T140" s="176"/>
      <c r="U140" s="176"/>
      <c r="V140" s="176"/>
      <c r="W140" s="176"/>
      <c r="X140" s="176"/>
      <c r="Y140" s="176"/>
      <c r="Z140" s="176"/>
      <c r="AA140" s="176"/>
      <c r="AB140" s="176"/>
      <c r="AC140" s="176"/>
    </row>
    <row r="141">
      <c r="A141" s="216"/>
      <c r="B141" s="217"/>
      <c r="C141" s="218"/>
      <c r="D141" s="218"/>
      <c r="E141" s="219"/>
      <c r="F141" s="218"/>
      <c r="G141" s="218"/>
      <c r="H141" s="218"/>
      <c r="I141" s="218"/>
      <c r="J141" s="176"/>
      <c r="K141" s="176"/>
      <c r="L141" s="176"/>
      <c r="M141" s="176"/>
      <c r="N141" s="176"/>
      <c r="O141" s="176"/>
      <c r="P141" s="176"/>
      <c r="Q141" s="176"/>
      <c r="R141" s="176"/>
      <c r="S141" s="176"/>
      <c r="T141" s="176"/>
      <c r="U141" s="176"/>
      <c r="V141" s="176"/>
      <c r="W141" s="176"/>
      <c r="X141" s="176"/>
      <c r="Y141" s="176"/>
      <c r="Z141" s="176"/>
      <c r="AA141" s="176"/>
      <c r="AB141" s="176"/>
      <c r="AC141" s="176"/>
    </row>
    <row r="142">
      <c r="A142" s="216"/>
      <c r="B142" s="217"/>
      <c r="C142" s="218"/>
      <c r="D142" s="218"/>
      <c r="E142" s="219"/>
      <c r="F142" s="218"/>
      <c r="G142" s="218"/>
      <c r="H142" s="218"/>
      <c r="I142" s="218"/>
      <c r="J142" s="176"/>
      <c r="K142" s="176"/>
      <c r="L142" s="176"/>
      <c r="M142" s="176"/>
      <c r="N142" s="176"/>
      <c r="O142" s="176"/>
      <c r="P142" s="176"/>
      <c r="Q142" s="176"/>
      <c r="R142" s="176"/>
      <c r="S142" s="176"/>
      <c r="T142" s="176"/>
      <c r="U142" s="176"/>
      <c r="V142" s="176"/>
      <c r="W142" s="176"/>
      <c r="X142" s="176"/>
      <c r="Y142" s="176"/>
      <c r="Z142" s="176"/>
      <c r="AA142" s="176"/>
      <c r="AB142" s="176"/>
      <c r="AC142" s="176"/>
    </row>
    <row r="143">
      <c r="A143" s="216"/>
      <c r="B143" s="217"/>
      <c r="C143" s="218"/>
      <c r="D143" s="218"/>
      <c r="E143" s="219"/>
      <c r="F143" s="218"/>
      <c r="G143" s="218"/>
      <c r="H143" s="218"/>
      <c r="I143" s="218"/>
      <c r="J143" s="176"/>
      <c r="K143" s="176"/>
      <c r="L143" s="176"/>
      <c r="M143" s="176"/>
      <c r="N143" s="176"/>
      <c r="O143" s="176"/>
      <c r="P143" s="176"/>
      <c r="Q143" s="176"/>
      <c r="R143" s="176"/>
      <c r="S143" s="176"/>
      <c r="T143" s="176"/>
      <c r="U143" s="176"/>
      <c r="V143" s="176"/>
      <c r="W143" s="176"/>
      <c r="X143" s="176"/>
      <c r="Y143" s="176"/>
      <c r="Z143" s="176"/>
      <c r="AA143" s="176"/>
      <c r="AB143" s="176"/>
      <c r="AC143" s="176"/>
    </row>
    <row r="144">
      <c r="A144" s="216"/>
      <c r="B144" s="217"/>
      <c r="C144" s="218"/>
      <c r="D144" s="218"/>
      <c r="E144" s="219"/>
      <c r="F144" s="218"/>
      <c r="G144" s="218"/>
      <c r="H144" s="218"/>
      <c r="I144" s="218"/>
      <c r="J144" s="176"/>
      <c r="K144" s="176"/>
      <c r="L144" s="176"/>
      <c r="M144" s="176"/>
      <c r="N144" s="176"/>
      <c r="O144" s="176"/>
      <c r="P144" s="176"/>
      <c r="Q144" s="176"/>
      <c r="R144" s="176"/>
      <c r="S144" s="176"/>
      <c r="T144" s="176"/>
      <c r="U144" s="176"/>
      <c r="V144" s="176"/>
      <c r="W144" s="176"/>
      <c r="X144" s="176"/>
      <c r="Y144" s="176"/>
      <c r="Z144" s="176"/>
      <c r="AA144" s="176"/>
      <c r="AB144" s="176"/>
      <c r="AC144" s="176"/>
    </row>
    <row r="145">
      <c r="A145" s="216"/>
      <c r="B145" s="217"/>
      <c r="C145" s="218"/>
      <c r="D145" s="218"/>
      <c r="E145" s="219"/>
      <c r="F145" s="218"/>
      <c r="G145" s="218"/>
      <c r="H145" s="218"/>
      <c r="I145" s="218"/>
      <c r="J145" s="176"/>
      <c r="K145" s="176"/>
      <c r="L145" s="176"/>
      <c r="M145" s="176"/>
      <c r="N145" s="176"/>
      <c r="O145" s="176"/>
      <c r="P145" s="176"/>
      <c r="Q145" s="176"/>
      <c r="R145" s="176"/>
      <c r="S145" s="176"/>
      <c r="T145" s="176"/>
      <c r="U145" s="176"/>
      <c r="V145" s="176"/>
      <c r="W145" s="176"/>
      <c r="X145" s="176"/>
      <c r="Y145" s="176"/>
      <c r="Z145" s="176"/>
      <c r="AA145" s="176"/>
      <c r="AB145" s="176"/>
      <c r="AC145" s="176"/>
    </row>
    <row r="146">
      <c r="A146" s="216"/>
      <c r="B146" s="217"/>
      <c r="C146" s="218"/>
      <c r="D146" s="218"/>
      <c r="E146" s="219"/>
      <c r="F146" s="218"/>
      <c r="G146" s="218"/>
      <c r="H146" s="218"/>
      <c r="I146" s="218"/>
      <c r="J146" s="176"/>
      <c r="K146" s="176"/>
      <c r="L146" s="176"/>
      <c r="M146" s="176"/>
      <c r="N146" s="176"/>
      <c r="O146" s="176"/>
      <c r="P146" s="176"/>
      <c r="Q146" s="176"/>
      <c r="R146" s="176"/>
      <c r="S146" s="176"/>
      <c r="T146" s="176"/>
      <c r="U146" s="176"/>
      <c r="V146" s="176"/>
      <c r="W146" s="176"/>
      <c r="X146" s="176"/>
      <c r="Y146" s="176"/>
      <c r="Z146" s="176"/>
      <c r="AA146" s="176"/>
      <c r="AB146" s="176"/>
      <c r="AC146" s="176"/>
    </row>
    <row r="147">
      <c r="A147" s="216"/>
      <c r="B147" s="217"/>
      <c r="C147" s="218"/>
      <c r="D147" s="218"/>
      <c r="E147" s="219"/>
      <c r="F147" s="218"/>
      <c r="G147" s="218"/>
      <c r="H147" s="218"/>
      <c r="I147" s="218"/>
      <c r="J147" s="176"/>
      <c r="K147" s="176"/>
      <c r="L147" s="176"/>
      <c r="M147" s="176"/>
      <c r="N147" s="176"/>
      <c r="O147" s="176"/>
      <c r="P147" s="176"/>
      <c r="Q147" s="176"/>
      <c r="R147" s="176"/>
      <c r="S147" s="176"/>
      <c r="T147" s="176"/>
      <c r="U147" s="176"/>
      <c r="V147" s="176"/>
      <c r="W147" s="176"/>
      <c r="X147" s="176"/>
      <c r="Y147" s="176"/>
      <c r="Z147" s="176"/>
      <c r="AA147" s="176"/>
      <c r="AB147" s="176"/>
      <c r="AC147" s="176"/>
    </row>
    <row r="148">
      <c r="A148" s="216"/>
      <c r="B148" s="217"/>
      <c r="C148" s="218"/>
      <c r="D148" s="218"/>
      <c r="E148" s="219"/>
      <c r="F148" s="218"/>
      <c r="G148" s="218"/>
      <c r="H148" s="218"/>
      <c r="I148" s="218"/>
      <c r="J148" s="176"/>
      <c r="K148" s="176"/>
      <c r="L148" s="176"/>
      <c r="M148" s="176"/>
      <c r="N148" s="176"/>
      <c r="O148" s="176"/>
      <c r="P148" s="176"/>
      <c r="Q148" s="176"/>
      <c r="R148" s="176"/>
      <c r="S148" s="176"/>
      <c r="T148" s="176"/>
      <c r="U148" s="176"/>
      <c r="V148" s="176"/>
      <c r="W148" s="176"/>
      <c r="X148" s="176"/>
      <c r="Y148" s="176"/>
      <c r="Z148" s="176"/>
      <c r="AA148" s="176"/>
      <c r="AB148" s="176"/>
      <c r="AC148" s="176"/>
    </row>
    <row r="149">
      <c r="A149" s="216"/>
      <c r="B149" s="217"/>
      <c r="C149" s="218"/>
      <c r="D149" s="218"/>
      <c r="E149" s="219"/>
      <c r="F149" s="218"/>
      <c r="G149" s="218"/>
      <c r="H149" s="218"/>
      <c r="I149" s="218"/>
      <c r="J149" s="176"/>
      <c r="K149" s="176"/>
      <c r="L149" s="176"/>
      <c r="M149" s="176"/>
      <c r="N149" s="176"/>
      <c r="O149" s="176"/>
      <c r="P149" s="176"/>
      <c r="Q149" s="176"/>
      <c r="R149" s="176"/>
      <c r="S149" s="176"/>
      <c r="T149" s="176"/>
      <c r="U149" s="176"/>
      <c r="V149" s="176"/>
      <c r="W149" s="176"/>
      <c r="X149" s="176"/>
      <c r="Y149" s="176"/>
      <c r="Z149" s="176"/>
      <c r="AA149" s="176"/>
      <c r="AB149" s="176"/>
      <c r="AC149" s="176"/>
    </row>
    <row r="150">
      <c r="A150" s="216"/>
      <c r="B150" s="217"/>
      <c r="C150" s="218"/>
      <c r="D150" s="218"/>
      <c r="E150" s="219"/>
      <c r="F150" s="218"/>
      <c r="G150" s="218"/>
      <c r="H150" s="218"/>
      <c r="I150" s="218"/>
      <c r="J150" s="176"/>
      <c r="K150" s="176"/>
      <c r="L150" s="176"/>
      <c r="M150" s="176"/>
      <c r="N150" s="176"/>
      <c r="O150" s="176"/>
      <c r="P150" s="176"/>
      <c r="Q150" s="176"/>
      <c r="R150" s="176"/>
      <c r="S150" s="176"/>
      <c r="T150" s="176"/>
      <c r="U150" s="176"/>
      <c r="V150" s="176"/>
      <c r="W150" s="176"/>
      <c r="X150" s="176"/>
      <c r="Y150" s="176"/>
      <c r="Z150" s="176"/>
      <c r="AA150" s="176"/>
      <c r="AB150" s="176"/>
      <c r="AC150" s="176"/>
    </row>
    <row r="151">
      <c r="A151" s="216"/>
      <c r="B151" s="217"/>
      <c r="C151" s="218"/>
      <c r="D151" s="218"/>
      <c r="E151" s="219"/>
      <c r="F151" s="218"/>
      <c r="G151" s="218"/>
      <c r="H151" s="218"/>
      <c r="I151" s="218"/>
      <c r="J151" s="176"/>
      <c r="K151" s="176"/>
      <c r="L151" s="176"/>
      <c r="M151" s="176"/>
      <c r="N151" s="176"/>
      <c r="O151" s="176"/>
      <c r="P151" s="176"/>
      <c r="Q151" s="176"/>
      <c r="R151" s="176"/>
      <c r="S151" s="176"/>
      <c r="T151" s="176"/>
      <c r="U151" s="176"/>
      <c r="V151" s="176"/>
      <c r="W151" s="176"/>
      <c r="X151" s="176"/>
      <c r="Y151" s="176"/>
      <c r="Z151" s="176"/>
      <c r="AA151" s="176"/>
      <c r="AB151" s="176"/>
      <c r="AC151" s="176"/>
    </row>
    <row r="152">
      <c r="A152" s="216"/>
      <c r="B152" s="217"/>
      <c r="C152" s="218"/>
      <c r="D152" s="218"/>
      <c r="E152" s="219"/>
      <c r="F152" s="218"/>
      <c r="G152" s="218"/>
      <c r="H152" s="218"/>
      <c r="I152" s="218"/>
      <c r="J152" s="176"/>
      <c r="K152" s="176"/>
      <c r="L152" s="176"/>
      <c r="M152" s="176"/>
      <c r="N152" s="176"/>
      <c r="O152" s="176"/>
      <c r="P152" s="176"/>
      <c r="Q152" s="176"/>
      <c r="R152" s="176"/>
      <c r="S152" s="176"/>
      <c r="T152" s="176"/>
      <c r="U152" s="176"/>
      <c r="V152" s="176"/>
      <c r="W152" s="176"/>
      <c r="X152" s="176"/>
      <c r="Y152" s="176"/>
      <c r="Z152" s="176"/>
      <c r="AA152" s="176"/>
      <c r="AB152" s="176"/>
      <c r="AC152" s="176"/>
    </row>
    <row r="153">
      <c r="A153" s="216"/>
      <c r="B153" s="217"/>
      <c r="C153" s="218"/>
      <c r="D153" s="218"/>
      <c r="E153" s="219"/>
      <c r="F153" s="218"/>
      <c r="G153" s="218"/>
      <c r="H153" s="218"/>
      <c r="I153" s="218"/>
      <c r="J153" s="176"/>
      <c r="K153" s="176"/>
      <c r="L153" s="176"/>
      <c r="M153" s="176"/>
      <c r="N153" s="176"/>
      <c r="O153" s="176"/>
      <c r="P153" s="176"/>
      <c r="Q153" s="176"/>
      <c r="R153" s="176"/>
      <c r="S153" s="176"/>
      <c r="T153" s="176"/>
      <c r="U153" s="176"/>
      <c r="V153" s="176"/>
      <c r="W153" s="176"/>
      <c r="X153" s="176"/>
      <c r="Y153" s="176"/>
      <c r="Z153" s="176"/>
      <c r="AA153" s="176"/>
      <c r="AB153" s="176"/>
      <c r="AC153" s="176"/>
    </row>
    <row r="154">
      <c r="A154" s="216"/>
      <c r="B154" s="217"/>
      <c r="C154" s="218"/>
      <c r="D154" s="218"/>
      <c r="E154" s="219"/>
      <c r="F154" s="218"/>
      <c r="G154" s="218"/>
      <c r="H154" s="218"/>
      <c r="I154" s="218"/>
      <c r="J154" s="176"/>
      <c r="K154" s="176"/>
      <c r="L154" s="176"/>
      <c r="M154" s="176"/>
      <c r="N154" s="176"/>
      <c r="O154" s="176"/>
      <c r="P154" s="176"/>
      <c r="Q154" s="176"/>
      <c r="R154" s="176"/>
      <c r="S154" s="176"/>
      <c r="T154" s="176"/>
      <c r="U154" s="176"/>
      <c r="V154" s="176"/>
      <c r="W154" s="176"/>
      <c r="X154" s="176"/>
      <c r="Y154" s="176"/>
      <c r="Z154" s="176"/>
      <c r="AA154" s="176"/>
      <c r="AB154" s="176"/>
      <c r="AC154" s="176"/>
    </row>
    <row r="155">
      <c r="A155" s="216"/>
      <c r="B155" s="217"/>
      <c r="C155" s="218"/>
      <c r="D155" s="218"/>
      <c r="E155" s="219"/>
      <c r="F155" s="218"/>
      <c r="G155" s="218"/>
      <c r="H155" s="218"/>
      <c r="I155" s="218"/>
      <c r="J155" s="176"/>
      <c r="K155" s="176"/>
      <c r="L155" s="176"/>
      <c r="M155" s="176"/>
      <c r="N155" s="176"/>
      <c r="O155" s="176"/>
      <c r="P155" s="176"/>
      <c r="Q155" s="176"/>
      <c r="R155" s="176"/>
      <c r="S155" s="176"/>
      <c r="T155" s="176"/>
      <c r="U155" s="176"/>
      <c r="V155" s="176"/>
      <c r="W155" s="176"/>
      <c r="X155" s="176"/>
      <c r="Y155" s="176"/>
      <c r="Z155" s="176"/>
      <c r="AA155" s="176"/>
      <c r="AB155" s="176"/>
      <c r="AC155" s="176"/>
    </row>
    <row r="156">
      <c r="A156" s="216"/>
      <c r="B156" s="217"/>
      <c r="C156" s="218"/>
      <c r="D156" s="218"/>
      <c r="E156" s="219"/>
      <c r="F156" s="218"/>
      <c r="G156" s="218"/>
      <c r="H156" s="218"/>
      <c r="I156" s="218"/>
      <c r="J156" s="176"/>
      <c r="K156" s="176"/>
      <c r="L156" s="176"/>
      <c r="M156" s="176"/>
      <c r="N156" s="176"/>
      <c r="O156" s="176"/>
      <c r="P156" s="176"/>
      <c r="Q156" s="176"/>
      <c r="R156" s="176"/>
      <c r="S156" s="176"/>
      <c r="T156" s="176"/>
      <c r="U156" s="176"/>
      <c r="V156" s="176"/>
      <c r="W156" s="176"/>
      <c r="X156" s="176"/>
      <c r="Y156" s="176"/>
      <c r="Z156" s="176"/>
      <c r="AA156" s="176"/>
      <c r="AB156" s="176"/>
      <c r="AC156" s="176"/>
    </row>
    <row r="157">
      <c r="A157" s="216"/>
      <c r="B157" s="217"/>
      <c r="C157" s="218"/>
      <c r="D157" s="218"/>
      <c r="E157" s="219"/>
      <c r="F157" s="218"/>
      <c r="G157" s="218"/>
      <c r="H157" s="218"/>
      <c r="I157" s="218"/>
      <c r="J157" s="176"/>
      <c r="K157" s="176"/>
      <c r="L157" s="176"/>
      <c r="M157" s="176"/>
      <c r="N157" s="176"/>
      <c r="O157" s="176"/>
      <c r="P157" s="176"/>
      <c r="Q157" s="176"/>
      <c r="R157" s="176"/>
      <c r="S157" s="176"/>
      <c r="T157" s="176"/>
      <c r="U157" s="176"/>
      <c r="V157" s="176"/>
      <c r="W157" s="176"/>
      <c r="X157" s="176"/>
      <c r="Y157" s="176"/>
      <c r="Z157" s="176"/>
      <c r="AA157" s="176"/>
      <c r="AB157" s="176"/>
      <c r="AC157" s="176"/>
    </row>
    <row r="158">
      <c r="A158" s="216"/>
      <c r="B158" s="217"/>
      <c r="C158" s="218"/>
      <c r="D158" s="218"/>
      <c r="E158" s="219"/>
      <c r="F158" s="218"/>
      <c r="G158" s="218"/>
      <c r="H158" s="218"/>
      <c r="I158" s="218"/>
      <c r="J158" s="176"/>
      <c r="K158" s="176"/>
      <c r="L158" s="176"/>
      <c r="M158" s="176"/>
      <c r="N158" s="176"/>
      <c r="O158" s="176"/>
      <c r="P158" s="176"/>
      <c r="Q158" s="176"/>
      <c r="R158" s="176"/>
      <c r="S158" s="176"/>
      <c r="T158" s="176"/>
      <c r="U158" s="176"/>
      <c r="V158" s="176"/>
      <c r="W158" s="176"/>
      <c r="X158" s="176"/>
      <c r="Y158" s="176"/>
      <c r="Z158" s="176"/>
      <c r="AA158" s="176"/>
      <c r="AB158" s="176"/>
      <c r="AC158" s="176"/>
    </row>
    <row r="159">
      <c r="A159" s="216"/>
      <c r="B159" s="217"/>
      <c r="C159" s="218"/>
      <c r="D159" s="218"/>
      <c r="E159" s="219"/>
      <c r="F159" s="218"/>
      <c r="G159" s="218"/>
      <c r="H159" s="218"/>
      <c r="I159" s="218"/>
      <c r="J159" s="176"/>
      <c r="K159" s="176"/>
      <c r="L159" s="176"/>
      <c r="M159" s="176"/>
      <c r="N159" s="176"/>
      <c r="O159" s="176"/>
      <c r="P159" s="176"/>
      <c r="Q159" s="176"/>
      <c r="R159" s="176"/>
      <c r="S159" s="176"/>
      <c r="T159" s="176"/>
      <c r="U159" s="176"/>
      <c r="V159" s="176"/>
      <c r="W159" s="176"/>
      <c r="X159" s="176"/>
      <c r="Y159" s="176"/>
      <c r="Z159" s="176"/>
      <c r="AA159" s="176"/>
      <c r="AB159" s="176"/>
      <c r="AC159" s="176"/>
    </row>
    <row r="160">
      <c r="A160" s="216"/>
      <c r="B160" s="217"/>
      <c r="C160" s="218"/>
      <c r="D160" s="218"/>
      <c r="E160" s="219"/>
      <c r="F160" s="218"/>
      <c r="G160" s="218"/>
      <c r="H160" s="218"/>
      <c r="I160" s="218"/>
      <c r="J160" s="176"/>
      <c r="K160" s="176"/>
      <c r="L160" s="176"/>
      <c r="M160" s="176"/>
      <c r="N160" s="176"/>
      <c r="O160" s="176"/>
      <c r="P160" s="176"/>
      <c r="Q160" s="176"/>
      <c r="R160" s="176"/>
      <c r="S160" s="176"/>
      <c r="T160" s="176"/>
      <c r="U160" s="176"/>
      <c r="V160" s="176"/>
      <c r="W160" s="176"/>
      <c r="X160" s="176"/>
      <c r="Y160" s="176"/>
      <c r="Z160" s="176"/>
      <c r="AA160" s="176"/>
      <c r="AB160" s="176"/>
      <c r="AC160" s="176"/>
    </row>
    <row r="161">
      <c r="A161" s="216"/>
      <c r="B161" s="217"/>
      <c r="C161" s="218"/>
      <c r="D161" s="218"/>
      <c r="E161" s="219"/>
      <c r="F161" s="218"/>
      <c r="G161" s="218"/>
      <c r="H161" s="218"/>
      <c r="I161" s="218"/>
      <c r="J161" s="176"/>
      <c r="K161" s="176"/>
      <c r="L161" s="176"/>
      <c r="M161" s="176"/>
      <c r="N161" s="176"/>
      <c r="O161" s="176"/>
      <c r="P161" s="176"/>
      <c r="Q161" s="176"/>
      <c r="R161" s="176"/>
      <c r="S161" s="176"/>
      <c r="T161" s="176"/>
      <c r="U161" s="176"/>
      <c r="V161" s="176"/>
      <c r="W161" s="176"/>
      <c r="X161" s="176"/>
      <c r="Y161" s="176"/>
      <c r="Z161" s="176"/>
      <c r="AA161" s="176"/>
      <c r="AB161" s="176"/>
      <c r="AC161" s="176"/>
    </row>
    <row r="162">
      <c r="A162" s="216"/>
      <c r="B162" s="217"/>
      <c r="C162" s="218"/>
      <c r="D162" s="218"/>
      <c r="E162" s="219"/>
      <c r="F162" s="218"/>
      <c r="G162" s="218"/>
      <c r="H162" s="218"/>
      <c r="I162" s="218"/>
      <c r="J162" s="176"/>
      <c r="K162" s="176"/>
      <c r="L162" s="176"/>
      <c r="M162" s="176"/>
      <c r="N162" s="176"/>
      <c r="O162" s="176"/>
      <c r="P162" s="176"/>
      <c r="Q162" s="176"/>
      <c r="R162" s="176"/>
      <c r="S162" s="176"/>
      <c r="T162" s="176"/>
      <c r="U162" s="176"/>
      <c r="V162" s="176"/>
      <c r="W162" s="176"/>
      <c r="X162" s="176"/>
      <c r="Y162" s="176"/>
      <c r="Z162" s="176"/>
      <c r="AA162" s="176"/>
      <c r="AB162" s="176"/>
      <c r="AC162" s="176"/>
    </row>
    <row r="163">
      <c r="A163" s="216"/>
      <c r="B163" s="217"/>
      <c r="C163" s="218"/>
      <c r="D163" s="218"/>
      <c r="E163" s="219"/>
      <c r="F163" s="218"/>
      <c r="G163" s="218"/>
      <c r="H163" s="218"/>
      <c r="I163" s="218"/>
      <c r="J163" s="176"/>
      <c r="K163" s="176"/>
      <c r="L163" s="176"/>
      <c r="M163" s="176"/>
      <c r="N163" s="176"/>
      <c r="O163" s="176"/>
      <c r="P163" s="176"/>
      <c r="Q163" s="176"/>
      <c r="R163" s="176"/>
      <c r="S163" s="176"/>
      <c r="T163" s="176"/>
      <c r="U163" s="176"/>
      <c r="V163" s="176"/>
      <c r="W163" s="176"/>
      <c r="X163" s="176"/>
      <c r="Y163" s="176"/>
      <c r="Z163" s="176"/>
      <c r="AA163" s="176"/>
      <c r="AB163" s="176"/>
      <c r="AC163" s="176"/>
    </row>
    <row r="164">
      <c r="A164" s="216"/>
      <c r="B164" s="217"/>
      <c r="C164" s="218"/>
      <c r="D164" s="218"/>
      <c r="E164" s="219"/>
      <c r="F164" s="218"/>
      <c r="G164" s="218"/>
      <c r="H164" s="218"/>
      <c r="I164" s="218"/>
      <c r="J164" s="176"/>
      <c r="K164" s="176"/>
      <c r="L164" s="176"/>
      <c r="M164" s="176"/>
      <c r="N164" s="176"/>
      <c r="O164" s="176"/>
      <c r="P164" s="176"/>
      <c r="Q164" s="176"/>
      <c r="R164" s="176"/>
      <c r="S164" s="176"/>
      <c r="T164" s="176"/>
      <c r="U164" s="176"/>
      <c r="V164" s="176"/>
      <c r="W164" s="176"/>
      <c r="X164" s="176"/>
      <c r="Y164" s="176"/>
      <c r="Z164" s="176"/>
      <c r="AA164" s="176"/>
      <c r="AB164" s="176"/>
      <c r="AC164" s="176"/>
    </row>
    <row r="165">
      <c r="A165" s="216"/>
      <c r="B165" s="217"/>
      <c r="C165" s="218"/>
      <c r="D165" s="218"/>
      <c r="E165" s="219"/>
      <c r="F165" s="218"/>
      <c r="G165" s="218"/>
      <c r="H165" s="218"/>
      <c r="I165" s="218"/>
      <c r="J165" s="176"/>
      <c r="K165" s="176"/>
      <c r="L165" s="176"/>
      <c r="M165" s="176"/>
      <c r="N165" s="176"/>
      <c r="O165" s="176"/>
      <c r="P165" s="176"/>
      <c r="Q165" s="176"/>
      <c r="R165" s="176"/>
      <c r="S165" s="176"/>
      <c r="T165" s="176"/>
      <c r="U165" s="176"/>
      <c r="V165" s="176"/>
      <c r="W165" s="176"/>
      <c r="X165" s="176"/>
      <c r="Y165" s="176"/>
      <c r="Z165" s="176"/>
      <c r="AA165" s="176"/>
      <c r="AB165" s="176"/>
      <c r="AC165" s="176"/>
    </row>
    <row r="166">
      <c r="A166" s="216"/>
      <c r="B166" s="217"/>
      <c r="C166" s="218"/>
      <c r="D166" s="218"/>
      <c r="E166" s="219"/>
      <c r="F166" s="218"/>
      <c r="G166" s="218"/>
      <c r="H166" s="218"/>
      <c r="I166" s="218"/>
      <c r="J166" s="176"/>
      <c r="K166" s="176"/>
      <c r="L166" s="176"/>
      <c r="M166" s="176"/>
      <c r="N166" s="176"/>
      <c r="O166" s="176"/>
      <c r="P166" s="176"/>
      <c r="Q166" s="176"/>
      <c r="R166" s="176"/>
      <c r="S166" s="176"/>
      <c r="T166" s="176"/>
      <c r="U166" s="176"/>
      <c r="V166" s="176"/>
      <c r="W166" s="176"/>
      <c r="X166" s="176"/>
      <c r="Y166" s="176"/>
      <c r="Z166" s="176"/>
      <c r="AA166" s="176"/>
      <c r="AB166" s="176"/>
      <c r="AC166" s="176"/>
    </row>
    <row r="167">
      <c r="A167" s="216"/>
      <c r="B167" s="217"/>
      <c r="C167" s="218"/>
      <c r="D167" s="218"/>
      <c r="E167" s="219"/>
      <c r="F167" s="218"/>
      <c r="G167" s="218"/>
      <c r="H167" s="218"/>
      <c r="I167" s="218"/>
      <c r="J167" s="176"/>
      <c r="K167" s="176"/>
      <c r="L167" s="176"/>
      <c r="M167" s="176"/>
      <c r="N167" s="176"/>
      <c r="O167" s="176"/>
      <c r="P167" s="176"/>
      <c r="Q167" s="176"/>
      <c r="R167" s="176"/>
      <c r="S167" s="176"/>
      <c r="T167" s="176"/>
      <c r="U167" s="176"/>
      <c r="V167" s="176"/>
      <c r="W167" s="176"/>
      <c r="X167" s="176"/>
      <c r="Y167" s="176"/>
      <c r="Z167" s="176"/>
      <c r="AA167" s="176"/>
      <c r="AB167" s="176"/>
      <c r="AC167" s="176"/>
    </row>
    <row r="168">
      <c r="A168" s="216"/>
      <c r="B168" s="217"/>
      <c r="C168" s="218"/>
      <c r="D168" s="218"/>
      <c r="E168" s="219"/>
      <c r="F168" s="218"/>
      <c r="G168" s="218"/>
      <c r="H168" s="218"/>
      <c r="I168" s="218"/>
      <c r="J168" s="176"/>
      <c r="K168" s="176"/>
      <c r="L168" s="176"/>
      <c r="M168" s="176"/>
      <c r="N168" s="176"/>
      <c r="O168" s="176"/>
      <c r="P168" s="176"/>
      <c r="Q168" s="176"/>
      <c r="R168" s="176"/>
      <c r="S168" s="176"/>
      <c r="T168" s="176"/>
      <c r="U168" s="176"/>
      <c r="V168" s="176"/>
      <c r="W168" s="176"/>
      <c r="X168" s="176"/>
      <c r="Y168" s="176"/>
      <c r="Z168" s="176"/>
      <c r="AA168" s="176"/>
      <c r="AB168" s="176"/>
      <c r="AC168" s="176"/>
    </row>
    <row r="169">
      <c r="A169" s="216"/>
      <c r="B169" s="217"/>
      <c r="C169" s="218"/>
      <c r="D169" s="218"/>
      <c r="E169" s="219"/>
      <c r="F169" s="218"/>
      <c r="G169" s="218"/>
      <c r="H169" s="218"/>
      <c r="I169" s="218"/>
      <c r="J169" s="176"/>
      <c r="K169" s="176"/>
      <c r="L169" s="176"/>
      <c r="M169" s="176"/>
      <c r="N169" s="176"/>
      <c r="O169" s="176"/>
      <c r="P169" s="176"/>
      <c r="Q169" s="176"/>
      <c r="R169" s="176"/>
      <c r="S169" s="176"/>
      <c r="T169" s="176"/>
      <c r="U169" s="176"/>
      <c r="V169" s="176"/>
      <c r="W169" s="176"/>
      <c r="X169" s="176"/>
      <c r="Y169" s="176"/>
      <c r="Z169" s="176"/>
      <c r="AA169" s="176"/>
      <c r="AB169" s="176"/>
      <c r="AC169" s="176"/>
    </row>
    <row r="170">
      <c r="A170" s="216"/>
      <c r="B170" s="217"/>
      <c r="C170" s="218"/>
      <c r="D170" s="218"/>
      <c r="E170" s="219"/>
      <c r="F170" s="218"/>
      <c r="G170" s="218"/>
      <c r="H170" s="218"/>
      <c r="I170" s="218"/>
      <c r="J170" s="176"/>
      <c r="K170" s="176"/>
      <c r="L170" s="176"/>
      <c r="M170" s="176"/>
      <c r="N170" s="176"/>
      <c r="O170" s="176"/>
      <c r="P170" s="176"/>
      <c r="Q170" s="176"/>
      <c r="R170" s="176"/>
      <c r="S170" s="176"/>
      <c r="T170" s="176"/>
      <c r="U170" s="176"/>
      <c r="V170" s="176"/>
      <c r="W170" s="176"/>
      <c r="X170" s="176"/>
      <c r="Y170" s="176"/>
      <c r="Z170" s="176"/>
      <c r="AA170" s="176"/>
      <c r="AB170" s="176"/>
      <c r="AC170" s="176"/>
    </row>
    <row r="171">
      <c r="A171" s="216"/>
      <c r="B171" s="217"/>
      <c r="C171" s="218"/>
      <c r="D171" s="218"/>
      <c r="E171" s="219"/>
      <c r="F171" s="218"/>
      <c r="G171" s="218"/>
      <c r="H171" s="218"/>
      <c r="I171" s="218"/>
      <c r="J171" s="176"/>
      <c r="K171" s="176"/>
      <c r="L171" s="176"/>
      <c r="M171" s="176"/>
      <c r="N171" s="176"/>
      <c r="O171" s="176"/>
      <c r="P171" s="176"/>
      <c r="Q171" s="176"/>
      <c r="R171" s="176"/>
      <c r="S171" s="176"/>
      <c r="T171" s="176"/>
      <c r="U171" s="176"/>
      <c r="V171" s="176"/>
      <c r="W171" s="176"/>
      <c r="X171" s="176"/>
      <c r="Y171" s="176"/>
      <c r="Z171" s="176"/>
      <c r="AA171" s="176"/>
      <c r="AB171" s="176"/>
      <c r="AC171" s="176"/>
    </row>
    <row r="172">
      <c r="A172" s="216"/>
      <c r="B172" s="217"/>
      <c r="C172" s="218"/>
      <c r="D172" s="218"/>
      <c r="E172" s="219"/>
      <c r="F172" s="218"/>
      <c r="G172" s="218"/>
      <c r="H172" s="218"/>
      <c r="I172" s="218"/>
      <c r="J172" s="176"/>
      <c r="K172" s="176"/>
      <c r="L172" s="176"/>
      <c r="M172" s="176"/>
      <c r="N172" s="176"/>
      <c r="O172" s="176"/>
      <c r="P172" s="176"/>
      <c r="Q172" s="176"/>
      <c r="R172" s="176"/>
      <c r="S172" s="176"/>
      <c r="T172" s="176"/>
      <c r="U172" s="176"/>
      <c r="V172" s="176"/>
      <c r="W172" s="176"/>
      <c r="X172" s="176"/>
      <c r="Y172" s="176"/>
      <c r="Z172" s="176"/>
      <c r="AA172" s="176"/>
      <c r="AB172" s="176"/>
      <c r="AC172" s="176"/>
    </row>
    <row r="173">
      <c r="A173" s="216"/>
      <c r="B173" s="217"/>
      <c r="C173" s="218"/>
      <c r="D173" s="218"/>
      <c r="E173" s="219"/>
      <c r="F173" s="218"/>
      <c r="G173" s="218"/>
      <c r="H173" s="218"/>
      <c r="I173" s="218"/>
      <c r="J173" s="176"/>
      <c r="K173" s="176"/>
      <c r="L173" s="176"/>
      <c r="M173" s="176"/>
      <c r="N173" s="176"/>
      <c r="O173" s="176"/>
      <c r="P173" s="176"/>
      <c r="Q173" s="176"/>
      <c r="R173" s="176"/>
      <c r="S173" s="176"/>
      <c r="T173" s="176"/>
      <c r="U173" s="176"/>
      <c r="V173" s="176"/>
      <c r="W173" s="176"/>
      <c r="X173" s="176"/>
      <c r="Y173" s="176"/>
      <c r="Z173" s="176"/>
      <c r="AA173" s="176"/>
      <c r="AB173" s="176"/>
      <c r="AC173" s="176"/>
    </row>
    <row r="174">
      <c r="A174" s="216"/>
      <c r="B174" s="217"/>
      <c r="C174" s="218"/>
      <c r="D174" s="218"/>
      <c r="E174" s="219"/>
      <c r="F174" s="218"/>
      <c r="G174" s="218"/>
      <c r="H174" s="218"/>
      <c r="I174" s="218"/>
      <c r="J174" s="176"/>
      <c r="K174" s="176"/>
      <c r="L174" s="176"/>
      <c r="M174" s="176"/>
      <c r="N174" s="176"/>
      <c r="O174" s="176"/>
      <c r="P174" s="176"/>
      <c r="Q174" s="176"/>
      <c r="R174" s="176"/>
      <c r="S174" s="176"/>
      <c r="T174" s="176"/>
      <c r="U174" s="176"/>
      <c r="V174" s="176"/>
      <c r="W174" s="176"/>
      <c r="X174" s="176"/>
      <c r="Y174" s="176"/>
      <c r="Z174" s="176"/>
      <c r="AA174" s="176"/>
      <c r="AB174" s="176"/>
      <c r="AC174" s="176"/>
    </row>
    <row r="175">
      <c r="A175" s="216"/>
      <c r="B175" s="217"/>
      <c r="C175" s="218"/>
      <c r="D175" s="218"/>
      <c r="E175" s="219"/>
      <c r="F175" s="218"/>
      <c r="G175" s="218"/>
      <c r="H175" s="218"/>
      <c r="I175" s="218"/>
      <c r="J175" s="176"/>
      <c r="K175" s="176"/>
      <c r="L175" s="176"/>
      <c r="M175" s="176"/>
      <c r="N175" s="176"/>
      <c r="O175" s="176"/>
      <c r="P175" s="176"/>
      <c r="Q175" s="176"/>
      <c r="R175" s="176"/>
      <c r="S175" s="176"/>
      <c r="T175" s="176"/>
      <c r="U175" s="176"/>
      <c r="V175" s="176"/>
      <c r="W175" s="176"/>
      <c r="X175" s="176"/>
      <c r="Y175" s="176"/>
      <c r="Z175" s="176"/>
      <c r="AA175" s="176"/>
      <c r="AB175" s="176"/>
      <c r="AC175" s="176"/>
    </row>
    <row r="176">
      <c r="A176" s="216"/>
      <c r="B176" s="217"/>
      <c r="C176" s="218"/>
      <c r="D176" s="218"/>
      <c r="E176" s="219"/>
      <c r="F176" s="218"/>
      <c r="G176" s="218"/>
      <c r="H176" s="218"/>
      <c r="I176" s="218"/>
      <c r="J176" s="176"/>
      <c r="K176" s="176"/>
      <c r="L176" s="176"/>
      <c r="M176" s="176"/>
      <c r="N176" s="176"/>
      <c r="O176" s="176"/>
      <c r="P176" s="176"/>
      <c r="Q176" s="176"/>
      <c r="R176" s="176"/>
      <c r="S176" s="176"/>
      <c r="T176" s="176"/>
      <c r="U176" s="176"/>
      <c r="V176" s="176"/>
      <c r="W176" s="176"/>
      <c r="X176" s="176"/>
      <c r="Y176" s="176"/>
      <c r="Z176" s="176"/>
      <c r="AA176" s="176"/>
      <c r="AB176" s="176"/>
      <c r="AC176" s="176"/>
    </row>
    <row r="177">
      <c r="A177" s="216"/>
      <c r="B177" s="217"/>
      <c r="C177" s="218"/>
      <c r="D177" s="218"/>
      <c r="E177" s="219"/>
      <c r="F177" s="218"/>
      <c r="G177" s="218"/>
      <c r="H177" s="218"/>
      <c r="I177" s="218"/>
      <c r="J177" s="176"/>
      <c r="K177" s="176"/>
      <c r="L177" s="176"/>
      <c r="M177" s="176"/>
      <c r="N177" s="176"/>
      <c r="O177" s="176"/>
      <c r="P177" s="176"/>
      <c r="Q177" s="176"/>
      <c r="R177" s="176"/>
      <c r="S177" s="176"/>
      <c r="T177" s="176"/>
      <c r="U177" s="176"/>
      <c r="V177" s="176"/>
      <c r="W177" s="176"/>
      <c r="X177" s="176"/>
      <c r="Y177" s="176"/>
      <c r="Z177" s="176"/>
      <c r="AA177" s="176"/>
      <c r="AB177" s="176"/>
      <c r="AC177" s="176"/>
    </row>
    <row r="178">
      <c r="A178" s="216"/>
      <c r="B178" s="217"/>
      <c r="C178" s="218"/>
      <c r="D178" s="218"/>
      <c r="E178" s="219"/>
      <c r="F178" s="218"/>
      <c r="G178" s="218"/>
      <c r="H178" s="218"/>
      <c r="I178" s="218"/>
      <c r="J178" s="176"/>
      <c r="K178" s="176"/>
      <c r="L178" s="176"/>
      <c r="M178" s="176"/>
      <c r="N178" s="176"/>
      <c r="O178" s="176"/>
      <c r="P178" s="176"/>
      <c r="Q178" s="176"/>
      <c r="R178" s="176"/>
      <c r="S178" s="176"/>
      <c r="T178" s="176"/>
      <c r="U178" s="176"/>
      <c r="V178" s="176"/>
      <c r="W178" s="176"/>
      <c r="X178" s="176"/>
      <c r="Y178" s="176"/>
      <c r="Z178" s="176"/>
      <c r="AA178" s="176"/>
      <c r="AB178" s="176"/>
      <c r="AC178" s="176"/>
    </row>
    <row r="179">
      <c r="A179" s="216"/>
      <c r="B179" s="217"/>
      <c r="C179" s="218"/>
      <c r="D179" s="218"/>
      <c r="E179" s="219"/>
      <c r="F179" s="218"/>
      <c r="G179" s="218"/>
      <c r="H179" s="218"/>
      <c r="I179" s="218"/>
      <c r="J179" s="176"/>
      <c r="K179" s="176"/>
      <c r="L179" s="176"/>
      <c r="M179" s="176"/>
      <c r="N179" s="176"/>
      <c r="O179" s="176"/>
      <c r="P179" s="176"/>
      <c r="Q179" s="176"/>
      <c r="R179" s="176"/>
      <c r="S179" s="176"/>
      <c r="T179" s="176"/>
      <c r="U179" s="176"/>
      <c r="V179" s="176"/>
      <c r="W179" s="176"/>
      <c r="X179" s="176"/>
      <c r="Y179" s="176"/>
      <c r="Z179" s="176"/>
      <c r="AA179" s="176"/>
      <c r="AB179" s="176"/>
      <c r="AC179" s="176"/>
    </row>
    <row r="180">
      <c r="A180" s="216"/>
      <c r="B180" s="217"/>
      <c r="C180" s="218"/>
      <c r="D180" s="218"/>
      <c r="E180" s="219"/>
      <c r="F180" s="218"/>
      <c r="G180" s="218"/>
      <c r="H180" s="218"/>
      <c r="I180" s="218"/>
      <c r="J180" s="176"/>
      <c r="K180" s="176"/>
      <c r="L180" s="176"/>
      <c r="M180" s="176"/>
      <c r="N180" s="176"/>
      <c r="O180" s="176"/>
      <c r="P180" s="176"/>
      <c r="Q180" s="176"/>
      <c r="R180" s="176"/>
      <c r="S180" s="176"/>
      <c r="T180" s="176"/>
      <c r="U180" s="176"/>
      <c r="V180" s="176"/>
      <c r="W180" s="176"/>
      <c r="X180" s="176"/>
      <c r="Y180" s="176"/>
      <c r="Z180" s="176"/>
      <c r="AA180" s="176"/>
      <c r="AB180" s="176"/>
      <c r="AC180" s="176"/>
    </row>
    <row r="181">
      <c r="A181" s="216"/>
      <c r="B181" s="217"/>
      <c r="C181" s="218"/>
      <c r="D181" s="218"/>
      <c r="E181" s="219"/>
      <c r="F181" s="218"/>
      <c r="G181" s="218"/>
      <c r="H181" s="218"/>
      <c r="I181" s="218"/>
      <c r="J181" s="176"/>
      <c r="K181" s="176"/>
      <c r="L181" s="176"/>
      <c r="M181" s="176"/>
      <c r="N181" s="176"/>
      <c r="O181" s="176"/>
      <c r="P181" s="176"/>
      <c r="Q181" s="176"/>
      <c r="R181" s="176"/>
      <c r="S181" s="176"/>
      <c r="T181" s="176"/>
      <c r="U181" s="176"/>
      <c r="V181" s="176"/>
      <c r="W181" s="176"/>
      <c r="X181" s="176"/>
      <c r="Y181" s="176"/>
      <c r="Z181" s="176"/>
      <c r="AA181" s="176"/>
      <c r="AB181" s="176"/>
      <c r="AC181" s="176"/>
    </row>
    <row r="182">
      <c r="A182" s="216"/>
      <c r="B182" s="217"/>
      <c r="C182" s="218"/>
      <c r="D182" s="218"/>
      <c r="E182" s="219"/>
      <c r="F182" s="218"/>
      <c r="G182" s="218"/>
      <c r="H182" s="218"/>
      <c r="I182" s="218"/>
      <c r="J182" s="176"/>
      <c r="K182" s="176"/>
      <c r="L182" s="176"/>
      <c r="M182" s="176"/>
      <c r="N182" s="176"/>
      <c r="O182" s="176"/>
      <c r="P182" s="176"/>
      <c r="Q182" s="176"/>
      <c r="R182" s="176"/>
      <c r="S182" s="176"/>
      <c r="T182" s="176"/>
      <c r="U182" s="176"/>
      <c r="V182" s="176"/>
      <c r="W182" s="176"/>
      <c r="X182" s="176"/>
      <c r="Y182" s="176"/>
      <c r="Z182" s="176"/>
      <c r="AA182" s="176"/>
      <c r="AB182" s="176"/>
      <c r="AC182" s="176"/>
    </row>
    <row r="183">
      <c r="A183" s="216"/>
      <c r="B183" s="217"/>
      <c r="C183" s="218"/>
      <c r="D183" s="218"/>
      <c r="E183" s="219"/>
      <c r="F183" s="218"/>
      <c r="G183" s="218"/>
      <c r="H183" s="218"/>
      <c r="I183" s="218"/>
      <c r="J183" s="176"/>
      <c r="K183" s="176"/>
      <c r="L183" s="176"/>
      <c r="M183" s="176"/>
      <c r="N183" s="176"/>
      <c r="O183" s="176"/>
      <c r="P183" s="176"/>
      <c r="Q183" s="176"/>
      <c r="R183" s="176"/>
      <c r="S183" s="176"/>
      <c r="T183" s="176"/>
      <c r="U183" s="176"/>
      <c r="V183" s="176"/>
      <c r="W183" s="176"/>
      <c r="X183" s="176"/>
      <c r="Y183" s="176"/>
      <c r="Z183" s="176"/>
      <c r="AA183" s="176"/>
      <c r="AB183" s="176"/>
      <c r="AC183" s="176"/>
    </row>
    <row r="184">
      <c r="A184" s="216"/>
      <c r="B184" s="217"/>
      <c r="C184" s="218"/>
      <c r="D184" s="218"/>
      <c r="E184" s="219"/>
      <c r="F184" s="218"/>
      <c r="G184" s="218"/>
      <c r="H184" s="218"/>
      <c r="I184" s="218"/>
      <c r="J184" s="176"/>
      <c r="K184" s="176"/>
      <c r="L184" s="176"/>
      <c r="M184" s="176"/>
      <c r="N184" s="176"/>
      <c r="O184" s="176"/>
      <c r="P184" s="176"/>
      <c r="Q184" s="176"/>
      <c r="R184" s="176"/>
      <c r="S184" s="176"/>
      <c r="T184" s="176"/>
      <c r="U184" s="176"/>
      <c r="V184" s="176"/>
      <c r="W184" s="176"/>
      <c r="X184" s="176"/>
      <c r="Y184" s="176"/>
      <c r="Z184" s="176"/>
      <c r="AA184" s="176"/>
      <c r="AB184" s="176"/>
      <c r="AC184" s="176"/>
    </row>
    <row r="185">
      <c r="A185" s="216"/>
      <c r="B185" s="217"/>
      <c r="C185" s="218"/>
      <c r="D185" s="218"/>
      <c r="E185" s="219"/>
      <c r="F185" s="218"/>
      <c r="G185" s="218"/>
      <c r="H185" s="218"/>
      <c r="I185" s="218"/>
      <c r="J185" s="176"/>
      <c r="K185" s="176"/>
      <c r="L185" s="176"/>
      <c r="M185" s="176"/>
      <c r="N185" s="176"/>
      <c r="O185" s="176"/>
      <c r="P185" s="176"/>
      <c r="Q185" s="176"/>
      <c r="R185" s="176"/>
      <c r="S185" s="176"/>
      <c r="T185" s="176"/>
      <c r="U185" s="176"/>
      <c r="V185" s="176"/>
      <c r="W185" s="176"/>
      <c r="X185" s="176"/>
      <c r="Y185" s="176"/>
      <c r="Z185" s="176"/>
      <c r="AA185" s="176"/>
      <c r="AB185" s="176"/>
      <c r="AC185" s="176"/>
    </row>
    <row r="186">
      <c r="A186" s="216"/>
      <c r="B186" s="217"/>
      <c r="C186" s="218"/>
      <c r="D186" s="218"/>
      <c r="E186" s="219"/>
      <c r="F186" s="218"/>
      <c r="G186" s="218"/>
      <c r="H186" s="218"/>
      <c r="I186" s="218"/>
      <c r="J186" s="176"/>
      <c r="K186" s="176"/>
      <c r="L186" s="176"/>
      <c r="M186" s="176"/>
      <c r="N186" s="176"/>
      <c r="O186" s="176"/>
      <c r="P186" s="176"/>
      <c r="Q186" s="176"/>
      <c r="R186" s="176"/>
      <c r="S186" s="176"/>
      <c r="T186" s="176"/>
      <c r="U186" s="176"/>
      <c r="V186" s="176"/>
      <c r="W186" s="176"/>
      <c r="X186" s="176"/>
      <c r="Y186" s="176"/>
      <c r="Z186" s="176"/>
      <c r="AA186" s="176"/>
      <c r="AB186" s="176"/>
      <c r="AC186" s="176"/>
    </row>
    <row r="187">
      <c r="A187" s="216"/>
      <c r="B187" s="217"/>
      <c r="C187" s="218"/>
      <c r="D187" s="218"/>
      <c r="E187" s="219"/>
      <c r="F187" s="218"/>
      <c r="G187" s="218"/>
      <c r="H187" s="218"/>
      <c r="I187" s="218"/>
      <c r="J187" s="176"/>
      <c r="K187" s="176"/>
      <c r="L187" s="176"/>
      <c r="M187" s="176"/>
      <c r="N187" s="176"/>
      <c r="O187" s="176"/>
      <c r="P187" s="176"/>
      <c r="Q187" s="176"/>
      <c r="R187" s="176"/>
      <c r="S187" s="176"/>
      <c r="T187" s="176"/>
      <c r="U187" s="176"/>
      <c r="V187" s="176"/>
      <c r="W187" s="176"/>
      <c r="X187" s="176"/>
      <c r="Y187" s="176"/>
      <c r="Z187" s="176"/>
      <c r="AA187" s="176"/>
      <c r="AB187" s="176"/>
      <c r="AC187" s="176"/>
    </row>
    <row r="188">
      <c r="A188" s="216"/>
      <c r="B188" s="217"/>
      <c r="C188" s="218"/>
      <c r="D188" s="218"/>
      <c r="E188" s="219"/>
      <c r="F188" s="218"/>
      <c r="G188" s="218"/>
      <c r="H188" s="218"/>
      <c r="I188" s="218"/>
      <c r="J188" s="176"/>
      <c r="K188" s="176"/>
      <c r="L188" s="176"/>
      <c r="M188" s="176"/>
      <c r="N188" s="176"/>
      <c r="O188" s="176"/>
      <c r="P188" s="176"/>
      <c r="Q188" s="176"/>
      <c r="R188" s="176"/>
      <c r="S188" s="176"/>
      <c r="T188" s="176"/>
      <c r="U188" s="176"/>
      <c r="V188" s="176"/>
      <c r="W188" s="176"/>
      <c r="X188" s="176"/>
      <c r="Y188" s="176"/>
      <c r="Z188" s="176"/>
      <c r="AA188" s="176"/>
      <c r="AB188" s="176"/>
      <c r="AC188" s="176"/>
    </row>
    <row r="189">
      <c r="A189" s="216"/>
      <c r="B189" s="217"/>
      <c r="C189" s="218"/>
      <c r="D189" s="218"/>
      <c r="E189" s="219"/>
      <c r="F189" s="218"/>
      <c r="G189" s="218"/>
      <c r="H189" s="218"/>
      <c r="I189" s="218"/>
      <c r="J189" s="176"/>
      <c r="K189" s="176"/>
      <c r="L189" s="176"/>
      <c r="M189" s="176"/>
      <c r="N189" s="176"/>
      <c r="O189" s="176"/>
      <c r="P189" s="176"/>
      <c r="Q189" s="176"/>
      <c r="R189" s="176"/>
      <c r="S189" s="176"/>
      <c r="T189" s="176"/>
      <c r="U189" s="176"/>
      <c r="V189" s="176"/>
      <c r="W189" s="176"/>
      <c r="X189" s="176"/>
      <c r="Y189" s="176"/>
      <c r="Z189" s="176"/>
      <c r="AA189" s="176"/>
      <c r="AB189" s="176"/>
      <c r="AC189" s="176"/>
    </row>
    <row r="190">
      <c r="A190" s="216"/>
      <c r="B190" s="217"/>
      <c r="C190" s="218"/>
      <c r="D190" s="218"/>
      <c r="E190" s="219"/>
      <c r="F190" s="218"/>
      <c r="G190" s="218"/>
      <c r="H190" s="218"/>
      <c r="I190" s="218"/>
      <c r="J190" s="176"/>
      <c r="K190" s="176"/>
      <c r="L190" s="176"/>
      <c r="M190" s="176"/>
      <c r="N190" s="176"/>
      <c r="O190" s="176"/>
      <c r="P190" s="176"/>
      <c r="Q190" s="176"/>
      <c r="R190" s="176"/>
      <c r="S190" s="176"/>
      <c r="T190" s="176"/>
      <c r="U190" s="176"/>
      <c r="V190" s="176"/>
      <c r="W190" s="176"/>
      <c r="X190" s="176"/>
      <c r="Y190" s="176"/>
      <c r="Z190" s="176"/>
      <c r="AA190" s="176"/>
      <c r="AB190" s="176"/>
      <c r="AC190" s="176"/>
    </row>
    <row r="191">
      <c r="A191" s="216"/>
      <c r="B191" s="217"/>
      <c r="C191" s="218"/>
      <c r="D191" s="218"/>
      <c r="E191" s="219"/>
      <c r="F191" s="218"/>
      <c r="G191" s="218"/>
      <c r="H191" s="218"/>
      <c r="I191" s="218"/>
      <c r="J191" s="176"/>
      <c r="K191" s="176"/>
      <c r="L191" s="176"/>
      <c r="M191" s="176"/>
      <c r="N191" s="176"/>
      <c r="O191" s="176"/>
      <c r="P191" s="176"/>
      <c r="Q191" s="176"/>
      <c r="R191" s="176"/>
      <c r="S191" s="176"/>
      <c r="T191" s="176"/>
      <c r="U191" s="176"/>
      <c r="V191" s="176"/>
      <c r="W191" s="176"/>
      <c r="X191" s="176"/>
      <c r="Y191" s="176"/>
      <c r="Z191" s="176"/>
      <c r="AA191" s="176"/>
      <c r="AB191" s="176"/>
      <c r="AC191" s="176"/>
    </row>
    <row r="192">
      <c r="A192" s="216"/>
      <c r="B192" s="217"/>
      <c r="C192" s="218"/>
      <c r="D192" s="218"/>
      <c r="E192" s="219"/>
      <c r="F192" s="218"/>
      <c r="G192" s="218"/>
      <c r="H192" s="218"/>
      <c r="I192" s="218"/>
      <c r="J192" s="176"/>
      <c r="K192" s="176"/>
      <c r="L192" s="176"/>
      <c r="M192" s="176"/>
      <c r="N192" s="176"/>
      <c r="O192" s="176"/>
      <c r="P192" s="176"/>
      <c r="Q192" s="176"/>
      <c r="R192" s="176"/>
      <c r="S192" s="176"/>
      <c r="T192" s="176"/>
      <c r="U192" s="176"/>
      <c r="V192" s="176"/>
      <c r="W192" s="176"/>
      <c r="X192" s="176"/>
      <c r="Y192" s="176"/>
      <c r="Z192" s="176"/>
      <c r="AA192" s="176"/>
      <c r="AB192" s="176"/>
      <c r="AC192" s="176"/>
    </row>
    <row r="193">
      <c r="A193" s="216"/>
      <c r="B193" s="217"/>
      <c r="C193" s="218"/>
      <c r="D193" s="218"/>
      <c r="E193" s="219"/>
      <c r="F193" s="218"/>
      <c r="G193" s="218"/>
      <c r="H193" s="218"/>
      <c r="I193" s="218"/>
      <c r="J193" s="176"/>
      <c r="K193" s="176"/>
      <c r="L193" s="176"/>
      <c r="M193" s="176"/>
      <c r="N193" s="176"/>
      <c r="O193" s="176"/>
      <c r="P193" s="176"/>
      <c r="Q193" s="176"/>
      <c r="R193" s="176"/>
      <c r="S193" s="176"/>
      <c r="T193" s="176"/>
      <c r="U193" s="176"/>
      <c r="V193" s="176"/>
      <c r="W193" s="176"/>
      <c r="X193" s="176"/>
      <c r="Y193" s="176"/>
      <c r="Z193" s="176"/>
      <c r="AA193" s="176"/>
      <c r="AB193" s="176"/>
      <c r="AC193" s="176"/>
    </row>
    <row r="194">
      <c r="A194" s="216"/>
      <c r="B194" s="217"/>
      <c r="C194" s="218"/>
      <c r="D194" s="218"/>
      <c r="E194" s="219"/>
      <c r="F194" s="218"/>
      <c r="G194" s="218"/>
      <c r="H194" s="218"/>
      <c r="I194" s="218"/>
      <c r="J194" s="176"/>
      <c r="K194" s="176"/>
      <c r="L194" s="176"/>
      <c r="M194" s="176"/>
      <c r="N194" s="176"/>
      <c r="O194" s="176"/>
      <c r="P194" s="176"/>
      <c r="Q194" s="176"/>
      <c r="R194" s="176"/>
      <c r="S194" s="176"/>
      <c r="T194" s="176"/>
      <c r="U194" s="176"/>
      <c r="V194" s="176"/>
      <c r="W194" s="176"/>
      <c r="X194" s="176"/>
      <c r="Y194" s="176"/>
      <c r="Z194" s="176"/>
      <c r="AA194" s="176"/>
      <c r="AB194" s="176"/>
      <c r="AC194" s="176"/>
    </row>
    <row r="195">
      <c r="A195" s="216"/>
      <c r="B195" s="217"/>
      <c r="C195" s="218"/>
      <c r="D195" s="218"/>
      <c r="E195" s="219"/>
      <c r="F195" s="218"/>
      <c r="G195" s="218"/>
      <c r="H195" s="218"/>
      <c r="I195" s="218"/>
      <c r="J195" s="176"/>
      <c r="K195" s="176"/>
      <c r="L195" s="176"/>
      <c r="M195" s="176"/>
      <c r="N195" s="176"/>
      <c r="O195" s="176"/>
      <c r="P195" s="176"/>
      <c r="Q195" s="176"/>
      <c r="R195" s="176"/>
      <c r="S195" s="176"/>
      <c r="T195" s="176"/>
      <c r="U195" s="176"/>
      <c r="V195" s="176"/>
      <c r="W195" s="176"/>
      <c r="X195" s="176"/>
      <c r="Y195" s="176"/>
      <c r="Z195" s="176"/>
      <c r="AA195" s="176"/>
      <c r="AB195" s="176"/>
      <c r="AC195" s="176"/>
    </row>
    <row r="196">
      <c r="A196" s="216"/>
      <c r="B196" s="217"/>
      <c r="C196" s="218"/>
      <c r="D196" s="218"/>
      <c r="E196" s="219"/>
      <c r="F196" s="218"/>
      <c r="G196" s="218"/>
      <c r="H196" s="218"/>
      <c r="I196" s="218"/>
      <c r="J196" s="176"/>
      <c r="K196" s="176"/>
      <c r="L196" s="176"/>
      <c r="M196" s="176"/>
      <c r="N196" s="176"/>
      <c r="O196" s="176"/>
      <c r="P196" s="176"/>
      <c r="Q196" s="176"/>
      <c r="R196" s="176"/>
      <c r="S196" s="176"/>
      <c r="T196" s="176"/>
      <c r="U196" s="176"/>
      <c r="V196" s="176"/>
      <c r="W196" s="176"/>
      <c r="X196" s="176"/>
      <c r="Y196" s="176"/>
      <c r="Z196" s="176"/>
      <c r="AA196" s="176"/>
      <c r="AB196" s="176"/>
      <c r="AC196" s="176"/>
    </row>
    <row r="197">
      <c r="A197" s="216"/>
      <c r="B197" s="217"/>
      <c r="C197" s="218"/>
      <c r="D197" s="218"/>
      <c r="E197" s="219"/>
      <c r="F197" s="218"/>
      <c r="G197" s="218"/>
      <c r="H197" s="218"/>
      <c r="I197" s="218"/>
      <c r="J197" s="176"/>
      <c r="K197" s="176"/>
      <c r="L197" s="176"/>
      <c r="M197" s="176"/>
      <c r="N197" s="176"/>
      <c r="O197" s="176"/>
      <c r="P197" s="176"/>
      <c r="Q197" s="176"/>
      <c r="R197" s="176"/>
      <c r="S197" s="176"/>
      <c r="T197" s="176"/>
      <c r="U197" s="176"/>
      <c r="V197" s="176"/>
      <c r="W197" s="176"/>
      <c r="X197" s="176"/>
      <c r="Y197" s="176"/>
      <c r="Z197" s="176"/>
      <c r="AA197" s="176"/>
      <c r="AB197" s="176"/>
      <c r="AC197" s="176"/>
    </row>
    <row r="198">
      <c r="A198" s="216"/>
      <c r="B198" s="217"/>
      <c r="C198" s="218"/>
      <c r="D198" s="218"/>
      <c r="E198" s="219"/>
      <c r="F198" s="218"/>
      <c r="G198" s="218"/>
      <c r="H198" s="218"/>
      <c r="I198" s="218"/>
      <c r="J198" s="176"/>
      <c r="K198" s="176"/>
      <c r="L198" s="176"/>
      <c r="M198" s="176"/>
      <c r="N198" s="176"/>
      <c r="O198" s="176"/>
      <c r="P198" s="176"/>
      <c r="Q198" s="176"/>
      <c r="R198" s="176"/>
      <c r="S198" s="176"/>
      <c r="T198" s="176"/>
      <c r="U198" s="176"/>
      <c r="V198" s="176"/>
      <c r="W198" s="176"/>
      <c r="X198" s="176"/>
      <c r="Y198" s="176"/>
      <c r="Z198" s="176"/>
      <c r="AA198" s="176"/>
      <c r="AB198" s="176"/>
      <c r="AC198" s="176"/>
    </row>
    <row r="199">
      <c r="A199" s="216"/>
      <c r="B199" s="217"/>
      <c r="C199" s="218"/>
      <c r="D199" s="218"/>
      <c r="E199" s="219"/>
      <c r="F199" s="218"/>
      <c r="G199" s="218"/>
      <c r="H199" s="218"/>
      <c r="I199" s="218"/>
      <c r="J199" s="176"/>
      <c r="K199" s="176"/>
      <c r="L199" s="176"/>
      <c r="M199" s="176"/>
      <c r="N199" s="176"/>
      <c r="O199" s="176"/>
      <c r="P199" s="176"/>
      <c r="Q199" s="176"/>
      <c r="R199" s="176"/>
      <c r="S199" s="176"/>
      <c r="T199" s="176"/>
      <c r="U199" s="176"/>
      <c r="V199" s="176"/>
      <c r="W199" s="176"/>
      <c r="X199" s="176"/>
      <c r="Y199" s="176"/>
      <c r="Z199" s="176"/>
      <c r="AA199" s="176"/>
      <c r="AB199" s="176"/>
      <c r="AC199" s="176"/>
    </row>
    <row r="200">
      <c r="A200" s="216"/>
      <c r="B200" s="217"/>
      <c r="C200" s="218"/>
      <c r="D200" s="218"/>
      <c r="E200" s="219"/>
      <c r="F200" s="218"/>
      <c r="G200" s="218"/>
      <c r="H200" s="218"/>
      <c r="I200" s="218"/>
      <c r="J200" s="176"/>
      <c r="K200" s="176"/>
      <c r="L200" s="176"/>
      <c r="M200" s="176"/>
      <c r="N200" s="176"/>
      <c r="O200" s="176"/>
      <c r="P200" s="176"/>
      <c r="Q200" s="176"/>
      <c r="R200" s="176"/>
      <c r="S200" s="176"/>
      <c r="T200" s="176"/>
      <c r="U200" s="176"/>
      <c r="V200" s="176"/>
      <c r="W200" s="176"/>
      <c r="X200" s="176"/>
      <c r="Y200" s="176"/>
      <c r="Z200" s="176"/>
      <c r="AA200" s="176"/>
      <c r="AB200" s="176"/>
      <c r="AC200" s="176"/>
    </row>
    <row r="201">
      <c r="A201" s="216"/>
      <c r="B201" s="217"/>
      <c r="C201" s="218"/>
      <c r="D201" s="218"/>
      <c r="E201" s="219"/>
      <c r="F201" s="218"/>
      <c r="G201" s="218"/>
      <c r="H201" s="218"/>
      <c r="I201" s="218"/>
      <c r="J201" s="176"/>
      <c r="K201" s="176"/>
      <c r="L201" s="176"/>
      <c r="M201" s="176"/>
      <c r="N201" s="176"/>
      <c r="O201" s="176"/>
      <c r="P201" s="176"/>
      <c r="Q201" s="176"/>
      <c r="R201" s="176"/>
      <c r="S201" s="176"/>
      <c r="T201" s="176"/>
      <c r="U201" s="176"/>
      <c r="V201" s="176"/>
      <c r="W201" s="176"/>
      <c r="X201" s="176"/>
      <c r="Y201" s="176"/>
      <c r="Z201" s="176"/>
      <c r="AA201" s="176"/>
      <c r="AB201" s="176"/>
      <c r="AC201" s="176"/>
    </row>
    <row r="202">
      <c r="A202" s="216"/>
      <c r="B202" s="217"/>
      <c r="C202" s="218"/>
      <c r="D202" s="218"/>
      <c r="E202" s="219"/>
      <c r="F202" s="218"/>
      <c r="G202" s="218"/>
      <c r="H202" s="218"/>
      <c r="I202" s="218"/>
      <c r="J202" s="176"/>
      <c r="K202" s="176"/>
      <c r="L202" s="176"/>
      <c r="M202" s="176"/>
      <c r="N202" s="176"/>
      <c r="O202" s="176"/>
      <c r="P202" s="176"/>
      <c r="Q202" s="176"/>
      <c r="R202" s="176"/>
      <c r="S202" s="176"/>
      <c r="T202" s="176"/>
      <c r="U202" s="176"/>
      <c r="V202" s="176"/>
      <c r="W202" s="176"/>
      <c r="X202" s="176"/>
      <c r="Y202" s="176"/>
      <c r="Z202" s="176"/>
      <c r="AA202" s="176"/>
      <c r="AB202" s="176"/>
      <c r="AC202" s="176"/>
    </row>
    <row r="203">
      <c r="A203" s="216"/>
      <c r="B203" s="217"/>
      <c r="C203" s="218"/>
      <c r="D203" s="218"/>
      <c r="E203" s="219"/>
      <c r="F203" s="218"/>
      <c r="G203" s="218"/>
      <c r="H203" s="218"/>
      <c r="I203" s="218"/>
      <c r="J203" s="176"/>
      <c r="K203" s="176"/>
      <c r="L203" s="176"/>
      <c r="M203" s="176"/>
      <c r="N203" s="176"/>
      <c r="O203" s="176"/>
      <c r="P203" s="176"/>
      <c r="Q203" s="176"/>
      <c r="R203" s="176"/>
      <c r="S203" s="176"/>
      <c r="T203" s="176"/>
      <c r="U203" s="176"/>
      <c r="V203" s="176"/>
      <c r="W203" s="176"/>
      <c r="X203" s="176"/>
      <c r="Y203" s="176"/>
      <c r="Z203" s="176"/>
      <c r="AA203" s="176"/>
      <c r="AB203" s="176"/>
      <c r="AC203" s="176"/>
    </row>
    <row r="204">
      <c r="A204" s="216"/>
      <c r="B204" s="217"/>
      <c r="C204" s="218"/>
      <c r="D204" s="218"/>
      <c r="E204" s="219"/>
      <c r="F204" s="218"/>
      <c r="G204" s="218"/>
      <c r="H204" s="218"/>
      <c r="I204" s="218"/>
      <c r="J204" s="176"/>
      <c r="K204" s="176"/>
      <c r="L204" s="176"/>
      <c r="M204" s="176"/>
      <c r="N204" s="176"/>
      <c r="O204" s="176"/>
      <c r="P204" s="176"/>
      <c r="Q204" s="176"/>
      <c r="R204" s="176"/>
      <c r="S204" s="176"/>
      <c r="T204" s="176"/>
      <c r="U204" s="176"/>
      <c r="V204" s="176"/>
      <c r="W204" s="176"/>
      <c r="X204" s="176"/>
      <c r="Y204" s="176"/>
      <c r="Z204" s="176"/>
      <c r="AA204" s="176"/>
      <c r="AB204" s="176"/>
      <c r="AC204" s="176"/>
    </row>
    <row r="205">
      <c r="A205" s="216"/>
      <c r="B205" s="217"/>
      <c r="C205" s="218"/>
      <c r="D205" s="218"/>
      <c r="E205" s="219"/>
      <c r="F205" s="218"/>
      <c r="G205" s="218"/>
      <c r="H205" s="218"/>
      <c r="I205" s="218"/>
      <c r="J205" s="176"/>
      <c r="K205" s="176"/>
      <c r="L205" s="176"/>
      <c r="M205" s="176"/>
      <c r="N205" s="176"/>
      <c r="O205" s="176"/>
      <c r="P205" s="176"/>
      <c r="Q205" s="176"/>
      <c r="R205" s="176"/>
      <c r="S205" s="176"/>
      <c r="T205" s="176"/>
      <c r="U205" s="176"/>
      <c r="V205" s="176"/>
      <c r="W205" s="176"/>
      <c r="X205" s="176"/>
      <c r="Y205" s="176"/>
      <c r="Z205" s="176"/>
      <c r="AA205" s="176"/>
      <c r="AB205" s="176"/>
      <c r="AC205" s="176"/>
    </row>
    <row r="206">
      <c r="A206" s="216"/>
      <c r="B206" s="217"/>
      <c r="C206" s="218"/>
      <c r="D206" s="218"/>
      <c r="E206" s="219"/>
      <c r="F206" s="218"/>
      <c r="G206" s="218"/>
      <c r="H206" s="218"/>
      <c r="I206" s="218"/>
      <c r="J206" s="176"/>
      <c r="K206" s="176"/>
      <c r="L206" s="176"/>
      <c r="M206" s="176"/>
      <c r="N206" s="176"/>
      <c r="O206" s="176"/>
      <c r="P206" s="176"/>
      <c r="Q206" s="176"/>
      <c r="R206" s="176"/>
      <c r="S206" s="176"/>
      <c r="T206" s="176"/>
      <c r="U206" s="176"/>
      <c r="V206" s="176"/>
      <c r="W206" s="176"/>
      <c r="X206" s="176"/>
      <c r="Y206" s="176"/>
      <c r="Z206" s="176"/>
      <c r="AA206" s="176"/>
      <c r="AB206" s="176"/>
      <c r="AC206" s="176"/>
    </row>
    <row r="207">
      <c r="A207" s="216"/>
      <c r="B207" s="217"/>
      <c r="C207" s="218"/>
      <c r="D207" s="218"/>
      <c r="E207" s="219"/>
      <c r="F207" s="218"/>
      <c r="G207" s="218"/>
      <c r="H207" s="218"/>
      <c r="I207" s="218"/>
      <c r="J207" s="176"/>
      <c r="K207" s="176"/>
      <c r="L207" s="176"/>
      <c r="M207" s="176"/>
      <c r="N207" s="176"/>
      <c r="O207" s="176"/>
      <c r="P207" s="176"/>
      <c r="Q207" s="176"/>
      <c r="R207" s="176"/>
      <c r="S207" s="176"/>
      <c r="T207" s="176"/>
      <c r="U207" s="176"/>
      <c r="V207" s="176"/>
      <c r="W207" s="176"/>
      <c r="X207" s="176"/>
      <c r="Y207" s="176"/>
      <c r="Z207" s="176"/>
      <c r="AA207" s="176"/>
      <c r="AB207" s="176"/>
      <c r="AC207" s="176"/>
    </row>
    <row r="208">
      <c r="A208" s="216"/>
      <c r="B208" s="217"/>
      <c r="C208" s="218"/>
      <c r="D208" s="218"/>
      <c r="E208" s="219"/>
      <c r="F208" s="218"/>
      <c r="G208" s="218"/>
      <c r="H208" s="218"/>
      <c r="I208" s="218"/>
      <c r="J208" s="176"/>
      <c r="K208" s="176"/>
      <c r="L208" s="176"/>
      <c r="M208" s="176"/>
      <c r="N208" s="176"/>
      <c r="O208" s="176"/>
      <c r="P208" s="176"/>
      <c r="Q208" s="176"/>
      <c r="R208" s="176"/>
      <c r="S208" s="176"/>
      <c r="T208" s="176"/>
      <c r="U208" s="176"/>
      <c r="V208" s="176"/>
      <c r="W208" s="176"/>
      <c r="X208" s="176"/>
      <c r="Y208" s="176"/>
      <c r="Z208" s="176"/>
      <c r="AA208" s="176"/>
      <c r="AB208" s="176"/>
      <c r="AC208" s="176"/>
    </row>
    <row r="209">
      <c r="A209" s="216"/>
      <c r="B209" s="217"/>
      <c r="C209" s="218"/>
      <c r="D209" s="218"/>
      <c r="E209" s="219"/>
      <c r="F209" s="218"/>
      <c r="G209" s="218"/>
      <c r="H209" s="218"/>
      <c r="I209" s="218"/>
      <c r="J209" s="176"/>
      <c r="K209" s="176"/>
      <c r="L209" s="176"/>
      <c r="M209" s="176"/>
      <c r="N209" s="176"/>
      <c r="O209" s="176"/>
      <c r="P209" s="176"/>
      <c r="Q209" s="176"/>
      <c r="R209" s="176"/>
      <c r="S209" s="176"/>
      <c r="T209" s="176"/>
      <c r="U209" s="176"/>
      <c r="V209" s="176"/>
      <c r="W209" s="176"/>
      <c r="X209" s="176"/>
      <c r="Y209" s="176"/>
      <c r="Z209" s="176"/>
      <c r="AA209" s="176"/>
      <c r="AB209" s="176"/>
      <c r="AC209" s="176"/>
    </row>
    <row r="210">
      <c r="A210" s="216"/>
      <c r="B210" s="217"/>
      <c r="C210" s="218"/>
      <c r="D210" s="218"/>
      <c r="E210" s="219"/>
      <c r="F210" s="218"/>
      <c r="G210" s="218"/>
      <c r="H210" s="218"/>
      <c r="I210" s="218"/>
      <c r="J210" s="176"/>
      <c r="K210" s="176"/>
      <c r="L210" s="176"/>
      <c r="M210" s="176"/>
      <c r="N210" s="176"/>
      <c r="O210" s="176"/>
      <c r="P210" s="176"/>
      <c r="Q210" s="176"/>
      <c r="R210" s="176"/>
      <c r="S210" s="176"/>
      <c r="T210" s="176"/>
      <c r="U210" s="176"/>
      <c r="V210" s="176"/>
      <c r="W210" s="176"/>
      <c r="X210" s="176"/>
      <c r="Y210" s="176"/>
      <c r="Z210" s="176"/>
      <c r="AA210" s="176"/>
      <c r="AB210" s="176"/>
      <c r="AC210" s="176"/>
    </row>
    <row r="211">
      <c r="A211" s="216"/>
      <c r="B211" s="217"/>
      <c r="C211" s="218"/>
      <c r="D211" s="218"/>
      <c r="E211" s="219"/>
      <c r="F211" s="218"/>
      <c r="G211" s="218"/>
      <c r="H211" s="218"/>
      <c r="I211" s="218"/>
      <c r="J211" s="176"/>
      <c r="K211" s="176"/>
      <c r="L211" s="176"/>
      <c r="M211" s="176"/>
      <c r="N211" s="176"/>
      <c r="O211" s="176"/>
      <c r="P211" s="176"/>
      <c r="Q211" s="176"/>
      <c r="R211" s="176"/>
      <c r="S211" s="176"/>
      <c r="T211" s="176"/>
      <c r="U211" s="176"/>
      <c r="V211" s="176"/>
      <c r="W211" s="176"/>
      <c r="X211" s="176"/>
      <c r="Y211" s="176"/>
      <c r="Z211" s="176"/>
      <c r="AA211" s="176"/>
      <c r="AB211" s="176"/>
      <c r="AC211" s="176"/>
    </row>
    <row r="212">
      <c r="A212" s="216"/>
      <c r="B212" s="217"/>
      <c r="C212" s="218"/>
      <c r="D212" s="218"/>
      <c r="E212" s="219"/>
      <c r="F212" s="218"/>
      <c r="G212" s="218"/>
      <c r="H212" s="218"/>
      <c r="I212" s="218"/>
      <c r="J212" s="176"/>
      <c r="K212" s="176"/>
      <c r="L212" s="176"/>
      <c r="M212" s="176"/>
      <c r="N212" s="176"/>
      <c r="O212" s="176"/>
      <c r="P212" s="176"/>
      <c r="Q212" s="176"/>
      <c r="R212" s="176"/>
      <c r="S212" s="176"/>
      <c r="T212" s="176"/>
      <c r="U212" s="176"/>
      <c r="V212" s="176"/>
      <c r="W212" s="176"/>
      <c r="X212" s="176"/>
      <c r="Y212" s="176"/>
      <c r="Z212" s="176"/>
      <c r="AA212" s="176"/>
      <c r="AB212" s="176"/>
      <c r="AC212" s="176"/>
    </row>
    <row r="213">
      <c r="A213" s="216"/>
      <c r="B213" s="217"/>
      <c r="C213" s="218"/>
      <c r="D213" s="218"/>
      <c r="E213" s="219"/>
      <c r="F213" s="218"/>
      <c r="G213" s="218"/>
      <c r="H213" s="218"/>
      <c r="I213" s="218"/>
      <c r="J213" s="176"/>
      <c r="K213" s="176"/>
      <c r="L213" s="176"/>
      <c r="M213" s="176"/>
      <c r="N213" s="176"/>
      <c r="O213" s="176"/>
      <c r="P213" s="176"/>
      <c r="Q213" s="176"/>
      <c r="R213" s="176"/>
      <c r="S213" s="176"/>
      <c r="T213" s="176"/>
      <c r="U213" s="176"/>
      <c r="V213" s="176"/>
      <c r="W213" s="176"/>
      <c r="X213" s="176"/>
      <c r="Y213" s="176"/>
      <c r="Z213" s="176"/>
      <c r="AA213" s="176"/>
      <c r="AB213" s="176"/>
      <c r="AC213" s="176"/>
    </row>
    <row r="214">
      <c r="A214" s="216"/>
      <c r="B214" s="217"/>
      <c r="C214" s="218"/>
      <c r="D214" s="218"/>
      <c r="E214" s="219"/>
      <c r="F214" s="218"/>
      <c r="G214" s="218"/>
      <c r="H214" s="218"/>
      <c r="I214" s="218"/>
      <c r="J214" s="176"/>
      <c r="K214" s="176"/>
      <c r="L214" s="176"/>
      <c r="M214" s="176"/>
      <c r="N214" s="176"/>
      <c r="O214" s="176"/>
      <c r="P214" s="176"/>
      <c r="Q214" s="176"/>
      <c r="R214" s="176"/>
      <c r="S214" s="176"/>
      <c r="T214" s="176"/>
      <c r="U214" s="176"/>
      <c r="V214" s="176"/>
      <c r="W214" s="176"/>
      <c r="X214" s="176"/>
      <c r="Y214" s="176"/>
      <c r="Z214" s="176"/>
      <c r="AA214" s="176"/>
      <c r="AB214" s="176"/>
      <c r="AC214" s="176"/>
    </row>
    <row r="215">
      <c r="A215" s="216"/>
      <c r="B215" s="217"/>
      <c r="C215" s="218"/>
      <c r="D215" s="218"/>
      <c r="E215" s="219"/>
      <c r="F215" s="218"/>
      <c r="G215" s="218"/>
      <c r="H215" s="218"/>
      <c r="I215" s="218"/>
      <c r="J215" s="176"/>
      <c r="K215" s="176"/>
      <c r="L215" s="176"/>
      <c r="M215" s="176"/>
      <c r="N215" s="176"/>
      <c r="O215" s="176"/>
      <c r="P215" s="176"/>
      <c r="Q215" s="176"/>
      <c r="R215" s="176"/>
      <c r="S215" s="176"/>
      <c r="T215" s="176"/>
      <c r="U215" s="176"/>
      <c r="V215" s="176"/>
      <c r="W215" s="176"/>
      <c r="X215" s="176"/>
      <c r="Y215" s="176"/>
      <c r="Z215" s="176"/>
      <c r="AA215" s="176"/>
      <c r="AB215" s="176"/>
      <c r="AC215" s="176"/>
    </row>
    <row r="216">
      <c r="A216" s="216"/>
      <c r="B216" s="217"/>
      <c r="C216" s="218"/>
      <c r="D216" s="218"/>
      <c r="E216" s="219"/>
      <c r="F216" s="218"/>
      <c r="G216" s="218"/>
      <c r="H216" s="218"/>
      <c r="I216" s="218"/>
      <c r="J216" s="176"/>
      <c r="K216" s="176"/>
      <c r="L216" s="176"/>
      <c r="M216" s="176"/>
      <c r="N216" s="176"/>
      <c r="O216" s="176"/>
      <c r="P216" s="176"/>
      <c r="Q216" s="176"/>
      <c r="R216" s="176"/>
      <c r="S216" s="176"/>
      <c r="T216" s="176"/>
      <c r="U216" s="176"/>
      <c r="V216" s="176"/>
      <c r="W216" s="176"/>
      <c r="X216" s="176"/>
      <c r="Y216" s="176"/>
      <c r="Z216" s="176"/>
      <c r="AA216" s="176"/>
      <c r="AB216" s="176"/>
      <c r="AC216" s="176"/>
    </row>
    <row r="217">
      <c r="A217" s="216"/>
      <c r="B217" s="217"/>
      <c r="C217" s="218"/>
      <c r="D217" s="218"/>
      <c r="E217" s="219"/>
      <c r="F217" s="218"/>
      <c r="G217" s="218"/>
      <c r="H217" s="218"/>
      <c r="I217" s="218"/>
      <c r="J217" s="176"/>
      <c r="K217" s="176"/>
      <c r="L217" s="176"/>
      <c r="M217" s="176"/>
      <c r="N217" s="176"/>
      <c r="O217" s="176"/>
      <c r="P217" s="176"/>
      <c r="Q217" s="176"/>
      <c r="R217" s="176"/>
      <c r="S217" s="176"/>
      <c r="T217" s="176"/>
      <c r="U217" s="176"/>
      <c r="V217" s="176"/>
      <c r="W217" s="176"/>
      <c r="X217" s="176"/>
      <c r="Y217" s="176"/>
      <c r="Z217" s="176"/>
      <c r="AA217" s="176"/>
      <c r="AB217" s="176"/>
      <c r="AC217" s="176"/>
    </row>
    <row r="218">
      <c r="A218" s="216"/>
      <c r="B218" s="217"/>
      <c r="C218" s="218"/>
      <c r="D218" s="218"/>
      <c r="E218" s="219"/>
      <c r="F218" s="218"/>
      <c r="G218" s="218"/>
      <c r="H218" s="218"/>
      <c r="I218" s="218"/>
      <c r="J218" s="176"/>
      <c r="K218" s="176"/>
      <c r="L218" s="176"/>
      <c r="M218" s="176"/>
      <c r="N218" s="176"/>
      <c r="O218" s="176"/>
      <c r="P218" s="176"/>
      <c r="Q218" s="176"/>
      <c r="R218" s="176"/>
      <c r="S218" s="176"/>
      <c r="T218" s="176"/>
      <c r="U218" s="176"/>
      <c r="V218" s="176"/>
      <c r="W218" s="176"/>
      <c r="X218" s="176"/>
      <c r="Y218" s="176"/>
      <c r="Z218" s="176"/>
      <c r="AA218" s="176"/>
      <c r="AB218" s="176"/>
      <c r="AC218" s="176"/>
    </row>
    <row r="219">
      <c r="A219" s="216"/>
      <c r="B219" s="217"/>
      <c r="C219" s="218"/>
      <c r="D219" s="218"/>
      <c r="E219" s="219"/>
      <c r="F219" s="218"/>
      <c r="G219" s="218"/>
      <c r="H219" s="218"/>
      <c r="I219" s="218"/>
      <c r="J219" s="176"/>
      <c r="K219" s="176"/>
      <c r="L219" s="176"/>
      <c r="M219" s="176"/>
      <c r="N219" s="176"/>
      <c r="O219" s="176"/>
      <c r="P219" s="176"/>
      <c r="Q219" s="176"/>
      <c r="R219" s="176"/>
      <c r="S219" s="176"/>
      <c r="T219" s="176"/>
      <c r="U219" s="176"/>
      <c r="V219" s="176"/>
      <c r="W219" s="176"/>
      <c r="X219" s="176"/>
      <c r="Y219" s="176"/>
      <c r="Z219" s="176"/>
      <c r="AA219" s="176"/>
      <c r="AB219" s="176"/>
      <c r="AC219" s="176"/>
    </row>
    <row r="220">
      <c r="A220" s="216"/>
      <c r="B220" s="217"/>
      <c r="C220" s="218"/>
      <c r="D220" s="218"/>
      <c r="E220" s="219"/>
      <c r="F220" s="218"/>
      <c r="G220" s="218"/>
      <c r="H220" s="218"/>
      <c r="I220" s="218"/>
      <c r="J220" s="176"/>
      <c r="K220" s="176"/>
      <c r="L220" s="176"/>
      <c r="M220" s="176"/>
      <c r="N220" s="176"/>
      <c r="O220" s="176"/>
      <c r="P220" s="176"/>
      <c r="Q220" s="176"/>
      <c r="R220" s="176"/>
      <c r="S220" s="176"/>
      <c r="T220" s="176"/>
      <c r="U220" s="176"/>
      <c r="V220" s="176"/>
      <c r="W220" s="176"/>
      <c r="X220" s="176"/>
      <c r="Y220" s="176"/>
      <c r="Z220" s="176"/>
      <c r="AA220" s="176"/>
      <c r="AB220" s="176"/>
      <c r="AC220" s="176"/>
    </row>
    <row r="221">
      <c r="A221" s="216"/>
      <c r="B221" s="217"/>
      <c r="C221" s="218"/>
      <c r="D221" s="218"/>
      <c r="E221" s="219"/>
      <c r="F221" s="218"/>
      <c r="G221" s="218"/>
      <c r="H221" s="218"/>
      <c r="I221" s="218"/>
      <c r="J221" s="176"/>
      <c r="K221" s="176"/>
      <c r="L221" s="176"/>
      <c r="M221" s="176"/>
      <c r="N221" s="176"/>
      <c r="O221" s="176"/>
      <c r="P221" s="176"/>
      <c r="Q221" s="176"/>
      <c r="R221" s="176"/>
      <c r="S221" s="176"/>
      <c r="T221" s="176"/>
      <c r="U221" s="176"/>
      <c r="V221" s="176"/>
      <c r="W221" s="176"/>
      <c r="X221" s="176"/>
      <c r="Y221" s="176"/>
      <c r="Z221" s="176"/>
      <c r="AA221" s="176"/>
      <c r="AB221" s="176"/>
      <c r="AC221" s="176"/>
    </row>
    <row r="222">
      <c r="A222" s="216"/>
      <c r="B222" s="217"/>
      <c r="C222" s="218"/>
      <c r="D222" s="218"/>
      <c r="E222" s="219"/>
      <c r="F222" s="218"/>
      <c r="G222" s="218"/>
      <c r="H222" s="218"/>
      <c r="I222" s="218"/>
      <c r="J222" s="176"/>
      <c r="K222" s="176"/>
      <c r="L222" s="176"/>
      <c r="M222" s="176"/>
      <c r="N222" s="176"/>
      <c r="O222" s="176"/>
      <c r="P222" s="176"/>
      <c r="Q222" s="176"/>
      <c r="R222" s="176"/>
      <c r="S222" s="176"/>
      <c r="T222" s="176"/>
      <c r="U222" s="176"/>
      <c r="V222" s="176"/>
      <c r="W222" s="176"/>
      <c r="X222" s="176"/>
      <c r="Y222" s="176"/>
      <c r="Z222" s="176"/>
      <c r="AA222" s="176"/>
      <c r="AB222" s="176"/>
      <c r="AC222" s="176"/>
    </row>
    <row r="223">
      <c r="A223" s="216"/>
      <c r="B223" s="217"/>
      <c r="C223" s="218"/>
      <c r="D223" s="218"/>
      <c r="E223" s="219"/>
      <c r="F223" s="218"/>
      <c r="G223" s="218"/>
      <c r="H223" s="218"/>
      <c r="I223" s="218"/>
      <c r="J223" s="176"/>
      <c r="K223" s="176"/>
      <c r="L223" s="176"/>
      <c r="M223" s="176"/>
      <c r="N223" s="176"/>
      <c r="O223" s="176"/>
      <c r="P223" s="176"/>
      <c r="Q223" s="176"/>
      <c r="R223" s="176"/>
      <c r="S223" s="176"/>
      <c r="T223" s="176"/>
      <c r="U223" s="176"/>
      <c r="V223" s="176"/>
      <c r="W223" s="176"/>
      <c r="X223" s="176"/>
      <c r="Y223" s="176"/>
      <c r="Z223" s="176"/>
      <c r="AA223" s="176"/>
      <c r="AB223" s="176"/>
      <c r="AC223" s="176"/>
    </row>
    <row r="224">
      <c r="A224" s="216"/>
      <c r="B224" s="217"/>
      <c r="C224" s="218"/>
      <c r="D224" s="218"/>
      <c r="E224" s="219"/>
      <c r="F224" s="218"/>
      <c r="G224" s="218"/>
      <c r="H224" s="218"/>
      <c r="I224" s="218"/>
      <c r="J224" s="176"/>
      <c r="K224" s="176"/>
      <c r="L224" s="176"/>
      <c r="M224" s="176"/>
      <c r="N224" s="176"/>
      <c r="O224" s="176"/>
      <c r="P224" s="176"/>
      <c r="Q224" s="176"/>
      <c r="R224" s="176"/>
      <c r="S224" s="176"/>
      <c r="T224" s="176"/>
      <c r="U224" s="176"/>
      <c r="V224" s="176"/>
      <c r="W224" s="176"/>
      <c r="X224" s="176"/>
      <c r="Y224" s="176"/>
      <c r="Z224" s="176"/>
      <c r="AA224" s="176"/>
      <c r="AB224" s="176"/>
      <c r="AC224" s="176"/>
    </row>
    <row r="225">
      <c r="A225" s="216"/>
      <c r="B225" s="217"/>
      <c r="C225" s="218"/>
      <c r="D225" s="218"/>
      <c r="E225" s="219"/>
      <c r="F225" s="218"/>
      <c r="G225" s="218"/>
      <c r="H225" s="218"/>
      <c r="I225" s="218"/>
      <c r="J225" s="176"/>
      <c r="K225" s="176"/>
      <c r="L225" s="176"/>
      <c r="M225" s="176"/>
      <c r="N225" s="176"/>
      <c r="O225" s="176"/>
      <c r="P225" s="176"/>
      <c r="Q225" s="176"/>
      <c r="R225" s="176"/>
      <c r="S225" s="176"/>
      <c r="T225" s="176"/>
      <c r="U225" s="176"/>
      <c r="V225" s="176"/>
      <c r="W225" s="176"/>
      <c r="X225" s="176"/>
      <c r="Y225" s="176"/>
      <c r="Z225" s="176"/>
      <c r="AA225" s="176"/>
      <c r="AB225" s="176"/>
      <c r="AC225" s="176"/>
    </row>
    <row r="226">
      <c r="A226" s="216"/>
      <c r="B226" s="217"/>
      <c r="C226" s="218"/>
      <c r="D226" s="218"/>
      <c r="E226" s="219"/>
      <c r="F226" s="218"/>
      <c r="G226" s="218"/>
      <c r="H226" s="218"/>
      <c r="I226" s="218"/>
      <c r="J226" s="176"/>
      <c r="K226" s="176"/>
      <c r="L226" s="176"/>
      <c r="M226" s="176"/>
      <c r="N226" s="176"/>
      <c r="O226" s="176"/>
      <c r="P226" s="176"/>
      <c r="Q226" s="176"/>
      <c r="R226" s="176"/>
      <c r="S226" s="176"/>
      <c r="T226" s="176"/>
      <c r="U226" s="176"/>
      <c r="V226" s="176"/>
      <c r="W226" s="176"/>
      <c r="X226" s="176"/>
      <c r="Y226" s="176"/>
      <c r="Z226" s="176"/>
      <c r="AA226" s="176"/>
      <c r="AB226" s="176"/>
      <c r="AC226" s="176"/>
    </row>
    <row r="227">
      <c r="A227" s="216"/>
      <c r="B227" s="217"/>
      <c r="C227" s="218"/>
      <c r="D227" s="218"/>
      <c r="E227" s="219"/>
      <c r="F227" s="218"/>
      <c r="G227" s="218"/>
      <c r="H227" s="218"/>
      <c r="I227" s="218"/>
      <c r="J227" s="176"/>
      <c r="K227" s="176"/>
      <c r="L227" s="176"/>
      <c r="M227" s="176"/>
      <c r="N227" s="176"/>
      <c r="O227" s="176"/>
      <c r="P227" s="176"/>
      <c r="Q227" s="176"/>
      <c r="R227" s="176"/>
      <c r="S227" s="176"/>
      <c r="T227" s="176"/>
      <c r="U227" s="176"/>
      <c r="V227" s="176"/>
      <c r="W227" s="176"/>
      <c r="X227" s="176"/>
      <c r="Y227" s="176"/>
      <c r="Z227" s="176"/>
      <c r="AA227" s="176"/>
      <c r="AB227" s="176"/>
      <c r="AC227" s="176"/>
    </row>
    <row r="228">
      <c r="A228" s="216"/>
      <c r="B228" s="217"/>
      <c r="C228" s="218"/>
      <c r="D228" s="218"/>
      <c r="E228" s="219"/>
      <c r="F228" s="218"/>
      <c r="G228" s="218"/>
      <c r="H228" s="218"/>
      <c r="I228" s="218"/>
      <c r="J228" s="176"/>
      <c r="K228" s="176"/>
      <c r="L228" s="176"/>
      <c r="M228" s="176"/>
      <c r="N228" s="176"/>
      <c r="O228" s="176"/>
      <c r="P228" s="176"/>
      <c r="Q228" s="176"/>
      <c r="R228" s="176"/>
      <c r="S228" s="176"/>
      <c r="T228" s="176"/>
      <c r="U228" s="176"/>
      <c r="V228" s="176"/>
      <c r="W228" s="176"/>
      <c r="X228" s="176"/>
      <c r="Y228" s="176"/>
      <c r="Z228" s="176"/>
      <c r="AA228" s="176"/>
      <c r="AB228" s="176"/>
      <c r="AC228" s="176"/>
    </row>
    <row r="229">
      <c r="A229" s="216"/>
      <c r="B229" s="217"/>
      <c r="C229" s="218"/>
      <c r="D229" s="218"/>
      <c r="E229" s="219"/>
      <c r="F229" s="218"/>
      <c r="G229" s="218"/>
      <c r="H229" s="218"/>
      <c r="I229" s="218"/>
      <c r="J229" s="176"/>
      <c r="K229" s="176"/>
      <c r="L229" s="176"/>
      <c r="M229" s="176"/>
      <c r="N229" s="176"/>
      <c r="O229" s="176"/>
      <c r="P229" s="176"/>
      <c r="Q229" s="176"/>
      <c r="R229" s="176"/>
      <c r="S229" s="176"/>
      <c r="T229" s="176"/>
      <c r="U229" s="176"/>
      <c r="V229" s="176"/>
      <c r="W229" s="176"/>
      <c r="X229" s="176"/>
      <c r="Y229" s="176"/>
      <c r="Z229" s="176"/>
      <c r="AA229" s="176"/>
      <c r="AB229" s="176"/>
      <c r="AC229" s="176"/>
    </row>
    <row r="230">
      <c r="A230" s="216"/>
      <c r="B230" s="217"/>
      <c r="C230" s="218"/>
      <c r="D230" s="218"/>
      <c r="E230" s="219"/>
      <c r="F230" s="218"/>
      <c r="G230" s="218"/>
      <c r="H230" s="218"/>
      <c r="I230" s="218"/>
      <c r="J230" s="176"/>
      <c r="K230" s="176"/>
      <c r="L230" s="176"/>
      <c r="M230" s="176"/>
      <c r="N230" s="176"/>
      <c r="O230" s="176"/>
      <c r="P230" s="176"/>
      <c r="Q230" s="176"/>
      <c r="R230" s="176"/>
      <c r="S230" s="176"/>
      <c r="T230" s="176"/>
      <c r="U230" s="176"/>
      <c r="V230" s="176"/>
      <c r="W230" s="176"/>
      <c r="X230" s="176"/>
      <c r="Y230" s="176"/>
      <c r="Z230" s="176"/>
      <c r="AA230" s="176"/>
      <c r="AB230" s="176"/>
      <c r="AC230" s="176"/>
    </row>
    <row r="231">
      <c r="A231" s="216"/>
      <c r="B231" s="217"/>
      <c r="C231" s="218"/>
      <c r="D231" s="218"/>
      <c r="E231" s="219"/>
      <c r="F231" s="218"/>
      <c r="G231" s="218"/>
      <c r="H231" s="218"/>
      <c r="I231" s="218"/>
      <c r="J231" s="176"/>
      <c r="K231" s="176"/>
      <c r="L231" s="176"/>
      <c r="M231" s="176"/>
      <c r="N231" s="176"/>
      <c r="O231" s="176"/>
      <c r="P231" s="176"/>
      <c r="Q231" s="176"/>
      <c r="R231" s="176"/>
      <c r="S231" s="176"/>
      <c r="T231" s="176"/>
      <c r="U231" s="176"/>
      <c r="V231" s="176"/>
      <c r="W231" s="176"/>
      <c r="X231" s="176"/>
      <c r="Y231" s="176"/>
      <c r="Z231" s="176"/>
      <c r="AA231" s="176"/>
      <c r="AB231" s="176"/>
      <c r="AC231" s="176"/>
    </row>
    <row r="232">
      <c r="A232" s="216"/>
      <c r="B232" s="217"/>
      <c r="C232" s="218"/>
      <c r="D232" s="218"/>
      <c r="E232" s="219"/>
      <c r="F232" s="218"/>
      <c r="G232" s="218"/>
      <c r="H232" s="218"/>
      <c r="I232" s="218"/>
      <c r="J232" s="176"/>
      <c r="K232" s="176"/>
      <c r="L232" s="176"/>
      <c r="M232" s="176"/>
      <c r="N232" s="176"/>
      <c r="O232" s="176"/>
      <c r="P232" s="176"/>
      <c r="Q232" s="176"/>
      <c r="R232" s="176"/>
      <c r="S232" s="176"/>
      <c r="T232" s="176"/>
      <c r="U232" s="176"/>
      <c r="V232" s="176"/>
      <c r="W232" s="176"/>
      <c r="X232" s="176"/>
      <c r="Y232" s="176"/>
      <c r="Z232" s="176"/>
      <c r="AA232" s="176"/>
      <c r="AB232" s="176"/>
      <c r="AC232" s="176"/>
    </row>
    <row r="233">
      <c r="A233" s="216"/>
      <c r="B233" s="217"/>
      <c r="C233" s="218"/>
      <c r="D233" s="218"/>
      <c r="E233" s="219"/>
      <c r="F233" s="218"/>
      <c r="G233" s="218"/>
      <c r="H233" s="218"/>
      <c r="I233" s="218"/>
      <c r="J233" s="176"/>
      <c r="K233" s="176"/>
      <c r="L233" s="176"/>
      <c r="M233" s="176"/>
      <c r="N233" s="176"/>
      <c r="O233" s="176"/>
      <c r="P233" s="176"/>
      <c r="Q233" s="176"/>
      <c r="R233" s="176"/>
      <c r="S233" s="176"/>
      <c r="T233" s="176"/>
      <c r="U233" s="176"/>
      <c r="V233" s="176"/>
      <c r="W233" s="176"/>
      <c r="X233" s="176"/>
      <c r="Y233" s="176"/>
      <c r="Z233" s="176"/>
      <c r="AA233" s="176"/>
      <c r="AB233" s="176"/>
      <c r="AC233" s="176"/>
    </row>
    <row r="234">
      <c r="A234" s="216"/>
      <c r="B234" s="217"/>
      <c r="C234" s="218"/>
      <c r="D234" s="218"/>
      <c r="E234" s="219"/>
      <c r="F234" s="218"/>
      <c r="G234" s="218"/>
      <c r="H234" s="218"/>
      <c r="I234" s="218"/>
      <c r="J234" s="176"/>
      <c r="K234" s="176"/>
      <c r="L234" s="176"/>
      <c r="M234" s="176"/>
      <c r="N234" s="176"/>
      <c r="O234" s="176"/>
      <c r="P234" s="176"/>
      <c r="Q234" s="176"/>
      <c r="R234" s="176"/>
      <c r="S234" s="176"/>
      <c r="T234" s="176"/>
      <c r="U234" s="176"/>
      <c r="V234" s="176"/>
      <c r="W234" s="176"/>
      <c r="X234" s="176"/>
      <c r="Y234" s="176"/>
      <c r="Z234" s="176"/>
      <c r="AA234" s="176"/>
      <c r="AB234" s="176"/>
      <c r="AC234" s="176"/>
    </row>
    <row r="235">
      <c r="A235" s="216"/>
      <c r="B235" s="217"/>
      <c r="C235" s="218"/>
      <c r="D235" s="218"/>
      <c r="E235" s="219"/>
      <c r="F235" s="218"/>
      <c r="G235" s="218"/>
      <c r="H235" s="218"/>
      <c r="I235" s="218"/>
      <c r="J235" s="176"/>
      <c r="K235" s="176"/>
      <c r="L235" s="176"/>
      <c r="M235" s="176"/>
      <c r="N235" s="176"/>
      <c r="O235" s="176"/>
      <c r="P235" s="176"/>
      <c r="Q235" s="176"/>
      <c r="R235" s="176"/>
      <c r="S235" s="176"/>
      <c r="T235" s="176"/>
      <c r="U235" s="176"/>
      <c r="V235" s="176"/>
      <c r="W235" s="176"/>
      <c r="X235" s="176"/>
      <c r="Y235" s="176"/>
      <c r="Z235" s="176"/>
      <c r="AA235" s="176"/>
      <c r="AB235" s="176"/>
      <c r="AC235" s="176"/>
    </row>
    <row r="236">
      <c r="A236" s="216"/>
      <c r="B236" s="217"/>
      <c r="C236" s="218"/>
      <c r="D236" s="218"/>
      <c r="E236" s="219"/>
      <c r="F236" s="218"/>
      <c r="G236" s="218"/>
      <c r="H236" s="218"/>
      <c r="I236" s="218"/>
      <c r="J236" s="176"/>
      <c r="K236" s="176"/>
      <c r="L236" s="176"/>
      <c r="M236" s="176"/>
      <c r="N236" s="176"/>
      <c r="O236" s="176"/>
      <c r="P236" s="176"/>
      <c r="Q236" s="176"/>
      <c r="R236" s="176"/>
      <c r="S236" s="176"/>
      <c r="T236" s="176"/>
      <c r="U236" s="176"/>
      <c r="V236" s="176"/>
      <c r="W236" s="176"/>
      <c r="X236" s="176"/>
      <c r="Y236" s="176"/>
      <c r="Z236" s="176"/>
      <c r="AA236" s="176"/>
      <c r="AB236" s="176"/>
      <c r="AC236" s="176"/>
    </row>
    <row r="237">
      <c r="A237" s="216"/>
      <c r="B237" s="217"/>
      <c r="C237" s="218"/>
      <c r="D237" s="218"/>
      <c r="E237" s="219"/>
      <c r="F237" s="218"/>
      <c r="G237" s="218"/>
      <c r="H237" s="218"/>
      <c r="I237" s="218"/>
      <c r="J237" s="176"/>
      <c r="K237" s="176"/>
      <c r="L237" s="176"/>
      <c r="M237" s="176"/>
      <c r="N237" s="176"/>
      <c r="O237" s="176"/>
      <c r="P237" s="176"/>
      <c r="Q237" s="176"/>
      <c r="R237" s="176"/>
      <c r="S237" s="176"/>
      <c r="T237" s="176"/>
      <c r="U237" s="176"/>
      <c r="V237" s="176"/>
      <c r="W237" s="176"/>
      <c r="X237" s="176"/>
      <c r="Y237" s="176"/>
      <c r="Z237" s="176"/>
      <c r="AA237" s="176"/>
      <c r="AB237" s="176"/>
      <c r="AC237" s="176"/>
    </row>
    <row r="238">
      <c r="A238" s="216"/>
      <c r="B238" s="217"/>
      <c r="C238" s="218"/>
      <c r="D238" s="218"/>
      <c r="E238" s="219"/>
      <c r="F238" s="218"/>
      <c r="G238" s="218"/>
      <c r="H238" s="218"/>
      <c r="I238" s="218"/>
      <c r="J238" s="176"/>
      <c r="K238" s="176"/>
      <c r="L238" s="176"/>
      <c r="M238" s="176"/>
      <c r="N238" s="176"/>
      <c r="O238" s="176"/>
      <c r="P238" s="176"/>
      <c r="Q238" s="176"/>
      <c r="R238" s="176"/>
      <c r="S238" s="176"/>
      <c r="T238" s="176"/>
      <c r="U238" s="176"/>
      <c r="V238" s="176"/>
      <c r="W238" s="176"/>
      <c r="X238" s="176"/>
      <c r="Y238" s="176"/>
      <c r="Z238" s="176"/>
      <c r="AA238" s="176"/>
      <c r="AB238" s="176"/>
      <c r="AC238" s="176"/>
    </row>
    <row r="239">
      <c r="A239" s="216"/>
      <c r="B239" s="217"/>
      <c r="C239" s="218"/>
      <c r="D239" s="218"/>
      <c r="E239" s="219"/>
      <c r="F239" s="218"/>
      <c r="G239" s="218"/>
      <c r="H239" s="218"/>
      <c r="I239" s="218"/>
      <c r="J239" s="176"/>
      <c r="K239" s="176"/>
      <c r="L239" s="176"/>
      <c r="M239" s="176"/>
      <c r="N239" s="176"/>
      <c r="O239" s="176"/>
      <c r="P239" s="176"/>
      <c r="Q239" s="176"/>
      <c r="R239" s="176"/>
      <c r="S239" s="176"/>
      <c r="T239" s="176"/>
      <c r="U239" s="176"/>
      <c r="V239" s="176"/>
      <c r="W239" s="176"/>
      <c r="X239" s="176"/>
      <c r="Y239" s="176"/>
      <c r="Z239" s="176"/>
      <c r="AA239" s="176"/>
      <c r="AB239" s="176"/>
      <c r="AC239" s="176"/>
    </row>
    <row r="240">
      <c r="A240" s="216"/>
      <c r="B240" s="217"/>
      <c r="C240" s="218"/>
      <c r="D240" s="218"/>
      <c r="E240" s="219"/>
      <c r="F240" s="218"/>
      <c r="G240" s="218"/>
      <c r="H240" s="218"/>
      <c r="I240" s="218"/>
      <c r="J240" s="176"/>
      <c r="K240" s="176"/>
      <c r="L240" s="176"/>
      <c r="M240" s="176"/>
      <c r="N240" s="176"/>
      <c r="O240" s="176"/>
      <c r="P240" s="176"/>
      <c r="Q240" s="176"/>
      <c r="R240" s="176"/>
      <c r="S240" s="176"/>
      <c r="T240" s="176"/>
      <c r="U240" s="176"/>
      <c r="V240" s="176"/>
      <c r="W240" s="176"/>
      <c r="X240" s="176"/>
      <c r="Y240" s="176"/>
      <c r="Z240" s="176"/>
      <c r="AA240" s="176"/>
      <c r="AB240" s="176"/>
      <c r="AC240" s="176"/>
    </row>
    <row r="241">
      <c r="A241" s="216"/>
      <c r="B241" s="217"/>
      <c r="C241" s="218"/>
      <c r="D241" s="218"/>
      <c r="E241" s="219"/>
      <c r="F241" s="218"/>
      <c r="G241" s="218"/>
      <c r="H241" s="218"/>
      <c r="I241" s="218"/>
      <c r="J241" s="176"/>
      <c r="K241" s="176"/>
      <c r="L241" s="176"/>
      <c r="M241" s="176"/>
      <c r="N241" s="176"/>
      <c r="O241" s="176"/>
      <c r="P241" s="176"/>
      <c r="Q241" s="176"/>
      <c r="R241" s="176"/>
      <c r="S241" s="176"/>
      <c r="T241" s="176"/>
      <c r="U241" s="176"/>
      <c r="V241" s="176"/>
      <c r="W241" s="176"/>
      <c r="X241" s="176"/>
      <c r="Y241" s="176"/>
      <c r="Z241" s="176"/>
      <c r="AA241" s="176"/>
      <c r="AB241" s="176"/>
      <c r="AC241" s="176"/>
    </row>
    <row r="242">
      <c r="A242" s="216"/>
      <c r="B242" s="217"/>
      <c r="C242" s="218"/>
      <c r="D242" s="218"/>
      <c r="E242" s="219"/>
      <c r="F242" s="218"/>
      <c r="G242" s="218"/>
      <c r="H242" s="218"/>
      <c r="I242" s="218"/>
      <c r="J242" s="176"/>
      <c r="K242" s="176"/>
      <c r="L242" s="176"/>
      <c r="M242" s="176"/>
      <c r="N242" s="176"/>
      <c r="O242" s="176"/>
      <c r="P242" s="176"/>
      <c r="Q242" s="176"/>
      <c r="R242" s="176"/>
      <c r="S242" s="176"/>
      <c r="T242" s="176"/>
      <c r="U242" s="176"/>
      <c r="V242" s="176"/>
      <c r="W242" s="176"/>
      <c r="X242" s="176"/>
      <c r="Y242" s="176"/>
      <c r="Z242" s="176"/>
      <c r="AA242" s="176"/>
      <c r="AB242" s="176"/>
      <c r="AC242" s="176"/>
    </row>
    <row r="243">
      <c r="A243" s="216"/>
      <c r="B243" s="217"/>
      <c r="C243" s="218"/>
      <c r="D243" s="218"/>
      <c r="E243" s="219"/>
      <c r="F243" s="218"/>
      <c r="G243" s="218"/>
      <c r="H243" s="218"/>
      <c r="I243" s="218"/>
      <c r="J243" s="176"/>
      <c r="K243" s="176"/>
      <c r="L243" s="176"/>
      <c r="M243" s="176"/>
      <c r="N243" s="176"/>
      <c r="O243" s="176"/>
      <c r="P243" s="176"/>
      <c r="Q243" s="176"/>
      <c r="R243" s="176"/>
      <c r="S243" s="176"/>
      <c r="T243" s="176"/>
      <c r="U243" s="176"/>
      <c r="V243" s="176"/>
      <c r="W243" s="176"/>
      <c r="X243" s="176"/>
      <c r="Y243" s="176"/>
      <c r="Z243" s="176"/>
      <c r="AA243" s="176"/>
      <c r="AB243" s="176"/>
      <c r="AC243" s="176"/>
    </row>
    <row r="244">
      <c r="A244" s="216"/>
      <c r="B244" s="217"/>
      <c r="C244" s="218"/>
      <c r="D244" s="218"/>
      <c r="E244" s="219"/>
      <c r="F244" s="218"/>
      <c r="G244" s="218"/>
      <c r="H244" s="218"/>
      <c r="I244" s="218"/>
      <c r="J244" s="176"/>
      <c r="K244" s="176"/>
      <c r="L244" s="176"/>
      <c r="M244" s="176"/>
      <c r="N244" s="176"/>
      <c r="O244" s="176"/>
      <c r="P244" s="176"/>
      <c r="Q244" s="176"/>
      <c r="R244" s="176"/>
      <c r="S244" s="176"/>
      <c r="T244" s="176"/>
      <c r="U244" s="176"/>
      <c r="V244" s="176"/>
      <c r="W244" s="176"/>
      <c r="X244" s="176"/>
      <c r="Y244" s="176"/>
      <c r="Z244" s="176"/>
      <c r="AA244" s="176"/>
      <c r="AB244" s="176"/>
      <c r="AC244" s="176"/>
    </row>
    <row r="245">
      <c r="A245" s="216"/>
      <c r="B245" s="217"/>
      <c r="C245" s="218"/>
      <c r="D245" s="218"/>
      <c r="E245" s="219"/>
      <c r="F245" s="218"/>
      <c r="G245" s="218"/>
      <c r="H245" s="218"/>
      <c r="I245" s="218"/>
      <c r="J245" s="176"/>
      <c r="K245" s="176"/>
      <c r="L245" s="176"/>
      <c r="M245" s="176"/>
      <c r="N245" s="176"/>
      <c r="O245" s="176"/>
      <c r="P245" s="176"/>
      <c r="Q245" s="176"/>
      <c r="R245" s="176"/>
      <c r="S245" s="176"/>
      <c r="T245" s="176"/>
      <c r="U245" s="176"/>
      <c r="V245" s="176"/>
      <c r="W245" s="176"/>
      <c r="X245" s="176"/>
      <c r="Y245" s="176"/>
      <c r="Z245" s="176"/>
      <c r="AA245" s="176"/>
      <c r="AB245" s="176"/>
      <c r="AC245" s="176"/>
    </row>
    <row r="246">
      <c r="A246" s="216"/>
      <c r="B246" s="217"/>
      <c r="C246" s="218"/>
      <c r="D246" s="218"/>
      <c r="E246" s="219"/>
      <c r="F246" s="218"/>
      <c r="G246" s="218"/>
      <c r="H246" s="218"/>
      <c r="I246" s="218"/>
      <c r="J246" s="176"/>
      <c r="K246" s="176"/>
      <c r="L246" s="176"/>
      <c r="M246" s="176"/>
      <c r="N246" s="176"/>
      <c r="O246" s="176"/>
      <c r="P246" s="176"/>
      <c r="Q246" s="176"/>
      <c r="R246" s="176"/>
      <c r="S246" s="176"/>
      <c r="T246" s="176"/>
      <c r="U246" s="176"/>
      <c r="V246" s="176"/>
      <c r="W246" s="176"/>
      <c r="X246" s="176"/>
      <c r="Y246" s="176"/>
      <c r="Z246" s="176"/>
      <c r="AA246" s="176"/>
      <c r="AB246" s="176"/>
      <c r="AC246" s="176"/>
    </row>
    <row r="247">
      <c r="A247" s="216"/>
      <c r="B247" s="217"/>
      <c r="C247" s="218"/>
      <c r="D247" s="218"/>
      <c r="E247" s="219"/>
      <c r="F247" s="218"/>
      <c r="G247" s="218"/>
      <c r="H247" s="218"/>
      <c r="I247" s="218"/>
      <c r="J247" s="176"/>
      <c r="K247" s="176"/>
      <c r="L247" s="176"/>
      <c r="M247" s="176"/>
      <c r="N247" s="176"/>
      <c r="O247" s="176"/>
      <c r="P247" s="176"/>
      <c r="Q247" s="176"/>
      <c r="R247" s="176"/>
      <c r="S247" s="176"/>
      <c r="T247" s="176"/>
      <c r="U247" s="176"/>
      <c r="V247" s="176"/>
      <c r="W247" s="176"/>
      <c r="X247" s="176"/>
      <c r="Y247" s="176"/>
      <c r="Z247" s="176"/>
      <c r="AA247" s="176"/>
      <c r="AB247" s="176"/>
      <c r="AC247" s="176"/>
    </row>
    <row r="248">
      <c r="A248" s="216"/>
      <c r="B248" s="217"/>
      <c r="C248" s="218"/>
      <c r="D248" s="218"/>
      <c r="E248" s="219"/>
      <c r="F248" s="218"/>
      <c r="G248" s="218"/>
      <c r="H248" s="218"/>
      <c r="I248" s="218"/>
      <c r="J248" s="176"/>
      <c r="K248" s="176"/>
      <c r="L248" s="176"/>
      <c r="M248" s="176"/>
      <c r="N248" s="176"/>
      <c r="O248" s="176"/>
      <c r="P248" s="176"/>
      <c r="Q248" s="176"/>
      <c r="R248" s="176"/>
      <c r="S248" s="176"/>
      <c r="T248" s="176"/>
      <c r="U248" s="176"/>
      <c r="V248" s="176"/>
      <c r="W248" s="176"/>
      <c r="X248" s="176"/>
      <c r="Y248" s="176"/>
      <c r="Z248" s="176"/>
      <c r="AA248" s="176"/>
      <c r="AB248" s="176"/>
      <c r="AC248" s="176"/>
    </row>
    <row r="249">
      <c r="A249" s="216"/>
      <c r="B249" s="217"/>
      <c r="C249" s="218"/>
      <c r="D249" s="218"/>
      <c r="E249" s="219"/>
      <c r="F249" s="218"/>
      <c r="G249" s="218"/>
      <c r="H249" s="218"/>
      <c r="I249" s="218"/>
      <c r="J249" s="176"/>
      <c r="K249" s="176"/>
      <c r="L249" s="176"/>
      <c r="M249" s="176"/>
      <c r="N249" s="176"/>
      <c r="O249" s="176"/>
      <c r="P249" s="176"/>
      <c r="Q249" s="176"/>
      <c r="R249" s="176"/>
      <c r="S249" s="176"/>
      <c r="T249" s="176"/>
      <c r="U249" s="176"/>
      <c r="V249" s="176"/>
      <c r="W249" s="176"/>
      <c r="X249" s="176"/>
      <c r="Y249" s="176"/>
      <c r="Z249" s="176"/>
      <c r="AA249" s="176"/>
      <c r="AB249" s="176"/>
      <c r="AC249" s="176"/>
    </row>
    <row r="250">
      <c r="A250" s="216"/>
      <c r="B250" s="217"/>
      <c r="C250" s="218"/>
      <c r="D250" s="218"/>
      <c r="E250" s="219"/>
      <c r="F250" s="218"/>
      <c r="G250" s="218"/>
      <c r="H250" s="218"/>
      <c r="I250" s="218"/>
      <c r="J250" s="176"/>
      <c r="K250" s="176"/>
      <c r="L250" s="176"/>
      <c r="M250" s="176"/>
      <c r="N250" s="176"/>
      <c r="O250" s="176"/>
      <c r="P250" s="176"/>
      <c r="Q250" s="176"/>
      <c r="R250" s="176"/>
      <c r="S250" s="176"/>
      <c r="T250" s="176"/>
      <c r="U250" s="176"/>
      <c r="V250" s="176"/>
      <c r="W250" s="176"/>
      <c r="X250" s="176"/>
      <c r="Y250" s="176"/>
      <c r="Z250" s="176"/>
      <c r="AA250" s="176"/>
      <c r="AB250" s="176"/>
      <c r="AC250" s="176"/>
    </row>
    <row r="251">
      <c r="A251" s="216"/>
      <c r="B251" s="217"/>
      <c r="C251" s="218"/>
      <c r="D251" s="218"/>
      <c r="E251" s="219"/>
      <c r="F251" s="218"/>
      <c r="G251" s="218"/>
      <c r="H251" s="218"/>
      <c r="I251" s="218"/>
      <c r="J251" s="176"/>
      <c r="K251" s="176"/>
      <c r="L251" s="176"/>
      <c r="M251" s="176"/>
      <c r="N251" s="176"/>
      <c r="O251" s="176"/>
      <c r="P251" s="176"/>
      <c r="Q251" s="176"/>
      <c r="R251" s="176"/>
      <c r="S251" s="176"/>
      <c r="T251" s="176"/>
      <c r="U251" s="176"/>
      <c r="V251" s="176"/>
      <c r="W251" s="176"/>
      <c r="X251" s="176"/>
      <c r="Y251" s="176"/>
      <c r="Z251" s="176"/>
      <c r="AA251" s="176"/>
      <c r="AB251" s="176"/>
      <c r="AC251" s="176"/>
    </row>
    <row r="252">
      <c r="A252" s="216"/>
      <c r="B252" s="217"/>
      <c r="C252" s="218"/>
      <c r="D252" s="218"/>
      <c r="E252" s="219"/>
      <c r="F252" s="218"/>
      <c r="G252" s="218"/>
      <c r="H252" s="218"/>
      <c r="I252" s="218"/>
      <c r="J252" s="176"/>
      <c r="K252" s="176"/>
      <c r="L252" s="176"/>
      <c r="M252" s="176"/>
      <c r="N252" s="176"/>
      <c r="O252" s="176"/>
      <c r="P252" s="176"/>
      <c r="Q252" s="176"/>
      <c r="R252" s="176"/>
      <c r="S252" s="176"/>
      <c r="T252" s="176"/>
      <c r="U252" s="176"/>
      <c r="V252" s="176"/>
      <c r="W252" s="176"/>
      <c r="X252" s="176"/>
      <c r="Y252" s="176"/>
      <c r="Z252" s="176"/>
      <c r="AA252" s="176"/>
      <c r="AB252" s="176"/>
      <c r="AC252" s="176"/>
    </row>
    <row r="253">
      <c r="A253" s="216"/>
      <c r="B253" s="217"/>
      <c r="C253" s="218"/>
      <c r="D253" s="218"/>
      <c r="E253" s="219"/>
      <c r="F253" s="218"/>
      <c r="G253" s="218"/>
      <c r="H253" s="218"/>
      <c r="I253" s="218"/>
      <c r="J253" s="176"/>
      <c r="K253" s="176"/>
      <c r="L253" s="176"/>
      <c r="M253" s="176"/>
      <c r="N253" s="176"/>
      <c r="O253" s="176"/>
      <c r="P253" s="176"/>
      <c r="Q253" s="176"/>
      <c r="R253" s="176"/>
      <c r="S253" s="176"/>
      <c r="T253" s="176"/>
      <c r="U253" s="176"/>
      <c r="V253" s="176"/>
      <c r="W253" s="176"/>
      <c r="X253" s="176"/>
      <c r="Y253" s="176"/>
      <c r="Z253" s="176"/>
      <c r="AA253" s="176"/>
      <c r="AB253" s="176"/>
      <c r="AC253" s="176"/>
    </row>
    <row r="254">
      <c r="A254" s="216"/>
      <c r="B254" s="217"/>
      <c r="C254" s="218"/>
      <c r="D254" s="218"/>
      <c r="E254" s="219"/>
      <c r="F254" s="218"/>
      <c r="G254" s="218"/>
      <c r="H254" s="218"/>
      <c r="I254" s="218"/>
      <c r="J254" s="176"/>
      <c r="K254" s="176"/>
      <c r="L254" s="176"/>
      <c r="M254" s="176"/>
      <c r="N254" s="176"/>
      <c r="O254" s="176"/>
      <c r="P254" s="176"/>
      <c r="Q254" s="176"/>
      <c r="R254" s="176"/>
      <c r="S254" s="176"/>
      <c r="T254" s="176"/>
      <c r="U254" s="176"/>
      <c r="V254" s="176"/>
      <c r="W254" s="176"/>
      <c r="X254" s="176"/>
      <c r="Y254" s="176"/>
      <c r="Z254" s="176"/>
      <c r="AA254" s="176"/>
      <c r="AB254" s="176"/>
      <c r="AC254" s="176"/>
    </row>
    <row r="255">
      <c r="A255" s="216"/>
      <c r="B255" s="217"/>
      <c r="C255" s="218"/>
      <c r="D255" s="218"/>
      <c r="E255" s="219"/>
      <c r="F255" s="218"/>
      <c r="G255" s="218"/>
      <c r="H255" s="218"/>
      <c r="I255" s="218"/>
      <c r="J255" s="176"/>
      <c r="K255" s="176"/>
      <c r="L255" s="176"/>
      <c r="M255" s="176"/>
      <c r="N255" s="176"/>
      <c r="O255" s="176"/>
      <c r="P255" s="176"/>
      <c r="Q255" s="176"/>
      <c r="R255" s="176"/>
      <c r="S255" s="176"/>
      <c r="T255" s="176"/>
      <c r="U255" s="176"/>
      <c r="V255" s="176"/>
      <c r="W255" s="176"/>
      <c r="X255" s="176"/>
      <c r="Y255" s="176"/>
      <c r="Z255" s="176"/>
      <c r="AA255" s="176"/>
      <c r="AB255" s="176"/>
      <c r="AC255" s="176"/>
    </row>
    <row r="256">
      <c r="A256" s="216"/>
      <c r="B256" s="217"/>
      <c r="C256" s="218"/>
      <c r="D256" s="218"/>
      <c r="E256" s="219"/>
      <c r="F256" s="218"/>
      <c r="G256" s="218"/>
      <c r="H256" s="218"/>
      <c r="I256" s="218"/>
      <c r="J256" s="176"/>
      <c r="K256" s="176"/>
      <c r="L256" s="176"/>
      <c r="M256" s="176"/>
      <c r="N256" s="176"/>
      <c r="O256" s="176"/>
      <c r="P256" s="176"/>
      <c r="Q256" s="176"/>
      <c r="R256" s="176"/>
      <c r="S256" s="176"/>
      <c r="T256" s="176"/>
      <c r="U256" s="176"/>
      <c r="V256" s="176"/>
      <c r="W256" s="176"/>
      <c r="X256" s="176"/>
      <c r="Y256" s="176"/>
      <c r="Z256" s="176"/>
      <c r="AA256" s="176"/>
      <c r="AB256" s="176"/>
      <c r="AC256" s="176"/>
    </row>
    <row r="257">
      <c r="A257" s="216"/>
      <c r="B257" s="217"/>
      <c r="C257" s="218"/>
      <c r="D257" s="218"/>
      <c r="E257" s="219"/>
      <c r="F257" s="218"/>
      <c r="G257" s="218"/>
      <c r="H257" s="218"/>
      <c r="I257" s="218"/>
      <c r="J257" s="176"/>
      <c r="K257" s="176"/>
      <c r="L257" s="176"/>
      <c r="M257" s="176"/>
      <c r="N257" s="176"/>
      <c r="O257" s="176"/>
      <c r="P257" s="176"/>
      <c r="Q257" s="176"/>
      <c r="R257" s="176"/>
      <c r="S257" s="176"/>
      <c r="T257" s="176"/>
      <c r="U257" s="176"/>
      <c r="V257" s="176"/>
      <c r="W257" s="176"/>
      <c r="X257" s="176"/>
      <c r="Y257" s="176"/>
      <c r="Z257" s="176"/>
      <c r="AA257" s="176"/>
      <c r="AB257" s="176"/>
      <c r="AC257" s="176"/>
    </row>
    <row r="258">
      <c r="A258" s="216"/>
      <c r="B258" s="217"/>
      <c r="C258" s="218"/>
      <c r="D258" s="218"/>
      <c r="E258" s="219"/>
      <c r="F258" s="218"/>
      <c r="G258" s="218"/>
      <c r="H258" s="218"/>
      <c r="I258" s="218"/>
      <c r="J258" s="176"/>
      <c r="K258" s="176"/>
      <c r="L258" s="176"/>
      <c r="M258" s="176"/>
      <c r="N258" s="176"/>
      <c r="O258" s="176"/>
      <c r="P258" s="176"/>
      <c r="Q258" s="176"/>
      <c r="R258" s="176"/>
      <c r="S258" s="176"/>
      <c r="T258" s="176"/>
      <c r="U258" s="176"/>
      <c r="V258" s="176"/>
      <c r="W258" s="176"/>
      <c r="X258" s="176"/>
      <c r="Y258" s="176"/>
      <c r="Z258" s="176"/>
      <c r="AA258" s="176"/>
      <c r="AB258" s="176"/>
      <c r="AC258" s="176"/>
    </row>
    <row r="259">
      <c r="A259" s="216"/>
      <c r="B259" s="217"/>
      <c r="C259" s="218"/>
      <c r="D259" s="218"/>
      <c r="E259" s="219"/>
      <c r="F259" s="218"/>
      <c r="G259" s="218"/>
      <c r="H259" s="218"/>
      <c r="I259" s="218"/>
      <c r="J259" s="176"/>
      <c r="K259" s="176"/>
      <c r="L259" s="176"/>
      <c r="M259" s="176"/>
      <c r="N259" s="176"/>
      <c r="O259" s="176"/>
      <c r="P259" s="176"/>
      <c r="Q259" s="176"/>
      <c r="R259" s="176"/>
      <c r="S259" s="176"/>
      <c r="T259" s="176"/>
      <c r="U259" s="176"/>
      <c r="V259" s="176"/>
      <c r="W259" s="176"/>
      <c r="X259" s="176"/>
      <c r="Y259" s="176"/>
      <c r="Z259" s="176"/>
      <c r="AA259" s="176"/>
      <c r="AB259" s="176"/>
      <c r="AC259" s="176"/>
    </row>
    <row r="260">
      <c r="A260" s="216"/>
      <c r="B260" s="217"/>
      <c r="C260" s="218"/>
      <c r="D260" s="218"/>
      <c r="E260" s="219"/>
      <c r="F260" s="218"/>
      <c r="G260" s="218"/>
      <c r="H260" s="218"/>
      <c r="I260" s="218"/>
      <c r="J260" s="176"/>
      <c r="K260" s="176"/>
      <c r="L260" s="176"/>
      <c r="M260" s="176"/>
      <c r="N260" s="176"/>
      <c r="O260" s="176"/>
      <c r="P260" s="176"/>
      <c r="Q260" s="176"/>
      <c r="R260" s="176"/>
      <c r="S260" s="176"/>
      <c r="T260" s="176"/>
      <c r="U260" s="176"/>
      <c r="V260" s="176"/>
      <c r="W260" s="176"/>
      <c r="X260" s="176"/>
      <c r="Y260" s="176"/>
      <c r="Z260" s="176"/>
      <c r="AA260" s="176"/>
      <c r="AB260" s="176"/>
      <c r="AC260" s="176"/>
    </row>
    <row r="261">
      <c r="A261" s="216"/>
      <c r="B261" s="217"/>
      <c r="C261" s="218"/>
      <c r="D261" s="218"/>
      <c r="E261" s="219"/>
      <c r="F261" s="218"/>
      <c r="G261" s="218"/>
      <c r="H261" s="218"/>
      <c r="I261" s="218"/>
      <c r="J261" s="176"/>
      <c r="K261" s="176"/>
      <c r="L261" s="176"/>
      <c r="M261" s="176"/>
      <c r="N261" s="176"/>
      <c r="O261" s="176"/>
      <c r="P261" s="176"/>
      <c r="Q261" s="176"/>
      <c r="R261" s="176"/>
      <c r="S261" s="176"/>
      <c r="T261" s="176"/>
      <c r="U261" s="176"/>
      <c r="V261" s="176"/>
      <c r="W261" s="176"/>
      <c r="X261" s="176"/>
      <c r="Y261" s="176"/>
      <c r="Z261" s="176"/>
      <c r="AA261" s="176"/>
      <c r="AB261" s="176"/>
      <c r="AC261" s="176"/>
    </row>
    <row r="262">
      <c r="A262" s="216"/>
      <c r="B262" s="217"/>
      <c r="C262" s="218"/>
      <c r="D262" s="218"/>
      <c r="E262" s="219"/>
      <c r="F262" s="218"/>
      <c r="G262" s="218"/>
      <c r="H262" s="218"/>
      <c r="I262" s="218"/>
      <c r="J262" s="176"/>
      <c r="K262" s="176"/>
      <c r="L262" s="176"/>
      <c r="M262" s="176"/>
      <c r="N262" s="176"/>
      <c r="O262" s="176"/>
      <c r="P262" s="176"/>
      <c r="Q262" s="176"/>
      <c r="R262" s="176"/>
      <c r="S262" s="176"/>
      <c r="T262" s="176"/>
      <c r="U262" s="176"/>
      <c r="V262" s="176"/>
      <c r="W262" s="176"/>
      <c r="X262" s="176"/>
      <c r="Y262" s="176"/>
      <c r="Z262" s="176"/>
      <c r="AA262" s="176"/>
      <c r="AB262" s="176"/>
      <c r="AC262" s="176"/>
    </row>
    <row r="263">
      <c r="A263" s="216"/>
      <c r="B263" s="217"/>
      <c r="C263" s="218"/>
      <c r="D263" s="218"/>
      <c r="E263" s="219"/>
      <c r="F263" s="218"/>
      <c r="G263" s="218"/>
      <c r="H263" s="218"/>
      <c r="I263" s="218"/>
      <c r="J263" s="176"/>
      <c r="K263" s="176"/>
      <c r="L263" s="176"/>
      <c r="M263" s="176"/>
      <c r="N263" s="176"/>
      <c r="O263" s="176"/>
      <c r="P263" s="176"/>
      <c r="Q263" s="176"/>
      <c r="R263" s="176"/>
      <c r="S263" s="176"/>
      <c r="T263" s="176"/>
      <c r="U263" s="176"/>
      <c r="V263" s="176"/>
      <c r="W263" s="176"/>
      <c r="X263" s="176"/>
      <c r="Y263" s="176"/>
      <c r="Z263" s="176"/>
      <c r="AA263" s="176"/>
      <c r="AB263" s="176"/>
      <c r="AC263" s="176"/>
    </row>
    <row r="264">
      <c r="A264" s="216"/>
      <c r="B264" s="217"/>
      <c r="C264" s="218"/>
      <c r="D264" s="218"/>
      <c r="E264" s="219"/>
      <c r="F264" s="218"/>
      <c r="G264" s="218"/>
      <c r="H264" s="218"/>
      <c r="I264" s="218"/>
      <c r="J264" s="176"/>
      <c r="K264" s="176"/>
      <c r="L264" s="176"/>
      <c r="M264" s="176"/>
      <c r="N264" s="176"/>
      <c r="O264" s="176"/>
      <c r="P264" s="176"/>
      <c r="Q264" s="176"/>
      <c r="R264" s="176"/>
      <c r="S264" s="176"/>
      <c r="T264" s="176"/>
      <c r="U264" s="176"/>
      <c r="V264" s="176"/>
      <c r="W264" s="176"/>
      <c r="X264" s="176"/>
      <c r="Y264" s="176"/>
      <c r="Z264" s="176"/>
      <c r="AA264" s="176"/>
      <c r="AB264" s="176"/>
      <c r="AC264" s="176"/>
    </row>
    <row r="265">
      <c r="A265" s="216"/>
      <c r="B265" s="217"/>
      <c r="C265" s="218"/>
      <c r="D265" s="218"/>
      <c r="E265" s="219"/>
      <c r="F265" s="218"/>
      <c r="G265" s="218"/>
      <c r="H265" s="218"/>
      <c r="I265" s="218"/>
      <c r="J265" s="176"/>
      <c r="K265" s="176"/>
      <c r="L265" s="176"/>
      <c r="M265" s="176"/>
      <c r="N265" s="176"/>
      <c r="O265" s="176"/>
      <c r="P265" s="176"/>
      <c r="Q265" s="176"/>
      <c r="R265" s="176"/>
      <c r="S265" s="176"/>
      <c r="T265" s="176"/>
      <c r="U265" s="176"/>
      <c r="V265" s="176"/>
      <c r="W265" s="176"/>
      <c r="X265" s="176"/>
      <c r="Y265" s="176"/>
      <c r="Z265" s="176"/>
      <c r="AA265" s="176"/>
      <c r="AB265" s="176"/>
      <c r="AC265" s="176"/>
    </row>
    <row r="266">
      <c r="A266" s="216"/>
      <c r="B266" s="217"/>
      <c r="C266" s="218"/>
      <c r="D266" s="218"/>
      <c r="E266" s="219"/>
      <c r="F266" s="218"/>
      <c r="G266" s="218"/>
      <c r="H266" s="218"/>
      <c r="I266" s="218"/>
      <c r="J266" s="176"/>
      <c r="K266" s="176"/>
      <c r="L266" s="176"/>
      <c r="M266" s="176"/>
      <c r="N266" s="176"/>
      <c r="O266" s="176"/>
      <c r="P266" s="176"/>
      <c r="Q266" s="176"/>
      <c r="R266" s="176"/>
      <c r="S266" s="176"/>
      <c r="T266" s="176"/>
      <c r="U266" s="176"/>
      <c r="V266" s="176"/>
      <c r="W266" s="176"/>
      <c r="X266" s="176"/>
      <c r="Y266" s="176"/>
      <c r="Z266" s="176"/>
      <c r="AA266" s="176"/>
      <c r="AB266" s="176"/>
      <c r="AC266" s="176"/>
    </row>
    <row r="267">
      <c r="A267" s="216"/>
      <c r="B267" s="217"/>
      <c r="C267" s="218"/>
      <c r="D267" s="218"/>
      <c r="E267" s="219"/>
      <c r="F267" s="218"/>
      <c r="G267" s="218"/>
      <c r="H267" s="218"/>
      <c r="I267" s="218"/>
      <c r="J267" s="176"/>
      <c r="K267" s="176"/>
      <c r="L267" s="176"/>
      <c r="M267" s="176"/>
      <c r="N267" s="176"/>
      <c r="O267" s="176"/>
      <c r="P267" s="176"/>
      <c r="Q267" s="176"/>
      <c r="R267" s="176"/>
      <c r="S267" s="176"/>
      <c r="T267" s="176"/>
      <c r="U267" s="176"/>
      <c r="V267" s="176"/>
      <c r="W267" s="176"/>
      <c r="X267" s="176"/>
      <c r="Y267" s="176"/>
      <c r="Z267" s="176"/>
      <c r="AA267" s="176"/>
      <c r="AB267" s="176"/>
      <c r="AC267" s="176"/>
    </row>
    <row r="268">
      <c r="A268" s="216"/>
      <c r="B268" s="217"/>
      <c r="C268" s="218"/>
      <c r="D268" s="218"/>
      <c r="E268" s="219"/>
      <c r="F268" s="218"/>
      <c r="G268" s="218"/>
      <c r="H268" s="218"/>
      <c r="I268" s="218"/>
      <c r="J268" s="176"/>
      <c r="K268" s="176"/>
      <c r="L268" s="176"/>
      <c r="M268" s="176"/>
      <c r="N268" s="176"/>
      <c r="O268" s="176"/>
      <c r="P268" s="176"/>
      <c r="Q268" s="176"/>
      <c r="R268" s="176"/>
      <c r="S268" s="176"/>
      <c r="T268" s="176"/>
      <c r="U268" s="176"/>
      <c r="V268" s="176"/>
      <c r="W268" s="176"/>
      <c r="X268" s="176"/>
      <c r="Y268" s="176"/>
      <c r="Z268" s="176"/>
      <c r="AA268" s="176"/>
      <c r="AB268" s="176"/>
      <c r="AC268" s="176"/>
    </row>
    <row r="269">
      <c r="A269" s="216"/>
      <c r="B269" s="217"/>
      <c r="C269" s="218"/>
      <c r="D269" s="218"/>
      <c r="E269" s="219"/>
      <c r="F269" s="218"/>
      <c r="G269" s="218"/>
      <c r="H269" s="218"/>
      <c r="I269" s="218"/>
      <c r="J269" s="176"/>
      <c r="K269" s="176"/>
      <c r="L269" s="176"/>
      <c r="M269" s="176"/>
      <c r="N269" s="176"/>
      <c r="O269" s="176"/>
      <c r="P269" s="176"/>
      <c r="Q269" s="176"/>
      <c r="R269" s="176"/>
      <c r="S269" s="176"/>
      <c r="T269" s="176"/>
      <c r="U269" s="176"/>
      <c r="V269" s="176"/>
      <c r="W269" s="176"/>
      <c r="X269" s="176"/>
      <c r="Y269" s="176"/>
      <c r="Z269" s="176"/>
      <c r="AA269" s="176"/>
      <c r="AB269" s="176"/>
      <c r="AC269" s="176"/>
    </row>
    <row r="270">
      <c r="A270" s="216"/>
      <c r="B270" s="217"/>
      <c r="C270" s="218"/>
      <c r="D270" s="218"/>
      <c r="E270" s="219"/>
      <c r="F270" s="218"/>
      <c r="G270" s="218"/>
      <c r="H270" s="218"/>
      <c r="I270" s="218"/>
      <c r="J270" s="176"/>
      <c r="K270" s="176"/>
      <c r="L270" s="176"/>
      <c r="M270" s="176"/>
      <c r="N270" s="176"/>
      <c r="O270" s="176"/>
      <c r="P270" s="176"/>
      <c r="Q270" s="176"/>
      <c r="R270" s="176"/>
      <c r="S270" s="176"/>
      <c r="T270" s="176"/>
      <c r="U270" s="176"/>
      <c r="V270" s="176"/>
      <c r="W270" s="176"/>
      <c r="X270" s="176"/>
      <c r="Y270" s="176"/>
      <c r="Z270" s="176"/>
      <c r="AA270" s="176"/>
      <c r="AB270" s="176"/>
      <c r="AC270" s="176"/>
    </row>
    <row r="271">
      <c r="A271" s="216"/>
      <c r="B271" s="217"/>
      <c r="C271" s="218"/>
      <c r="D271" s="218"/>
      <c r="E271" s="219"/>
      <c r="F271" s="218"/>
      <c r="G271" s="218"/>
      <c r="H271" s="218"/>
      <c r="I271" s="218"/>
      <c r="J271" s="176"/>
      <c r="K271" s="176"/>
      <c r="L271" s="176"/>
      <c r="M271" s="176"/>
      <c r="N271" s="176"/>
      <c r="O271" s="176"/>
      <c r="P271" s="176"/>
      <c r="Q271" s="176"/>
      <c r="R271" s="176"/>
      <c r="S271" s="176"/>
      <c r="T271" s="176"/>
      <c r="U271" s="176"/>
      <c r="V271" s="176"/>
      <c r="W271" s="176"/>
      <c r="X271" s="176"/>
      <c r="Y271" s="176"/>
      <c r="Z271" s="176"/>
      <c r="AA271" s="176"/>
      <c r="AB271" s="176"/>
      <c r="AC271" s="176"/>
    </row>
    <row r="272">
      <c r="A272" s="216"/>
      <c r="B272" s="217"/>
      <c r="C272" s="218"/>
      <c r="D272" s="218"/>
      <c r="E272" s="219"/>
      <c r="F272" s="218"/>
      <c r="G272" s="218"/>
      <c r="H272" s="218"/>
      <c r="I272" s="218"/>
      <c r="J272" s="176"/>
      <c r="K272" s="176"/>
      <c r="L272" s="176"/>
      <c r="M272" s="176"/>
      <c r="N272" s="176"/>
      <c r="O272" s="176"/>
      <c r="P272" s="176"/>
      <c r="Q272" s="176"/>
      <c r="R272" s="176"/>
      <c r="S272" s="176"/>
      <c r="T272" s="176"/>
      <c r="U272" s="176"/>
      <c r="V272" s="176"/>
      <c r="W272" s="176"/>
      <c r="X272" s="176"/>
      <c r="Y272" s="176"/>
      <c r="Z272" s="176"/>
      <c r="AA272" s="176"/>
      <c r="AB272" s="176"/>
      <c r="AC272" s="176"/>
    </row>
    <row r="273">
      <c r="A273" s="216"/>
      <c r="B273" s="217"/>
      <c r="C273" s="218"/>
      <c r="D273" s="218"/>
      <c r="E273" s="219"/>
      <c r="F273" s="218"/>
      <c r="G273" s="218"/>
      <c r="H273" s="218"/>
      <c r="I273" s="218"/>
      <c r="J273" s="176"/>
      <c r="K273" s="176"/>
      <c r="L273" s="176"/>
      <c r="M273" s="176"/>
      <c r="N273" s="176"/>
      <c r="O273" s="176"/>
      <c r="P273" s="176"/>
      <c r="Q273" s="176"/>
      <c r="R273" s="176"/>
      <c r="S273" s="176"/>
      <c r="T273" s="176"/>
      <c r="U273" s="176"/>
      <c r="V273" s="176"/>
      <c r="W273" s="176"/>
      <c r="X273" s="176"/>
      <c r="Y273" s="176"/>
      <c r="Z273" s="176"/>
      <c r="AA273" s="176"/>
      <c r="AB273" s="176"/>
      <c r="AC273" s="176"/>
    </row>
    <row r="274">
      <c r="A274" s="216"/>
      <c r="B274" s="217"/>
      <c r="C274" s="218"/>
      <c r="D274" s="218"/>
      <c r="E274" s="219"/>
      <c r="F274" s="218"/>
      <c r="G274" s="218"/>
      <c r="H274" s="218"/>
      <c r="I274" s="218"/>
      <c r="J274" s="176"/>
      <c r="K274" s="176"/>
      <c r="L274" s="176"/>
      <c r="M274" s="176"/>
      <c r="N274" s="176"/>
      <c r="O274" s="176"/>
      <c r="P274" s="176"/>
      <c r="Q274" s="176"/>
      <c r="R274" s="176"/>
      <c r="S274" s="176"/>
      <c r="T274" s="176"/>
      <c r="U274" s="176"/>
      <c r="V274" s="176"/>
      <c r="W274" s="176"/>
      <c r="X274" s="176"/>
      <c r="Y274" s="176"/>
      <c r="Z274" s="176"/>
      <c r="AA274" s="176"/>
      <c r="AB274" s="176"/>
      <c r="AC274" s="176"/>
    </row>
    <row r="275">
      <c r="A275" s="216"/>
      <c r="B275" s="217"/>
      <c r="C275" s="218"/>
      <c r="D275" s="218"/>
      <c r="E275" s="219"/>
      <c r="F275" s="218"/>
      <c r="G275" s="218"/>
      <c r="H275" s="218"/>
      <c r="I275" s="218"/>
      <c r="J275" s="176"/>
      <c r="K275" s="176"/>
      <c r="L275" s="176"/>
      <c r="M275" s="176"/>
      <c r="N275" s="176"/>
      <c r="O275" s="176"/>
      <c r="P275" s="176"/>
      <c r="Q275" s="176"/>
      <c r="R275" s="176"/>
      <c r="S275" s="176"/>
      <c r="T275" s="176"/>
      <c r="U275" s="176"/>
      <c r="V275" s="176"/>
      <c r="W275" s="176"/>
      <c r="X275" s="176"/>
      <c r="Y275" s="176"/>
      <c r="Z275" s="176"/>
      <c r="AA275" s="176"/>
      <c r="AB275" s="176"/>
      <c r="AC275" s="176"/>
    </row>
    <row r="276">
      <c r="A276" s="216"/>
      <c r="B276" s="217"/>
      <c r="C276" s="218"/>
      <c r="D276" s="218"/>
      <c r="E276" s="219"/>
      <c r="F276" s="218"/>
      <c r="G276" s="218"/>
      <c r="H276" s="218"/>
      <c r="I276" s="218"/>
      <c r="J276" s="176"/>
      <c r="K276" s="176"/>
      <c r="L276" s="176"/>
      <c r="M276" s="176"/>
      <c r="N276" s="176"/>
      <c r="O276" s="176"/>
      <c r="P276" s="176"/>
      <c r="Q276" s="176"/>
      <c r="R276" s="176"/>
      <c r="S276" s="176"/>
      <c r="T276" s="176"/>
      <c r="U276" s="176"/>
      <c r="V276" s="176"/>
      <c r="W276" s="176"/>
      <c r="X276" s="176"/>
      <c r="Y276" s="176"/>
      <c r="Z276" s="176"/>
      <c r="AA276" s="176"/>
      <c r="AB276" s="176"/>
      <c r="AC276" s="176"/>
    </row>
    <row r="277">
      <c r="A277" s="216"/>
      <c r="B277" s="217"/>
      <c r="C277" s="218"/>
      <c r="D277" s="218"/>
      <c r="E277" s="219"/>
      <c r="F277" s="218"/>
      <c r="G277" s="218"/>
      <c r="H277" s="218"/>
      <c r="I277" s="218"/>
      <c r="J277" s="176"/>
      <c r="K277" s="176"/>
      <c r="L277" s="176"/>
      <c r="M277" s="176"/>
      <c r="N277" s="176"/>
      <c r="O277" s="176"/>
      <c r="P277" s="176"/>
      <c r="Q277" s="176"/>
      <c r="R277" s="176"/>
      <c r="S277" s="176"/>
      <c r="T277" s="176"/>
      <c r="U277" s="176"/>
      <c r="V277" s="176"/>
      <c r="W277" s="176"/>
      <c r="X277" s="176"/>
      <c r="Y277" s="176"/>
      <c r="Z277" s="176"/>
      <c r="AA277" s="176"/>
      <c r="AB277" s="176"/>
      <c r="AC277" s="176"/>
    </row>
    <row r="278">
      <c r="A278" s="216"/>
      <c r="B278" s="217"/>
      <c r="C278" s="218"/>
      <c r="D278" s="218"/>
      <c r="E278" s="219"/>
      <c r="F278" s="218"/>
      <c r="G278" s="218"/>
      <c r="H278" s="218"/>
      <c r="I278" s="218"/>
      <c r="J278" s="176"/>
      <c r="K278" s="176"/>
      <c r="L278" s="176"/>
      <c r="M278" s="176"/>
      <c r="N278" s="176"/>
      <c r="O278" s="176"/>
      <c r="P278" s="176"/>
      <c r="Q278" s="176"/>
      <c r="R278" s="176"/>
      <c r="S278" s="176"/>
      <c r="T278" s="176"/>
      <c r="U278" s="176"/>
      <c r="V278" s="176"/>
      <c r="W278" s="176"/>
      <c r="X278" s="176"/>
      <c r="Y278" s="176"/>
      <c r="Z278" s="176"/>
      <c r="AA278" s="176"/>
      <c r="AB278" s="176"/>
      <c r="AC278" s="176"/>
    </row>
    <row r="279">
      <c r="A279" s="216"/>
      <c r="B279" s="217"/>
      <c r="C279" s="218"/>
      <c r="D279" s="218"/>
      <c r="E279" s="219"/>
      <c r="F279" s="218"/>
      <c r="G279" s="218"/>
      <c r="H279" s="218"/>
      <c r="I279" s="218"/>
      <c r="J279" s="176"/>
      <c r="K279" s="176"/>
      <c r="L279" s="176"/>
      <c r="M279" s="176"/>
      <c r="N279" s="176"/>
      <c r="O279" s="176"/>
      <c r="P279" s="176"/>
      <c r="Q279" s="176"/>
      <c r="R279" s="176"/>
      <c r="S279" s="176"/>
      <c r="T279" s="176"/>
      <c r="U279" s="176"/>
      <c r="V279" s="176"/>
      <c r="W279" s="176"/>
      <c r="X279" s="176"/>
      <c r="Y279" s="176"/>
      <c r="Z279" s="176"/>
      <c r="AA279" s="176"/>
      <c r="AB279" s="176"/>
      <c r="AC279" s="176"/>
    </row>
    <row r="280">
      <c r="A280" s="216"/>
      <c r="B280" s="217"/>
      <c r="C280" s="218"/>
      <c r="D280" s="218"/>
      <c r="E280" s="219"/>
      <c r="F280" s="218"/>
      <c r="G280" s="218"/>
      <c r="H280" s="218"/>
      <c r="I280" s="218"/>
      <c r="J280" s="176"/>
      <c r="K280" s="176"/>
      <c r="L280" s="176"/>
      <c r="M280" s="176"/>
      <c r="N280" s="176"/>
      <c r="O280" s="176"/>
      <c r="P280" s="176"/>
      <c r="Q280" s="176"/>
      <c r="R280" s="176"/>
      <c r="S280" s="176"/>
      <c r="T280" s="176"/>
      <c r="U280" s="176"/>
      <c r="V280" s="176"/>
      <c r="W280" s="176"/>
      <c r="X280" s="176"/>
      <c r="Y280" s="176"/>
      <c r="Z280" s="176"/>
      <c r="AA280" s="176"/>
      <c r="AB280" s="176"/>
      <c r="AC280" s="176"/>
    </row>
    <row r="281">
      <c r="A281" s="216"/>
      <c r="B281" s="217"/>
      <c r="C281" s="218"/>
      <c r="D281" s="218"/>
      <c r="E281" s="219"/>
      <c r="F281" s="218"/>
      <c r="G281" s="218"/>
      <c r="H281" s="218"/>
      <c r="I281" s="218"/>
      <c r="J281" s="176"/>
      <c r="K281" s="176"/>
      <c r="L281" s="176"/>
      <c r="M281" s="176"/>
      <c r="N281" s="176"/>
      <c r="O281" s="176"/>
      <c r="P281" s="176"/>
      <c r="Q281" s="176"/>
      <c r="R281" s="176"/>
      <c r="S281" s="176"/>
      <c r="T281" s="176"/>
      <c r="U281" s="176"/>
      <c r="V281" s="176"/>
      <c r="W281" s="176"/>
      <c r="X281" s="176"/>
      <c r="Y281" s="176"/>
      <c r="Z281" s="176"/>
      <c r="AA281" s="176"/>
      <c r="AB281" s="176"/>
      <c r="AC281" s="176"/>
    </row>
    <row r="282">
      <c r="A282" s="216"/>
      <c r="B282" s="217"/>
      <c r="C282" s="218"/>
      <c r="D282" s="218"/>
      <c r="E282" s="219"/>
      <c r="F282" s="218"/>
      <c r="G282" s="218"/>
      <c r="H282" s="218"/>
      <c r="I282" s="218"/>
      <c r="J282" s="176"/>
      <c r="K282" s="176"/>
      <c r="L282" s="176"/>
      <c r="M282" s="176"/>
      <c r="N282" s="176"/>
      <c r="O282" s="176"/>
      <c r="P282" s="176"/>
      <c r="Q282" s="176"/>
      <c r="R282" s="176"/>
      <c r="S282" s="176"/>
      <c r="T282" s="176"/>
      <c r="U282" s="176"/>
      <c r="V282" s="176"/>
      <c r="W282" s="176"/>
      <c r="X282" s="176"/>
      <c r="Y282" s="176"/>
      <c r="Z282" s="176"/>
      <c r="AA282" s="176"/>
      <c r="AB282" s="176"/>
      <c r="AC282" s="176"/>
    </row>
    <row r="283">
      <c r="A283" s="216"/>
      <c r="B283" s="217"/>
      <c r="C283" s="218"/>
      <c r="D283" s="218"/>
      <c r="E283" s="219"/>
      <c r="F283" s="218"/>
      <c r="G283" s="218"/>
      <c r="H283" s="218"/>
      <c r="I283" s="218"/>
      <c r="J283" s="176"/>
      <c r="K283" s="176"/>
      <c r="L283" s="176"/>
      <c r="M283" s="176"/>
      <c r="N283" s="176"/>
      <c r="O283" s="176"/>
      <c r="P283" s="176"/>
      <c r="Q283" s="176"/>
      <c r="R283" s="176"/>
      <c r="S283" s="176"/>
      <c r="T283" s="176"/>
      <c r="U283" s="176"/>
      <c r="V283" s="176"/>
      <c r="W283" s="176"/>
      <c r="X283" s="176"/>
      <c r="Y283" s="176"/>
      <c r="Z283" s="176"/>
      <c r="AA283" s="176"/>
      <c r="AB283" s="176"/>
      <c r="AC283" s="176"/>
    </row>
    <row r="284">
      <c r="A284" s="216"/>
      <c r="B284" s="217"/>
      <c r="C284" s="218"/>
      <c r="D284" s="218"/>
      <c r="E284" s="219"/>
      <c r="F284" s="218"/>
      <c r="G284" s="218"/>
      <c r="H284" s="218"/>
      <c r="I284" s="218"/>
      <c r="J284" s="176"/>
      <c r="K284" s="176"/>
      <c r="L284" s="176"/>
      <c r="M284" s="176"/>
      <c r="N284" s="176"/>
      <c r="O284" s="176"/>
      <c r="P284" s="176"/>
      <c r="Q284" s="176"/>
      <c r="R284" s="176"/>
      <c r="S284" s="176"/>
      <c r="T284" s="176"/>
      <c r="U284" s="176"/>
      <c r="V284" s="176"/>
      <c r="W284" s="176"/>
      <c r="X284" s="176"/>
      <c r="Y284" s="176"/>
      <c r="Z284" s="176"/>
      <c r="AA284" s="176"/>
      <c r="AB284" s="176"/>
      <c r="AC284" s="176"/>
    </row>
    <row r="285">
      <c r="A285" s="216"/>
      <c r="B285" s="217"/>
      <c r="C285" s="218"/>
      <c r="D285" s="218"/>
      <c r="E285" s="219"/>
      <c r="F285" s="218"/>
      <c r="G285" s="218"/>
      <c r="H285" s="218"/>
      <c r="I285" s="218"/>
      <c r="J285" s="176"/>
      <c r="K285" s="176"/>
      <c r="L285" s="176"/>
      <c r="M285" s="176"/>
      <c r="N285" s="176"/>
      <c r="O285" s="176"/>
      <c r="P285" s="176"/>
      <c r="Q285" s="176"/>
      <c r="R285" s="176"/>
      <c r="S285" s="176"/>
      <c r="T285" s="176"/>
      <c r="U285" s="176"/>
      <c r="V285" s="176"/>
      <c r="W285" s="176"/>
      <c r="X285" s="176"/>
      <c r="Y285" s="176"/>
      <c r="Z285" s="176"/>
      <c r="AA285" s="176"/>
      <c r="AB285" s="176"/>
      <c r="AC285" s="176"/>
    </row>
    <row r="286">
      <c r="A286" s="216"/>
      <c r="B286" s="217"/>
      <c r="C286" s="218"/>
      <c r="D286" s="218"/>
      <c r="E286" s="219"/>
      <c r="F286" s="218"/>
      <c r="G286" s="218"/>
      <c r="H286" s="218"/>
      <c r="I286" s="218"/>
      <c r="J286" s="176"/>
      <c r="K286" s="176"/>
      <c r="L286" s="176"/>
      <c r="M286" s="176"/>
      <c r="N286" s="176"/>
      <c r="O286" s="176"/>
      <c r="P286" s="176"/>
      <c r="Q286" s="176"/>
      <c r="R286" s="176"/>
      <c r="S286" s="176"/>
      <c r="T286" s="176"/>
      <c r="U286" s="176"/>
      <c r="V286" s="176"/>
      <c r="W286" s="176"/>
      <c r="X286" s="176"/>
      <c r="Y286" s="176"/>
      <c r="Z286" s="176"/>
      <c r="AA286" s="176"/>
      <c r="AB286" s="176"/>
      <c r="AC286" s="176"/>
    </row>
    <row r="287">
      <c r="A287" s="216"/>
      <c r="B287" s="217"/>
      <c r="C287" s="218"/>
      <c r="D287" s="218"/>
      <c r="E287" s="219"/>
      <c r="F287" s="218"/>
      <c r="G287" s="218"/>
      <c r="H287" s="218"/>
      <c r="I287" s="218"/>
      <c r="J287" s="176"/>
      <c r="K287" s="176"/>
      <c r="L287" s="176"/>
      <c r="M287" s="176"/>
      <c r="N287" s="176"/>
      <c r="O287" s="176"/>
      <c r="P287" s="176"/>
      <c r="Q287" s="176"/>
      <c r="R287" s="176"/>
      <c r="S287" s="176"/>
      <c r="T287" s="176"/>
      <c r="U287" s="176"/>
      <c r="V287" s="176"/>
      <c r="W287" s="176"/>
      <c r="X287" s="176"/>
      <c r="Y287" s="176"/>
      <c r="Z287" s="176"/>
      <c r="AA287" s="176"/>
      <c r="AB287" s="176"/>
      <c r="AC287" s="176"/>
    </row>
    <row r="288">
      <c r="A288" s="216"/>
      <c r="B288" s="217"/>
      <c r="C288" s="218"/>
      <c r="D288" s="218"/>
      <c r="E288" s="219"/>
      <c r="F288" s="218"/>
      <c r="G288" s="218"/>
      <c r="H288" s="218"/>
      <c r="I288" s="218"/>
      <c r="J288" s="176"/>
      <c r="K288" s="176"/>
      <c r="L288" s="176"/>
      <c r="M288" s="176"/>
      <c r="N288" s="176"/>
      <c r="O288" s="176"/>
      <c r="P288" s="176"/>
      <c r="Q288" s="176"/>
      <c r="R288" s="176"/>
      <c r="S288" s="176"/>
      <c r="T288" s="176"/>
      <c r="U288" s="176"/>
      <c r="V288" s="176"/>
      <c r="W288" s="176"/>
      <c r="X288" s="176"/>
      <c r="Y288" s="176"/>
      <c r="Z288" s="176"/>
      <c r="AA288" s="176"/>
      <c r="AB288" s="176"/>
      <c r="AC288" s="176"/>
    </row>
    <row r="289">
      <c r="A289" s="216"/>
      <c r="B289" s="217"/>
      <c r="C289" s="218"/>
      <c r="D289" s="218"/>
      <c r="E289" s="219"/>
      <c r="F289" s="218"/>
      <c r="G289" s="218"/>
      <c r="H289" s="218"/>
      <c r="I289" s="218"/>
      <c r="J289" s="176"/>
      <c r="K289" s="176"/>
      <c r="L289" s="176"/>
      <c r="M289" s="176"/>
      <c r="N289" s="176"/>
      <c r="O289" s="176"/>
      <c r="P289" s="176"/>
      <c r="Q289" s="176"/>
      <c r="R289" s="176"/>
      <c r="S289" s="176"/>
      <c r="T289" s="176"/>
      <c r="U289" s="176"/>
      <c r="V289" s="176"/>
      <c r="W289" s="176"/>
      <c r="X289" s="176"/>
      <c r="Y289" s="176"/>
      <c r="Z289" s="176"/>
      <c r="AA289" s="176"/>
      <c r="AB289" s="176"/>
      <c r="AC289" s="176"/>
    </row>
    <row r="290">
      <c r="A290" s="216"/>
      <c r="B290" s="217"/>
      <c r="C290" s="218"/>
      <c r="D290" s="218"/>
      <c r="E290" s="219"/>
      <c r="F290" s="218"/>
      <c r="G290" s="218"/>
      <c r="H290" s="218"/>
      <c r="I290" s="218"/>
      <c r="J290" s="176"/>
      <c r="K290" s="176"/>
      <c r="L290" s="176"/>
      <c r="M290" s="176"/>
      <c r="N290" s="176"/>
      <c r="O290" s="176"/>
      <c r="P290" s="176"/>
      <c r="Q290" s="176"/>
      <c r="R290" s="176"/>
      <c r="S290" s="176"/>
      <c r="T290" s="176"/>
      <c r="U290" s="176"/>
      <c r="V290" s="176"/>
      <c r="W290" s="176"/>
      <c r="X290" s="176"/>
      <c r="Y290" s="176"/>
      <c r="Z290" s="176"/>
      <c r="AA290" s="176"/>
      <c r="AB290" s="176"/>
      <c r="AC290" s="176"/>
    </row>
    <row r="291">
      <c r="A291" s="216"/>
      <c r="B291" s="217"/>
      <c r="C291" s="218"/>
      <c r="D291" s="218"/>
      <c r="E291" s="219"/>
      <c r="F291" s="218"/>
      <c r="G291" s="218"/>
      <c r="H291" s="218"/>
      <c r="I291" s="218"/>
      <c r="J291" s="176"/>
      <c r="K291" s="176"/>
      <c r="L291" s="176"/>
      <c r="M291" s="176"/>
      <c r="N291" s="176"/>
      <c r="O291" s="176"/>
      <c r="P291" s="176"/>
      <c r="Q291" s="176"/>
      <c r="R291" s="176"/>
      <c r="S291" s="176"/>
      <c r="T291" s="176"/>
      <c r="U291" s="176"/>
      <c r="V291" s="176"/>
      <c r="W291" s="176"/>
      <c r="X291" s="176"/>
      <c r="Y291" s="176"/>
      <c r="Z291" s="176"/>
      <c r="AA291" s="176"/>
      <c r="AB291" s="176"/>
      <c r="AC291" s="176"/>
    </row>
    <row r="292">
      <c r="A292" s="216"/>
      <c r="B292" s="217"/>
      <c r="C292" s="218"/>
      <c r="D292" s="218"/>
      <c r="E292" s="219"/>
      <c r="F292" s="218"/>
      <c r="G292" s="218"/>
      <c r="H292" s="218"/>
      <c r="I292" s="218"/>
      <c r="J292" s="176"/>
      <c r="K292" s="176"/>
      <c r="L292" s="176"/>
      <c r="M292" s="176"/>
      <c r="N292" s="176"/>
      <c r="O292" s="176"/>
      <c r="P292" s="176"/>
      <c r="Q292" s="176"/>
      <c r="R292" s="176"/>
      <c r="S292" s="176"/>
      <c r="T292" s="176"/>
      <c r="U292" s="176"/>
      <c r="V292" s="176"/>
      <c r="W292" s="176"/>
      <c r="X292" s="176"/>
      <c r="Y292" s="176"/>
      <c r="Z292" s="176"/>
      <c r="AA292" s="176"/>
      <c r="AB292" s="176"/>
      <c r="AC292" s="176"/>
    </row>
    <row r="293">
      <c r="A293" s="216"/>
      <c r="B293" s="217"/>
      <c r="C293" s="218"/>
      <c r="D293" s="218"/>
      <c r="E293" s="219"/>
      <c r="F293" s="218"/>
      <c r="G293" s="218"/>
      <c r="H293" s="218"/>
      <c r="I293" s="218"/>
      <c r="J293" s="176"/>
      <c r="K293" s="176"/>
      <c r="L293" s="176"/>
      <c r="M293" s="176"/>
      <c r="N293" s="176"/>
      <c r="O293" s="176"/>
      <c r="P293" s="176"/>
      <c r="Q293" s="176"/>
      <c r="R293" s="176"/>
      <c r="S293" s="176"/>
      <c r="T293" s="176"/>
      <c r="U293" s="176"/>
      <c r="V293" s="176"/>
      <c r="W293" s="176"/>
      <c r="X293" s="176"/>
      <c r="Y293" s="176"/>
      <c r="Z293" s="176"/>
      <c r="AA293" s="176"/>
      <c r="AB293" s="176"/>
      <c r="AC293" s="176"/>
    </row>
    <row r="294">
      <c r="A294" s="216"/>
      <c r="B294" s="217"/>
      <c r="C294" s="218"/>
      <c r="D294" s="218"/>
      <c r="E294" s="219"/>
      <c r="F294" s="218"/>
      <c r="G294" s="218"/>
      <c r="H294" s="218"/>
      <c r="I294" s="218"/>
      <c r="J294" s="176"/>
      <c r="K294" s="176"/>
      <c r="L294" s="176"/>
      <c r="M294" s="176"/>
      <c r="N294" s="176"/>
      <c r="O294" s="176"/>
      <c r="P294" s="176"/>
      <c r="Q294" s="176"/>
      <c r="R294" s="176"/>
      <c r="S294" s="176"/>
      <c r="T294" s="176"/>
      <c r="U294" s="176"/>
      <c r="V294" s="176"/>
      <c r="W294" s="176"/>
      <c r="X294" s="176"/>
      <c r="Y294" s="176"/>
      <c r="Z294" s="176"/>
      <c r="AA294" s="176"/>
      <c r="AB294" s="176"/>
      <c r="AC294" s="176"/>
    </row>
    <row r="295">
      <c r="A295" s="216"/>
      <c r="B295" s="217"/>
      <c r="C295" s="218"/>
      <c r="D295" s="218"/>
      <c r="E295" s="219"/>
      <c r="F295" s="218"/>
      <c r="G295" s="218"/>
      <c r="H295" s="218"/>
      <c r="I295" s="218"/>
      <c r="J295" s="176"/>
      <c r="K295" s="176"/>
      <c r="L295" s="176"/>
      <c r="M295" s="176"/>
      <c r="N295" s="176"/>
      <c r="O295" s="176"/>
      <c r="P295" s="176"/>
      <c r="Q295" s="176"/>
      <c r="R295" s="176"/>
      <c r="S295" s="176"/>
      <c r="T295" s="176"/>
      <c r="U295" s="176"/>
      <c r="V295" s="176"/>
      <c r="W295" s="176"/>
      <c r="X295" s="176"/>
      <c r="Y295" s="176"/>
      <c r="Z295" s="176"/>
      <c r="AA295" s="176"/>
      <c r="AB295" s="176"/>
      <c r="AC295" s="176"/>
    </row>
    <row r="296">
      <c r="A296" s="216"/>
      <c r="B296" s="217"/>
      <c r="C296" s="218"/>
      <c r="D296" s="218"/>
      <c r="E296" s="219"/>
      <c r="F296" s="218"/>
      <c r="G296" s="218"/>
      <c r="H296" s="218"/>
      <c r="I296" s="218"/>
      <c r="J296" s="176"/>
      <c r="K296" s="176"/>
      <c r="L296" s="176"/>
      <c r="M296" s="176"/>
      <c r="N296" s="176"/>
      <c r="O296" s="176"/>
      <c r="P296" s="176"/>
      <c r="Q296" s="176"/>
      <c r="R296" s="176"/>
      <c r="S296" s="176"/>
      <c r="T296" s="176"/>
      <c r="U296" s="176"/>
      <c r="V296" s="176"/>
      <c r="W296" s="176"/>
      <c r="X296" s="176"/>
      <c r="Y296" s="176"/>
      <c r="Z296" s="176"/>
      <c r="AA296" s="176"/>
      <c r="AB296" s="176"/>
      <c r="AC296" s="176"/>
    </row>
    <row r="297">
      <c r="A297" s="216"/>
      <c r="B297" s="217"/>
      <c r="C297" s="218"/>
      <c r="D297" s="218"/>
      <c r="E297" s="219"/>
      <c r="F297" s="218"/>
      <c r="G297" s="218"/>
      <c r="H297" s="218"/>
      <c r="I297" s="218"/>
      <c r="J297" s="176"/>
      <c r="K297" s="176"/>
      <c r="L297" s="176"/>
      <c r="M297" s="176"/>
      <c r="N297" s="176"/>
      <c r="O297" s="176"/>
      <c r="P297" s="176"/>
      <c r="Q297" s="176"/>
      <c r="R297" s="176"/>
      <c r="S297" s="176"/>
      <c r="T297" s="176"/>
      <c r="U297" s="176"/>
      <c r="V297" s="176"/>
      <c r="W297" s="176"/>
      <c r="X297" s="176"/>
      <c r="Y297" s="176"/>
      <c r="Z297" s="176"/>
      <c r="AA297" s="176"/>
      <c r="AB297" s="176"/>
      <c r="AC297" s="176"/>
    </row>
    <row r="298">
      <c r="A298" s="216"/>
      <c r="B298" s="217"/>
      <c r="C298" s="218"/>
      <c r="D298" s="218"/>
      <c r="E298" s="219"/>
      <c r="F298" s="218"/>
      <c r="G298" s="218"/>
      <c r="H298" s="218"/>
      <c r="I298" s="218"/>
      <c r="J298" s="176"/>
      <c r="K298" s="176"/>
      <c r="L298" s="176"/>
      <c r="M298" s="176"/>
      <c r="N298" s="176"/>
      <c r="O298" s="176"/>
      <c r="P298" s="176"/>
      <c r="Q298" s="176"/>
      <c r="R298" s="176"/>
      <c r="S298" s="176"/>
      <c r="T298" s="176"/>
      <c r="U298" s="176"/>
      <c r="V298" s="176"/>
      <c r="W298" s="176"/>
      <c r="X298" s="176"/>
      <c r="Y298" s="176"/>
      <c r="Z298" s="176"/>
      <c r="AA298" s="176"/>
      <c r="AB298" s="176"/>
      <c r="AC298" s="176"/>
    </row>
    <row r="299">
      <c r="A299" s="216"/>
      <c r="B299" s="217"/>
      <c r="C299" s="218"/>
      <c r="D299" s="218"/>
      <c r="E299" s="219"/>
      <c r="F299" s="218"/>
      <c r="G299" s="218"/>
      <c r="H299" s="218"/>
      <c r="I299" s="218"/>
      <c r="J299" s="176"/>
      <c r="K299" s="176"/>
      <c r="L299" s="176"/>
      <c r="M299" s="176"/>
      <c r="N299" s="176"/>
      <c r="O299" s="176"/>
      <c r="P299" s="176"/>
      <c r="Q299" s="176"/>
      <c r="R299" s="176"/>
      <c r="S299" s="176"/>
      <c r="T299" s="176"/>
      <c r="U299" s="176"/>
      <c r="V299" s="176"/>
      <c r="W299" s="176"/>
      <c r="X299" s="176"/>
      <c r="Y299" s="176"/>
      <c r="Z299" s="176"/>
      <c r="AA299" s="176"/>
      <c r="AB299" s="176"/>
      <c r="AC299" s="176"/>
    </row>
    <row r="300">
      <c r="A300" s="216"/>
      <c r="B300" s="217"/>
      <c r="C300" s="218"/>
      <c r="D300" s="218"/>
      <c r="E300" s="219"/>
      <c r="F300" s="218"/>
      <c r="G300" s="218"/>
      <c r="H300" s="218"/>
      <c r="I300" s="218"/>
      <c r="J300" s="176"/>
      <c r="K300" s="176"/>
      <c r="L300" s="176"/>
      <c r="M300" s="176"/>
      <c r="N300" s="176"/>
      <c r="O300" s="176"/>
      <c r="P300" s="176"/>
      <c r="Q300" s="176"/>
      <c r="R300" s="176"/>
      <c r="S300" s="176"/>
      <c r="T300" s="176"/>
      <c r="U300" s="176"/>
      <c r="V300" s="176"/>
      <c r="W300" s="176"/>
      <c r="X300" s="176"/>
      <c r="Y300" s="176"/>
      <c r="Z300" s="176"/>
      <c r="AA300" s="176"/>
      <c r="AB300" s="176"/>
      <c r="AC300" s="176"/>
    </row>
    <row r="301">
      <c r="A301" s="216"/>
      <c r="B301" s="217"/>
      <c r="C301" s="218"/>
      <c r="D301" s="218"/>
      <c r="E301" s="219"/>
      <c r="F301" s="218"/>
      <c r="G301" s="218"/>
      <c r="H301" s="218"/>
      <c r="I301" s="218"/>
      <c r="J301" s="176"/>
      <c r="K301" s="176"/>
      <c r="L301" s="176"/>
      <c r="M301" s="176"/>
      <c r="N301" s="176"/>
      <c r="O301" s="176"/>
      <c r="P301" s="176"/>
      <c r="Q301" s="176"/>
      <c r="R301" s="176"/>
      <c r="S301" s="176"/>
      <c r="T301" s="176"/>
      <c r="U301" s="176"/>
      <c r="V301" s="176"/>
      <c r="W301" s="176"/>
      <c r="X301" s="176"/>
      <c r="Y301" s="176"/>
      <c r="Z301" s="176"/>
      <c r="AA301" s="176"/>
      <c r="AB301" s="176"/>
      <c r="AC301" s="176"/>
    </row>
    <row r="302">
      <c r="A302" s="216"/>
      <c r="B302" s="217"/>
      <c r="C302" s="218"/>
      <c r="D302" s="218"/>
      <c r="E302" s="219"/>
      <c r="F302" s="218"/>
      <c r="G302" s="218"/>
      <c r="H302" s="218"/>
      <c r="I302" s="218"/>
      <c r="J302" s="176"/>
      <c r="K302" s="176"/>
      <c r="L302" s="176"/>
      <c r="M302" s="176"/>
      <c r="N302" s="176"/>
      <c r="O302" s="176"/>
      <c r="P302" s="176"/>
      <c r="Q302" s="176"/>
      <c r="R302" s="176"/>
      <c r="S302" s="176"/>
      <c r="T302" s="176"/>
      <c r="U302" s="176"/>
      <c r="V302" s="176"/>
      <c r="W302" s="176"/>
      <c r="X302" s="176"/>
      <c r="Y302" s="176"/>
      <c r="Z302" s="176"/>
      <c r="AA302" s="176"/>
      <c r="AB302" s="176"/>
      <c r="AC302" s="176"/>
    </row>
    <row r="303">
      <c r="A303" s="216"/>
      <c r="B303" s="217"/>
      <c r="C303" s="218"/>
      <c r="D303" s="218"/>
      <c r="E303" s="219"/>
      <c r="F303" s="218"/>
      <c r="G303" s="218"/>
      <c r="H303" s="218"/>
      <c r="I303" s="218"/>
      <c r="J303" s="176"/>
      <c r="K303" s="176"/>
      <c r="L303" s="176"/>
      <c r="M303" s="176"/>
      <c r="N303" s="176"/>
      <c r="O303" s="176"/>
      <c r="P303" s="176"/>
      <c r="Q303" s="176"/>
      <c r="R303" s="176"/>
      <c r="S303" s="176"/>
      <c r="T303" s="176"/>
      <c r="U303" s="176"/>
      <c r="V303" s="176"/>
      <c r="W303" s="176"/>
      <c r="X303" s="176"/>
      <c r="Y303" s="176"/>
      <c r="Z303" s="176"/>
      <c r="AA303" s="176"/>
      <c r="AB303" s="176"/>
      <c r="AC303" s="176"/>
    </row>
    <row r="304">
      <c r="A304" s="216"/>
      <c r="B304" s="217"/>
      <c r="C304" s="218"/>
      <c r="D304" s="218"/>
      <c r="E304" s="219"/>
      <c r="F304" s="218"/>
      <c r="G304" s="218"/>
      <c r="H304" s="218"/>
      <c r="I304" s="218"/>
      <c r="J304" s="176"/>
      <c r="K304" s="176"/>
      <c r="L304" s="176"/>
      <c r="M304" s="176"/>
      <c r="N304" s="176"/>
      <c r="O304" s="176"/>
      <c r="P304" s="176"/>
      <c r="Q304" s="176"/>
      <c r="R304" s="176"/>
      <c r="S304" s="176"/>
      <c r="T304" s="176"/>
      <c r="U304" s="176"/>
      <c r="V304" s="176"/>
      <c r="W304" s="176"/>
      <c r="X304" s="176"/>
      <c r="Y304" s="176"/>
      <c r="Z304" s="176"/>
      <c r="AA304" s="176"/>
      <c r="AB304" s="176"/>
      <c r="AC304" s="176"/>
    </row>
    <row r="305">
      <c r="A305" s="216"/>
      <c r="B305" s="217"/>
      <c r="C305" s="218"/>
      <c r="D305" s="218"/>
      <c r="E305" s="219"/>
      <c r="F305" s="218"/>
      <c r="G305" s="218"/>
      <c r="H305" s="218"/>
      <c r="I305" s="218"/>
      <c r="J305" s="176"/>
      <c r="K305" s="176"/>
      <c r="L305" s="176"/>
      <c r="M305" s="176"/>
      <c r="N305" s="176"/>
      <c r="O305" s="176"/>
      <c r="P305" s="176"/>
      <c r="Q305" s="176"/>
      <c r="R305" s="176"/>
      <c r="S305" s="176"/>
      <c r="T305" s="176"/>
      <c r="U305" s="176"/>
      <c r="V305" s="176"/>
      <c r="W305" s="176"/>
      <c r="X305" s="176"/>
      <c r="Y305" s="176"/>
      <c r="Z305" s="176"/>
      <c r="AA305" s="176"/>
      <c r="AB305" s="176"/>
      <c r="AC305" s="176"/>
    </row>
    <row r="306">
      <c r="A306" s="216"/>
      <c r="B306" s="217"/>
      <c r="C306" s="218"/>
      <c r="D306" s="218"/>
      <c r="E306" s="219"/>
      <c r="F306" s="218"/>
      <c r="G306" s="218"/>
      <c r="H306" s="218"/>
      <c r="I306" s="218"/>
      <c r="J306" s="176"/>
      <c r="K306" s="176"/>
      <c r="L306" s="176"/>
      <c r="M306" s="176"/>
      <c r="N306" s="176"/>
      <c r="O306" s="176"/>
      <c r="P306" s="176"/>
      <c r="Q306" s="176"/>
      <c r="R306" s="176"/>
      <c r="S306" s="176"/>
      <c r="T306" s="176"/>
      <c r="U306" s="176"/>
      <c r="V306" s="176"/>
      <c r="W306" s="176"/>
      <c r="X306" s="176"/>
      <c r="Y306" s="176"/>
      <c r="Z306" s="176"/>
      <c r="AA306" s="176"/>
      <c r="AB306" s="176"/>
      <c r="AC306" s="176"/>
    </row>
    <row r="307">
      <c r="A307" s="216"/>
      <c r="B307" s="217"/>
      <c r="C307" s="218"/>
      <c r="D307" s="218"/>
      <c r="E307" s="219"/>
      <c r="F307" s="218"/>
      <c r="G307" s="218"/>
      <c r="H307" s="218"/>
      <c r="I307" s="218"/>
      <c r="J307" s="176"/>
      <c r="K307" s="176"/>
      <c r="L307" s="176"/>
      <c r="M307" s="176"/>
      <c r="N307" s="176"/>
      <c r="O307" s="176"/>
      <c r="P307" s="176"/>
      <c r="Q307" s="176"/>
      <c r="R307" s="176"/>
      <c r="S307" s="176"/>
      <c r="T307" s="176"/>
      <c r="U307" s="176"/>
      <c r="V307" s="176"/>
      <c r="W307" s="176"/>
      <c r="X307" s="176"/>
      <c r="Y307" s="176"/>
      <c r="Z307" s="176"/>
      <c r="AA307" s="176"/>
      <c r="AB307" s="176"/>
      <c r="AC307" s="176"/>
    </row>
    <row r="308">
      <c r="A308" s="216"/>
      <c r="B308" s="217"/>
      <c r="C308" s="218"/>
      <c r="D308" s="218"/>
      <c r="E308" s="219"/>
      <c r="F308" s="218"/>
      <c r="G308" s="218"/>
      <c r="H308" s="218"/>
      <c r="I308" s="218"/>
      <c r="J308" s="176"/>
      <c r="K308" s="176"/>
      <c r="L308" s="176"/>
      <c r="M308" s="176"/>
      <c r="N308" s="176"/>
      <c r="O308" s="176"/>
      <c r="P308" s="176"/>
      <c r="Q308" s="176"/>
      <c r="R308" s="176"/>
      <c r="S308" s="176"/>
      <c r="T308" s="176"/>
      <c r="U308" s="176"/>
      <c r="V308" s="176"/>
      <c r="W308" s="176"/>
      <c r="X308" s="176"/>
      <c r="Y308" s="176"/>
      <c r="Z308" s="176"/>
      <c r="AA308" s="176"/>
      <c r="AB308" s="176"/>
      <c r="AC308" s="176"/>
    </row>
    <row r="309">
      <c r="A309" s="216"/>
      <c r="B309" s="217"/>
      <c r="C309" s="218"/>
      <c r="D309" s="218"/>
      <c r="E309" s="219"/>
      <c r="F309" s="218"/>
      <c r="G309" s="218"/>
      <c r="H309" s="218"/>
      <c r="I309" s="218"/>
      <c r="J309" s="176"/>
      <c r="K309" s="176"/>
      <c r="L309" s="176"/>
      <c r="M309" s="176"/>
      <c r="N309" s="176"/>
      <c r="O309" s="176"/>
      <c r="P309" s="176"/>
      <c r="Q309" s="176"/>
      <c r="R309" s="176"/>
      <c r="S309" s="176"/>
      <c r="T309" s="176"/>
      <c r="U309" s="176"/>
      <c r="V309" s="176"/>
      <c r="W309" s="176"/>
      <c r="X309" s="176"/>
      <c r="Y309" s="176"/>
      <c r="Z309" s="176"/>
      <c r="AA309" s="176"/>
      <c r="AB309" s="176"/>
      <c r="AC309" s="176"/>
    </row>
    <row r="310">
      <c r="A310" s="216"/>
      <c r="B310" s="217"/>
      <c r="C310" s="218"/>
      <c r="D310" s="218"/>
      <c r="E310" s="219"/>
      <c r="F310" s="218"/>
      <c r="G310" s="218"/>
      <c r="H310" s="218"/>
      <c r="I310" s="218"/>
      <c r="J310" s="176"/>
      <c r="K310" s="176"/>
      <c r="L310" s="176"/>
      <c r="M310" s="176"/>
      <c r="N310" s="176"/>
      <c r="O310" s="176"/>
      <c r="P310" s="176"/>
      <c r="Q310" s="176"/>
      <c r="R310" s="176"/>
      <c r="S310" s="176"/>
      <c r="T310" s="176"/>
      <c r="U310" s="176"/>
      <c r="V310" s="176"/>
      <c r="W310" s="176"/>
      <c r="X310" s="176"/>
      <c r="Y310" s="176"/>
      <c r="Z310" s="176"/>
      <c r="AA310" s="176"/>
      <c r="AB310" s="176"/>
      <c r="AC310" s="176"/>
    </row>
    <row r="311">
      <c r="A311" s="216"/>
      <c r="B311" s="217"/>
      <c r="C311" s="218"/>
      <c r="D311" s="218"/>
      <c r="E311" s="219"/>
      <c r="F311" s="218"/>
      <c r="G311" s="218"/>
      <c r="H311" s="218"/>
      <c r="I311" s="218"/>
      <c r="J311" s="176"/>
      <c r="K311" s="176"/>
      <c r="L311" s="176"/>
      <c r="M311" s="176"/>
      <c r="N311" s="176"/>
      <c r="O311" s="176"/>
      <c r="P311" s="176"/>
      <c r="Q311" s="176"/>
      <c r="R311" s="176"/>
      <c r="S311" s="176"/>
      <c r="T311" s="176"/>
      <c r="U311" s="176"/>
      <c r="V311" s="176"/>
      <c r="W311" s="176"/>
      <c r="X311" s="176"/>
      <c r="Y311" s="176"/>
      <c r="Z311" s="176"/>
      <c r="AA311" s="176"/>
      <c r="AB311" s="176"/>
      <c r="AC311" s="176"/>
    </row>
    <row r="312">
      <c r="A312" s="216"/>
      <c r="B312" s="217"/>
      <c r="C312" s="218"/>
      <c r="D312" s="218"/>
      <c r="E312" s="219"/>
      <c r="F312" s="218"/>
      <c r="G312" s="218"/>
      <c r="H312" s="218"/>
      <c r="I312" s="218"/>
      <c r="J312" s="176"/>
      <c r="K312" s="176"/>
      <c r="L312" s="176"/>
      <c r="M312" s="176"/>
      <c r="N312" s="176"/>
      <c r="O312" s="176"/>
      <c r="P312" s="176"/>
      <c r="Q312" s="176"/>
      <c r="R312" s="176"/>
      <c r="S312" s="176"/>
      <c r="T312" s="176"/>
      <c r="U312" s="176"/>
      <c r="V312" s="176"/>
      <c r="W312" s="176"/>
      <c r="X312" s="176"/>
      <c r="Y312" s="176"/>
      <c r="Z312" s="176"/>
      <c r="AA312" s="176"/>
      <c r="AB312" s="176"/>
      <c r="AC312" s="176"/>
    </row>
    <row r="313">
      <c r="A313" s="216"/>
      <c r="B313" s="217"/>
      <c r="C313" s="218"/>
      <c r="D313" s="218"/>
      <c r="E313" s="219"/>
      <c r="F313" s="218"/>
      <c r="G313" s="218"/>
      <c r="H313" s="218"/>
      <c r="I313" s="218"/>
      <c r="J313" s="176"/>
      <c r="K313" s="176"/>
      <c r="L313" s="176"/>
      <c r="M313" s="176"/>
      <c r="N313" s="176"/>
      <c r="O313" s="176"/>
      <c r="P313" s="176"/>
      <c r="Q313" s="176"/>
      <c r="R313" s="176"/>
      <c r="S313" s="176"/>
      <c r="T313" s="176"/>
      <c r="U313" s="176"/>
      <c r="V313" s="176"/>
      <c r="W313" s="176"/>
      <c r="X313" s="176"/>
      <c r="Y313" s="176"/>
      <c r="Z313" s="176"/>
      <c r="AA313" s="176"/>
      <c r="AB313" s="176"/>
      <c r="AC313" s="176"/>
    </row>
    <row r="314">
      <c r="A314" s="216"/>
      <c r="B314" s="217"/>
      <c r="C314" s="218"/>
      <c r="D314" s="218"/>
      <c r="E314" s="219"/>
      <c r="F314" s="218"/>
      <c r="G314" s="218"/>
      <c r="H314" s="218"/>
      <c r="I314" s="218"/>
      <c r="J314" s="176"/>
      <c r="K314" s="176"/>
      <c r="L314" s="176"/>
      <c r="M314" s="176"/>
      <c r="N314" s="176"/>
      <c r="O314" s="176"/>
      <c r="P314" s="176"/>
      <c r="Q314" s="176"/>
      <c r="R314" s="176"/>
      <c r="S314" s="176"/>
      <c r="T314" s="176"/>
      <c r="U314" s="176"/>
      <c r="V314" s="176"/>
      <c r="W314" s="176"/>
      <c r="X314" s="176"/>
      <c r="Y314" s="176"/>
      <c r="Z314" s="176"/>
      <c r="AA314" s="176"/>
      <c r="AB314" s="176"/>
      <c r="AC314" s="176"/>
    </row>
    <row r="315">
      <c r="A315" s="216"/>
      <c r="B315" s="217"/>
      <c r="C315" s="218"/>
      <c r="D315" s="218"/>
      <c r="E315" s="219"/>
      <c r="F315" s="218"/>
      <c r="G315" s="218"/>
      <c r="H315" s="218"/>
      <c r="I315" s="218"/>
      <c r="J315" s="176"/>
      <c r="K315" s="176"/>
      <c r="L315" s="176"/>
      <c r="M315" s="176"/>
      <c r="N315" s="176"/>
      <c r="O315" s="176"/>
      <c r="P315" s="176"/>
      <c r="Q315" s="176"/>
      <c r="R315" s="176"/>
      <c r="S315" s="176"/>
      <c r="T315" s="176"/>
      <c r="U315" s="176"/>
      <c r="V315" s="176"/>
      <c r="W315" s="176"/>
      <c r="X315" s="176"/>
      <c r="Y315" s="176"/>
      <c r="Z315" s="176"/>
      <c r="AA315" s="176"/>
      <c r="AB315" s="176"/>
      <c r="AC315" s="176"/>
    </row>
    <row r="316">
      <c r="A316" s="216"/>
      <c r="B316" s="217"/>
      <c r="C316" s="218"/>
      <c r="D316" s="218"/>
      <c r="E316" s="219"/>
      <c r="F316" s="218"/>
      <c r="G316" s="218"/>
      <c r="H316" s="218"/>
      <c r="I316" s="218"/>
      <c r="J316" s="176"/>
      <c r="K316" s="176"/>
      <c r="L316" s="176"/>
      <c r="M316" s="176"/>
      <c r="N316" s="176"/>
      <c r="O316" s="176"/>
      <c r="P316" s="176"/>
      <c r="Q316" s="176"/>
      <c r="R316" s="176"/>
      <c r="S316" s="176"/>
      <c r="T316" s="176"/>
      <c r="U316" s="176"/>
      <c r="V316" s="176"/>
      <c r="W316" s="176"/>
      <c r="X316" s="176"/>
      <c r="Y316" s="176"/>
      <c r="Z316" s="176"/>
      <c r="AA316" s="176"/>
      <c r="AB316" s="176"/>
      <c r="AC316" s="176"/>
    </row>
    <row r="317">
      <c r="A317" s="216"/>
      <c r="B317" s="217"/>
      <c r="C317" s="218"/>
      <c r="D317" s="218"/>
      <c r="E317" s="219"/>
      <c r="F317" s="218"/>
      <c r="G317" s="218"/>
      <c r="H317" s="218"/>
      <c r="I317" s="218"/>
      <c r="J317" s="176"/>
      <c r="K317" s="176"/>
      <c r="L317" s="176"/>
      <c r="M317" s="176"/>
      <c r="N317" s="176"/>
      <c r="O317" s="176"/>
      <c r="P317" s="176"/>
      <c r="Q317" s="176"/>
      <c r="R317" s="176"/>
      <c r="S317" s="176"/>
      <c r="T317" s="176"/>
      <c r="U317" s="176"/>
      <c r="V317" s="176"/>
      <c r="W317" s="176"/>
      <c r="X317" s="176"/>
      <c r="Y317" s="176"/>
      <c r="Z317" s="176"/>
      <c r="AA317" s="176"/>
      <c r="AB317" s="176"/>
      <c r="AC317" s="176"/>
    </row>
    <row r="318">
      <c r="A318" s="216"/>
      <c r="B318" s="217"/>
      <c r="C318" s="218"/>
      <c r="D318" s="218"/>
      <c r="E318" s="219"/>
      <c r="F318" s="218"/>
      <c r="G318" s="218"/>
      <c r="H318" s="218"/>
      <c r="I318" s="218"/>
      <c r="J318" s="176"/>
      <c r="K318" s="176"/>
      <c r="L318" s="176"/>
      <c r="M318" s="176"/>
      <c r="N318" s="176"/>
      <c r="O318" s="176"/>
      <c r="P318" s="176"/>
      <c r="Q318" s="176"/>
      <c r="R318" s="176"/>
      <c r="S318" s="176"/>
      <c r="T318" s="176"/>
      <c r="U318" s="176"/>
      <c r="V318" s="176"/>
      <c r="W318" s="176"/>
      <c r="X318" s="176"/>
      <c r="Y318" s="176"/>
      <c r="Z318" s="176"/>
      <c r="AA318" s="176"/>
      <c r="AB318" s="176"/>
      <c r="AC318" s="176"/>
    </row>
    <row r="319">
      <c r="A319" s="216"/>
      <c r="B319" s="217"/>
      <c r="C319" s="218"/>
      <c r="D319" s="218"/>
      <c r="E319" s="219"/>
      <c r="F319" s="218"/>
      <c r="G319" s="218"/>
      <c r="H319" s="218"/>
      <c r="I319" s="218"/>
      <c r="J319" s="176"/>
      <c r="K319" s="176"/>
      <c r="L319" s="176"/>
      <c r="M319" s="176"/>
      <c r="N319" s="176"/>
      <c r="O319" s="176"/>
      <c r="P319" s="176"/>
      <c r="Q319" s="176"/>
      <c r="R319" s="176"/>
      <c r="S319" s="176"/>
      <c r="T319" s="176"/>
      <c r="U319" s="176"/>
      <c r="V319" s="176"/>
      <c r="W319" s="176"/>
      <c r="X319" s="176"/>
      <c r="Y319" s="176"/>
      <c r="Z319" s="176"/>
      <c r="AA319" s="176"/>
      <c r="AB319" s="176"/>
      <c r="AC319" s="176"/>
    </row>
    <row r="320">
      <c r="A320" s="216"/>
      <c r="B320" s="217"/>
      <c r="C320" s="218"/>
      <c r="D320" s="218"/>
      <c r="E320" s="219"/>
      <c r="F320" s="218"/>
      <c r="G320" s="218"/>
      <c r="H320" s="218"/>
      <c r="I320" s="218"/>
      <c r="J320" s="176"/>
      <c r="K320" s="176"/>
      <c r="L320" s="176"/>
      <c r="M320" s="176"/>
      <c r="N320" s="176"/>
      <c r="O320" s="176"/>
      <c r="P320" s="176"/>
      <c r="Q320" s="176"/>
      <c r="R320" s="176"/>
      <c r="S320" s="176"/>
      <c r="T320" s="176"/>
      <c r="U320" s="176"/>
      <c r="V320" s="176"/>
      <c r="W320" s="176"/>
      <c r="X320" s="176"/>
      <c r="Y320" s="176"/>
      <c r="Z320" s="176"/>
      <c r="AA320" s="176"/>
      <c r="AB320" s="176"/>
      <c r="AC320" s="176"/>
    </row>
    <row r="321">
      <c r="A321" s="216"/>
      <c r="B321" s="217"/>
      <c r="C321" s="218"/>
      <c r="D321" s="218"/>
      <c r="E321" s="219"/>
      <c r="F321" s="218"/>
      <c r="G321" s="218"/>
      <c r="H321" s="218"/>
      <c r="I321" s="218"/>
      <c r="J321" s="176"/>
      <c r="K321" s="176"/>
      <c r="L321" s="176"/>
      <c r="M321" s="176"/>
      <c r="N321" s="176"/>
      <c r="O321" s="176"/>
      <c r="P321" s="176"/>
      <c r="Q321" s="176"/>
      <c r="R321" s="176"/>
      <c r="S321" s="176"/>
      <c r="T321" s="176"/>
      <c r="U321" s="176"/>
      <c r="V321" s="176"/>
      <c r="W321" s="176"/>
      <c r="X321" s="176"/>
      <c r="Y321" s="176"/>
      <c r="Z321" s="176"/>
      <c r="AA321" s="176"/>
      <c r="AB321" s="176"/>
      <c r="AC321" s="176"/>
    </row>
    <row r="322">
      <c r="A322" s="216"/>
      <c r="B322" s="217"/>
      <c r="C322" s="218"/>
      <c r="D322" s="218"/>
      <c r="E322" s="219"/>
      <c r="F322" s="218"/>
      <c r="G322" s="218"/>
      <c r="H322" s="218"/>
      <c r="I322" s="218"/>
      <c r="J322" s="176"/>
      <c r="K322" s="176"/>
      <c r="L322" s="176"/>
      <c r="M322" s="176"/>
      <c r="N322" s="176"/>
      <c r="O322" s="176"/>
      <c r="P322" s="176"/>
      <c r="Q322" s="176"/>
      <c r="R322" s="176"/>
      <c r="S322" s="176"/>
      <c r="T322" s="176"/>
      <c r="U322" s="176"/>
      <c r="V322" s="176"/>
      <c r="W322" s="176"/>
      <c r="X322" s="176"/>
      <c r="Y322" s="176"/>
      <c r="Z322" s="176"/>
      <c r="AA322" s="176"/>
      <c r="AB322" s="176"/>
      <c r="AC322" s="176"/>
    </row>
    <row r="323">
      <c r="A323" s="216"/>
      <c r="B323" s="217"/>
      <c r="C323" s="218"/>
      <c r="D323" s="218"/>
      <c r="E323" s="219"/>
      <c r="F323" s="218"/>
      <c r="G323" s="218"/>
      <c r="H323" s="218"/>
      <c r="I323" s="218"/>
      <c r="J323" s="176"/>
      <c r="K323" s="176"/>
      <c r="L323" s="176"/>
      <c r="M323" s="176"/>
      <c r="N323" s="176"/>
      <c r="O323" s="176"/>
      <c r="P323" s="176"/>
      <c r="Q323" s="176"/>
      <c r="R323" s="176"/>
      <c r="S323" s="176"/>
      <c r="T323" s="176"/>
      <c r="U323" s="176"/>
      <c r="V323" s="176"/>
      <c r="W323" s="176"/>
      <c r="X323" s="176"/>
      <c r="Y323" s="176"/>
      <c r="Z323" s="176"/>
      <c r="AA323" s="176"/>
      <c r="AB323" s="176"/>
      <c r="AC323" s="176"/>
    </row>
    <row r="324">
      <c r="A324" s="216"/>
      <c r="B324" s="217"/>
      <c r="C324" s="218"/>
      <c r="D324" s="218"/>
      <c r="E324" s="219"/>
      <c r="F324" s="218"/>
      <c r="G324" s="218"/>
      <c r="H324" s="218"/>
      <c r="I324" s="218"/>
      <c r="J324" s="176"/>
      <c r="K324" s="176"/>
      <c r="L324" s="176"/>
      <c r="M324" s="176"/>
      <c r="N324" s="176"/>
      <c r="O324" s="176"/>
      <c r="P324" s="176"/>
      <c r="Q324" s="176"/>
      <c r="R324" s="176"/>
      <c r="S324" s="176"/>
      <c r="T324" s="176"/>
      <c r="U324" s="176"/>
      <c r="V324" s="176"/>
      <c r="W324" s="176"/>
      <c r="X324" s="176"/>
      <c r="Y324" s="176"/>
      <c r="Z324" s="176"/>
      <c r="AA324" s="176"/>
      <c r="AB324" s="176"/>
      <c r="AC324" s="176"/>
    </row>
    <row r="325">
      <c r="A325" s="216"/>
      <c r="B325" s="217"/>
      <c r="C325" s="218"/>
      <c r="D325" s="218"/>
      <c r="E325" s="219"/>
      <c r="F325" s="218"/>
      <c r="G325" s="218"/>
      <c r="H325" s="218"/>
      <c r="I325" s="218"/>
      <c r="J325" s="176"/>
      <c r="K325" s="176"/>
      <c r="L325" s="176"/>
      <c r="M325" s="176"/>
      <c r="N325" s="176"/>
      <c r="O325" s="176"/>
      <c r="P325" s="176"/>
      <c r="Q325" s="176"/>
      <c r="R325" s="176"/>
      <c r="S325" s="176"/>
      <c r="T325" s="176"/>
      <c r="U325" s="176"/>
      <c r="V325" s="176"/>
      <c r="W325" s="176"/>
      <c r="X325" s="176"/>
      <c r="Y325" s="176"/>
      <c r="Z325" s="176"/>
      <c r="AA325" s="176"/>
      <c r="AB325" s="176"/>
      <c r="AC325" s="176"/>
    </row>
    <row r="326">
      <c r="A326" s="216"/>
      <c r="B326" s="217"/>
      <c r="C326" s="218"/>
      <c r="D326" s="218"/>
      <c r="E326" s="219"/>
      <c r="F326" s="218"/>
      <c r="G326" s="218"/>
      <c r="H326" s="218"/>
      <c r="I326" s="218"/>
      <c r="J326" s="176"/>
      <c r="K326" s="176"/>
      <c r="L326" s="176"/>
      <c r="M326" s="176"/>
      <c r="N326" s="176"/>
      <c r="O326" s="176"/>
      <c r="P326" s="176"/>
      <c r="Q326" s="176"/>
      <c r="R326" s="176"/>
      <c r="S326" s="176"/>
      <c r="T326" s="176"/>
      <c r="U326" s="176"/>
      <c r="V326" s="176"/>
      <c r="W326" s="176"/>
      <c r="X326" s="176"/>
      <c r="Y326" s="176"/>
      <c r="Z326" s="176"/>
      <c r="AA326" s="176"/>
      <c r="AB326" s="176"/>
      <c r="AC326" s="176"/>
    </row>
    <row r="327">
      <c r="A327" s="216"/>
      <c r="B327" s="217"/>
      <c r="C327" s="218"/>
      <c r="D327" s="218"/>
      <c r="E327" s="219"/>
      <c r="F327" s="218"/>
      <c r="G327" s="218"/>
      <c r="H327" s="218"/>
      <c r="I327" s="218"/>
      <c r="J327" s="176"/>
      <c r="K327" s="176"/>
      <c r="L327" s="176"/>
      <c r="M327" s="176"/>
      <c r="N327" s="176"/>
      <c r="O327" s="176"/>
      <c r="P327" s="176"/>
      <c r="Q327" s="176"/>
      <c r="R327" s="176"/>
      <c r="S327" s="176"/>
      <c r="T327" s="176"/>
      <c r="U327" s="176"/>
      <c r="V327" s="176"/>
      <c r="W327" s="176"/>
      <c r="X327" s="176"/>
      <c r="Y327" s="176"/>
      <c r="Z327" s="176"/>
      <c r="AA327" s="176"/>
      <c r="AB327" s="176"/>
      <c r="AC327" s="176"/>
    </row>
    <row r="328">
      <c r="A328" s="216"/>
      <c r="B328" s="217"/>
      <c r="C328" s="218"/>
      <c r="D328" s="218"/>
      <c r="E328" s="219"/>
      <c r="F328" s="218"/>
      <c r="G328" s="218"/>
      <c r="H328" s="218"/>
      <c r="I328" s="218"/>
      <c r="J328" s="176"/>
      <c r="K328" s="176"/>
      <c r="L328" s="176"/>
      <c r="M328" s="176"/>
      <c r="N328" s="176"/>
      <c r="O328" s="176"/>
      <c r="P328" s="176"/>
      <c r="Q328" s="176"/>
      <c r="R328" s="176"/>
      <c r="S328" s="176"/>
      <c r="T328" s="176"/>
      <c r="U328" s="176"/>
      <c r="V328" s="176"/>
      <c r="W328" s="176"/>
      <c r="X328" s="176"/>
      <c r="Y328" s="176"/>
      <c r="Z328" s="176"/>
      <c r="AA328" s="176"/>
      <c r="AB328" s="176"/>
      <c r="AC328" s="176"/>
    </row>
    <row r="329">
      <c r="A329" s="216"/>
      <c r="B329" s="217"/>
      <c r="C329" s="218"/>
      <c r="D329" s="218"/>
      <c r="E329" s="219"/>
      <c r="F329" s="218"/>
      <c r="G329" s="218"/>
      <c r="H329" s="218"/>
      <c r="I329" s="218"/>
      <c r="J329" s="176"/>
      <c r="K329" s="176"/>
      <c r="L329" s="176"/>
      <c r="M329" s="176"/>
      <c r="N329" s="176"/>
      <c r="O329" s="176"/>
      <c r="P329" s="176"/>
      <c r="Q329" s="176"/>
      <c r="R329" s="176"/>
      <c r="S329" s="176"/>
      <c r="T329" s="176"/>
      <c r="U329" s="176"/>
      <c r="V329" s="176"/>
      <c r="W329" s="176"/>
      <c r="X329" s="176"/>
      <c r="Y329" s="176"/>
      <c r="Z329" s="176"/>
      <c r="AA329" s="176"/>
      <c r="AB329" s="176"/>
      <c r="AC329" s="176"/>
    </row>
    <row r="330">
      <c r="A330" s="216"/>
      <c r="B330" s="217"/>
      <c r="C330" s="218"/>
      <c r="D330" s="218"/>
      <c r="E330" s="219"/>
      <c r="F330" s="218"/>
      <c r="G330" s="218"/>
      <c r="H330" s="218"/>
      <c r="I330" s="218"/>
      <c r="J330" s="176"/>
      <c r="K330" s="176"/>
      <c r="L330" s="176"/>
      <c r="M330" s="176"/>
      <c r="N330" s="176"/>
      <c r="O330" s="176"/>
      <c r="P330" s="176"/>
      <c r="Q330" s="176"/>
      <c r="R330" s="176"/>
      <c r="S330" s="176"/>
      <c r="T330" s="176"/>
      <c r="U330" s="176"/>
      <c r="V330" s="176"/>
      <c r="W330" s="176"/>
      <c r="X330" s="176"/>
      <c r="Y330" s="176"/>
      <c r="Z330" s="176"/>
      <c r="AA330" s="176"/>
      <c r="AB330" s="176"/>
      <c r="AC330" s="176"/>
    </row>
    <row r="331">
      <c r="A331" s="216"/>
      <c r="B331" s="217"/>
      <c r="C331" s="218"/>
      <c r="D331" s="218"/>
      <c r="E331" s="219"/>
      <c r="F331" s="218"/>
      <c r="G331" s="218"/>
      <c r="H331" s="218"/>
      <c r="I331" s="218"/>
      <c r="J331" s="176"/>
      <c r="K331" s="176"/>
      <c r="L331" s="176"/>
      <c r="M331" s="176"/>
      <c r="N331" s="176"/>
      <c r="O331" s="176"/>
      <c r="P331" s="176"/>
      <c r="Q331" s="176"/>
      <c r="R331" s="176"/>
      <c r="S331" s="176"/>
      <c r="T331" s="176"/>
      <c r="U331" s="176"/>
      <c r="V331" s="176"/>
      <c r="W331" s="176"/>
      <c r="X331" s="176"/>
      <c r="Y331" s="176"/>
      <c r="Z331" s="176"/>
      <c r="AA331" s="176"/>
      <c r="AB331" s="176"/>
      <c r="AC331" s="176"/>
    </row>
    <row r="332">
      <c r="A332" s="216"/>
      <c r="B332" s="217"/>
      <c r="C332" s="218"/>
      <c r="D332" s="218"/>
      <c r="E332" s="219"/>
      <c r="F332" s="218"/>
      <c r="G332" s="218"/>
      <c r="H332" s="218"/>
      <c r="I332" s="218"/>
      <c r="J332" s="176"/>
      <c r="K332" s="176"/>
      <c r="L332" s="176"/>
      <c r="M332" s="176"/>
      <c r="N332" s="176"/>
      <c r="O332" s="176"/>
      <c r="P332" s="176"/>
      <c r="Q332" s="176"/>
      <c r="R332" s="176"/>
      <c r="S332" s="176"/>
      <c r="T332" s="176"/>
      <c r="U332" s="176"/>
      <c r="V332" s="176"/>
      <c r="W332" s="176"/>
      <c r="X332" s="176"/>
      <c r="Y332" s="176"/>
      <c r="Z332" s="176"/>
      <c r="AA332" s="176"/>
      <c r="AB332" s="176"/>
      <c r="AC332" s="176"/>
    </row>
    <row r="333">
      <c r="A333" s="216"/>
      <c r="B333" s="217"/>
      <c r="C333" s="218"/>
      <c r="D333" s="218"/>
      <c r="E333" s="219"/>
      <c r="F333" s="218"/>
      <c r="G333" s="218"/>
      <c r="H333" s="218"/>
      <c r="I333" s="218"/>
      <c r="J333" s="176"/>
      <c r="K333" s="176"/>
      <c r="L333" s="176"/>
      <c r="M333" s="176"/>
      <c r="N333" s="176"/>
      <c r="O333" s="176"/>
      <c r="P333" s="176"/>
      <c r="Q333" s="176"/>
      <c r="R333" s="176"/>
      <c r="S333" s="176"/>
      <c r="T333" s="176"/>
      <c r="U333" s="176"/>
      <c r="V333" s="176"/>
      <c r="W333" s="176"/>
      <c r="X333" s="176"/>
      <c r="Y333" s="176"/>
      <c r="Z333" s="176"/>
      <c r="AA333" s="176"/>
      <c r="AB333" s="176"/>
      <c r="AC333" s="176"/>
    </row>
    <row r="334">
      <c r="A334" s="216"/>
      <c r="B334" s="217"/>
      <c r="C334" s="218"/>
      <c r="D334" s="218"/>
      <c r="E334" s="219"/>
      <c r="F334" s="218"/>
      <c r="G334" s="218"/>
      <c r="H334" s="218"/>
      <c r="I334" s="218"/>
      <c r="J334" s="176"/>
      <c r="K334" s="176"/>
      <c r="L334" s="176"/>
      <c r="M334" s="176"/>
      <c r="N334" s="176"/>
      <c r="O334" s="176"/>
      <c r="P334" s="176"/>
      <c r="Q334" s="176"/>
      <c r="R334" s="176"/>
      <c r="S334" s="176"/>
      <c r="T334" s="176"/>
      <c r="U334" s="176"/>
      <c r="V334" s="176"/>
      <c r="W334" s="176"/>
      <c r="X334" s="176"/>
      <c r="Y334" s="176"/>
      <c r="Z334" s="176"/>
      <c r="AA334" s="176"/>
      <c r="AB334" s="176"/>
      <c r="AC334" s="176"/>
    </row>
    <row r="335">
      <c r="A335" s="216"/>
      <c r="B335" s="217"/>
      <c r="C335" s="218"/>
      <c r="D335" s="218"/>
      <c r="E335" s="219"/>
      <c r="F335" s="218"/>
      <c r="G335" s="218"/>
      <c r="H335" s="218"/>
      <c r="I335" s="218"/>
      <c r="J335" s="176"/>
      <c r="K335" s="176"/>
      <c r="L335" s="176"/>
      <c r="M335" s="176"/>
      <c r="N335" s="176"/>
      <c r="O335" s="176"/>
      <c r="P335" s="176"/>
      <c r="Q335" s="176"/>
      <c r="R335" s="176"/>
      <c r="S335" s="176"/>
      <c r="T335" s="176"/>
      <c r="U335" s="176"/>
      <c r="V335" s="176"/>
      <c r="W335" s="176"/>
      <c r="X335" s="176"/>
      <c r="Y335" s="176"/>
      <c r="Z335" s="176"/>
      <c r="AA335" s="176"/>
      <c r="AB335" s="176"/>
      <c r="AC335" s="176"/>
    </row>
    <row r="336">
      <c r="A336" s="216"/>
      <c r="B336" s="217"/>
      <c r="C336" s="218"/>
      <c r="D336" s="218"/>
      <c r="E336" s="219"/>
      <c r="F336" s="218"/>
      <c r="G336" s="218"/>
      <c r="H336" s="218"/>
      <c r="I336" s="218"/>
      <c r="J336" s="176"/>
      <c r="K336" s="176"/>
      <c r="L336" s="176"/>
      <c r="M336" s="176"/>
      <c r="N336" s="176"/>
      <c r="O336" s="176"/>
      <c r="P336" s="176"/>
      <c r="Q336" s="176"/>
      <c r="R336" s="176"/>
      <c r="S336" s="176"/>
      <c r="T336" s="176"/>
      <c r="U336" s="176"/>
      <c r="V336" s="176"/>
      <c r="W336" s="176"/>
      <c r="X336" s="176"/>
      <c r="Y336" s="176"/>
      <c r="Z336" s="176"/>
      <c r="AA336" s="176"/>
      <c r="AB336" s="176"/>
      <c r="AC336" s="176"/>
    </row>
    <row r="337">
      <c r="A337" s="216"/>
      <c r="B337" s="217"/>
      <c r="C337" s="218"/>
      <c r="D337" s="218"/>
      <c r="E337" s="219"/>
      <c r="F337" s="218"/>
      <c r="G337" s="218"/>
      <c r="H337" s="218"/>
      <c r="I337" s="218"/>
      <c r="J337" s="176"/>
      <c r="K337" s="176"/>
      <c r="L337" s="176"/>
      <c r="M337" s="176"/>
      <c r="N337" s="176"/>
      <c r="O337" s="176"/>
      <c r="P337" s="176"/>
      <c r="Q337" s="176"/>
      <c r="R337" s="176"/>
      <c r="S337" s="176"/>
      <c r="T337" s="176"/>
      <c r="U337" s="176"/>
      <c r="V337" s="176"/>
      <c r="W337" s="176"/>
      <c r="X337" s="176"/>
      <c r="Y337" s="176"/>
      <c r="Z337" s="176"/>
      <c r="AA337" s="176"/>
      <c r="AB337" s="176"/>
      <c r="AC337" s="176"/>
    </row>
    <row r="338">
      <c r="A338" s="216"/>
      <c r="B338" s="217"/>
      <c r="C338" s="218"/>
      <c r="D338" s="218"/>
      <c r="E338" s="219"/>
      <c r="F338" s="218"/>
      <c r="G338" s="218"/>
      <c r="H338" s="218"/>
      <c r="I338" s="218"/>
      <c r="J338" s="176"/>
      <c r="K338" s="176"/>
      <c r="L338" s="176"/>
      <c r="M338" s="176"/>
      <c r="N338" s="176"/>
      <c r="O338" s="176"/>
      <c r="P338" s="176"/>
      <c r="Q338" s="176"/>
      <c r="R338" s="176"/>
      <c r="S338" s="176"/>
      <c r="T338" s="176"/>
      <c r="U338" s="176"/>
      <c r="V338" s="176"/>
      <c r="W338" s="176"/>
      <c r="X338" s="176"/>
      <c r="Y338" s="176"/>
      <c r="Z338" s="176"/>
      <c r="AA338" s="176"/>
      <c r="AB338" s="176"/>
      <c r="AC338" s="176"/>
    </row>
    <row r="339">
      <c r="A339" s="216"/>
      <c r="B339" s="217"/>
      <c r="C339" s="218"/>
      <c r="D339" s="218"/>
      <c r="E339" s="219"/>
      <c r="F339" s="218"/>
      <c r="G339" s="218"/>
      <c r="H339" s="218"/>
      <c r="I339" s="218"/>
      <c r="J339" s="176"/>
      <c r="K339" s="176"/>
      <c r="L339" s="176"/>
      <c r="M339" s="176"/>
      <c r="N339" s="176"/>
      <c r="O339" s="176"/>
      <c r="P339" s="176"/>
      <c r="Q339" s="176"/>
      <c r="R339" s="176"/>
      <c r="S339" s="176"/>
      <c r="T339" s="176"/>
      <c r="U339" s="176"/>
      <c r="V339" s="176"/>
      <c r="W339" s="176"/>
      <c r="X339" s="176"/>
      <c r="Y339" s="176"/>
      <c r="Z339" s="176"/>
      <c r="AA339" s="176"/>
      <c r="AB339" s="176"/>
      <c r="AC339" s="176"/>
    </row>
    <row r="340">
      <c r="A340" s="216"/>
      <c r="B340" s="217"/>
      <c r="C340" s="218"/>
      <c r="D340" s="218"/>
      <c r="E340" s="219"/>
      <c r="F340" s="218"/>
      <c r="G340" s="218"/>
      <c r="H340" s="218"/>
      <c r="I340" s="218"/>
      <c r="J340" s="176"/>
      <c r="K340" s="176"/>
      <c r="L340" s="176"/>
      <c r="M340" s="176"/>
      <c r="N340" s="176"/>
      <c r="O340" s="176"/>
      <c r="P340" s="176"/>
      <c r="Q340" s="176"/>
      <c r="R340" s="176"/>
      <c r="S340" s="176"/>
      <c r="T340" s="176"/>
      <c r="U340" s="176"/>
      <c r="V340" s="176"/>
      <c r="W340" s="176"/>
      <c r="X340" s="176"/>
      <c r="Y340" s="176"/>
      <c r="Z340" s="176"/>
      <c r="AA340" s="176"/>
      <c r="AB340" s="176"/>
      <c r="AC340" s="176"/>
    </row>
    <row r="341">
      <c r="A341" s="216"/>
      <c r="B341" s="217"/>
      <c r="C341" s="218"/>
      <c r="D341" s="218"/>
      <c r="E341" s="219"/>
      <c r="F341" s="218"/>
      <c r="G341" s="218"/>
      <c r="H341" s="218"/>
      <c r="I341" s="218"/>
      <c r="J341" s="176"/>
      <c r="K341" s="176"/>
      <c r="L341" s="176"/>
      <c r="M341" s="176"/>
      <c r="N341" s="176"/>
      <c r="O341" s="176"/>
      <c r="P341" s="176"/>
      <c r="Q341" s="176"/>
      <c r="R341" s="176"/>
      <c r="S341" s="176"/>
      <c r="T341" s="176"/>
      <c r="U341" s="176"/>
      <c r="V341" s="176"/>
      <c r="W341" s="176"/>
      <c r="X341" s="176"/>
      <c r="Y341" s="176"/>
      <c r="Z341" s="176"/>
      <c r="AA341" s="176"/>
      <c r="AB341" s="176"/>
      <c r="AC341" s="176"/>
    </row>
    <row r="342">
      <c r="A342" s="216"/>
      <c r="B342" s="217"/>
      <c r="C342" s="218"/>
      <c r="D342" s="218"/>
      <c r="E342" s="219"/>
      <c r="F342" s="218"/>
      <c r="G342" s="218"/>
      <c r="H342" s="218"/>
      <c r="I342" s="218"/>
      <c r="J342" s="176"/>
      <c r="K342" s="176"/>
      <c r="L342" s="176"/>
      <c r="M342" s="176"/>
      <c r="N342" s="176"/>
      <c r="O342" s="176"/>
      <c r="P342" s="176"/>
      <c r="Q342" s="176"/>
      <c r="R342" s="176"/>
      <c r="S342" s="176"/>
      <c r="T342" s="176"/>
      <c r="U342" s="176"/>
      <c r="V342" s="176"/>
      <c r="W342" s="176"/>
      <c r="X342" s="176"/>
      <c r="Y342" s="176"/>
      <c r="Z342" s="176"/>
      <c r="AA342" s="176"/>
      <c r="AB342" s="176"/>
      <c r="AC342" s="176"/>
    </row>
    <row r="343">
      <c r="A343" s="216"/>
      <c r="B343" s="217"/>
      <c r="C343" s="218"/>
      <c r="D343" s="218"/>
      <c r="E343" s="219"/>
      <c r="F343" s="218"/>
      <c r="G343" s="218"/>
      <c r="H343" s="218"/>
      <c r="I343" s="218"/>
      <c r="J343" s="176"/>
      <c r="K343" s="176"/>
      <c r="L343" s="176"/>
      <c r="M343" s="176"/>
      <c r="N343" s="176"/>
      <c r="O343" s="176"/>
      <c r="P343" s="176"/>
      <c r="Q343" s="176"/>
      <c r="R343" s="176"/>
      <c r="S343" s="176"/>
      <c r="T343" s="176"/>
      <c r="U343" s="176"/>
      <c r="V343" s="176"/>
      <c r="W343" s="176"/>
      <c r="X343" s="176"/>
      <c r="Y343" s="176"/>
      <c r="Z343" s="176"/>
      <c r="AA343" s="176"/>
      <c r="AB343" s="176"/>
      <c r="AC343" s="176"/>
    </row>
    <row r="344">
      <c r="A344" s="216"/>
      <c r="B344" s="217"/>
      <c r="C344" s="218"/>
      <c r="D344" s="218"/>
      <c r="E344" s="219"/>
      <c r="F344" s="218"/>
      <c r="G344" s="218"/>
      <c r="H344" s="218"/>
      <c r="I344" s="218"/>
      <c r="J344" s="176"/>
      <c r="K344" s="176"/>
      <c r="L344" s="176"/>
      <c r="M344" s="176"/>
      <c r="N344" s="176"/>
      <c r="O344" s="176"/>
      <c r="P344" s="176"/>
      <c r="Q344" s="176"/>
      <c r="R344" s="176"/>
      <c r="S344" s="176"/>
      <c r="T344" s="176"/>
      <c r="U344" s="176"/>
      <c r="V344" s="176"/>
      <c r="W344" s="176"/>
      <c r="X344" s="176"/>
      <c r="Y344" s="176"/>
      <c r="Z344" s="176"/>
      <c r="AA344" s="176"/>
      <c r="AB344" s="176"/>
      <c r="AC344" s="176"/>
    </row>
    <row r="345">
      <c r="A345" s="216"/>
      <c r="B345" s="217"/>
      <c r="C345" s="218"/>
      <c r="D345" s="218"/>
      <c r="E345" s="219"/>
      <c r="F345" s="218"/>
      <c r="G345" s="218"/>
      <c r="H345" s="218"/>
      <c r="I345" s="218"/>
      <c r="J345" s="176"/>
      <c r="K345" s="176"/>
      <c r="L345" s="176"/>
      <c r="M345" s="176"/>
      <c r="N345" s="176"/>
      <c r="O345" s="176"/>
      <c r="P345" s="176"/>
      <c r="Q345" s="176"/>
      <c r="R345" s="176"/>
      <c r="S345" s="176"/>
      <c r="T345" s="176"/>
      <c r="U345" s="176"/>
      <c r="V345" s="176"/>
      <c r="W345" s="176"/>
      <c r="X345" s="176"/>
      <c r="Y345" s="176"/>
      <c r="Z345" s="176"/>
      <c r="AA345" s="176"/>
      <c r="AB345" s="176"/>
      <c r="AC345" s="176"/>
    </row>
    <row r="346">
      <c r="A346" s="216"/>
      <c r="B346" s="217"/>
      <c r="C346" s="218"/>
      <c r="D346" s="218"/>
      <c r="E346" s="219"/>
      <c r="F346" s="218"/>
      <c r="G346" s="218"/>
      <c r="H346" s="218"/>
      <c r="I346" s="218"/>
      <c r="J346" s="176"/>
      <c r="K346" s="176"/>
      <c r="L346" s="176"/>
      <c r="M346" s="176"/>
      <c r="N346" s="176"/>
      <c r="O346" s="176"/>
      <c r="P346" s="176"/>
      <c r="Q346" s="176"/>
      <c r="R346" s="176"/>
      <c r="S346" s="176"/>
      <c r="T346" s="176"/>
      <c r="U346" s="176"/>
      <c r="V346" s="176"/>
      <c r="W346" s="176"/>
      <c r="X346" s="176"/>
      <c r="Y346" s="176"/>
      <c r="Z346" s="176"/>
      <c r="AA346" s="176"/>
      <c r="AB346" s="176"/>
      <c r="AC346" s="176"/>
    </row>
    <row r="347">
      <c r="A347" s="216"/>
      <c r="B347" s="217"/>
      <c r="C347" s="218"/>
      <c r="D347" s="218"/>
      <c r="E347" s="219"/>
      <c r="F347" s="218"/>
      <c r="G347" s="218"/>
      <c r="H347" s="218"/>
      <c r="I347" s="218"/>
      <c r="J347" s="176"/>
      <c r="K347" s="176"/>
      <c r="L347" s="176"/>
      <c r="M347" s="176"/>
      <c r="N347" s="176"/>
      <c r="O347" s="176"/>
      <c r="P347" s="176"/>
      <c r="Q347" s="176"/>
      <c r="R347" s="176"/>
      <c r="S347" s="176"/>
      <c r="T347" s="176"/>
      <c r="U347" s="176"/>
      <c r="V347" s="176"/>
      <c r="W347" s="176"/>
      <c r="X347" s="176"/>
      <c r="Y347" s="176"/>
      <c r="Z347" s="176"/>
      <c r="AA347" s="176"/>
      <c r="AB347" s="176"/>
      <c r="AC347" s="176"/>
    </row>
    <row r="348">
      <c r="A348" s="216"/>
      <c r="B348" s="217"/>
      <c r="C348" s="218"/>
      <c r="D348" s="218"/>
      <c r="E348" s="219"/>
      <c r="F348" s="218"/>
      <c r="G348" s="218"/>
      <c r="H348" s="218"/>
      <c r="I348" s="218"/>
      <c r="J348" s="176"/>
      <c r="K348" s="176"/>
      <c r="L348" s="176"/>
      <c r="M348" s="176"/>
      <c r="N348" s="176"/>
      <c r="O348" s="176"/>
      <c r="P348" s="176"/>
      <c r="Q348" s="176"/>
      <c r="R348" s="176"/>
      <c r="S348" s="176"/>
      <c r="T348" s="176"/>
      <c r="U348" s="176"/>
      <c r="V348" s="176"/>
      <c r="W348" s="176"/>
      <c r="X348" s="176"/>
      <c r="Y348" s="176"/>
      <c r="Z348" s="176"/>
      <c r="AA348" s="176"/>
      <c r="AB348" s="176"/>
      <c r="AC348" s="176"/>
    </row>
    <row r="349">
      <c r="A349" s="216"/>
      <c r="B349" s="217"/>
      <c r="C349" s="218"/>
      <c r="D349" s="218"/>
      <c r="E349" s="219"/>
      <c r="F349" s="218"/>
      <c r="G349" s="218"/>
      <c r="H349" s="218"/>
      <c r="I349" s="218"/>
      <c r="J349" s="176"/>
      <c r="K349" s="176"/>
      <c r="L349" s="176"/>
      <c r="M349" s="176"/>
      <c r="N349" s="176"/>
      <c r="O349" s="176"/>
      <c r="P349" s="176"/>
      <c r="Q349" s="176"/>
      <c r="R349" s="176"/>
      <c r="S349" s="176"/>
      <c r="T349" s="176"/>
      <c r="U349" s="176"/>
      <c r="V349" s="176"/>
      <c r="W349" s="176"/>
      <c r="X349" s="176"/>
      <c r="Y349" s="176"/>
      <c r="Z349" s="176"/>
      <c r="AA349" s="176"/>
      <c r="AB349" s="176"/>
      <c r="AC349" s="176"/>
    </row>
    <row r="350">
      <c r="A350" s="216"/>
      <c r="B350" s="217"/>
      <c r="C350" s="218"/>
      <c r="D350" s="218"/>
      <c r="E350" s="219"/>
      <c r="F350" s="218"/>
      <c r="G350" s="218"/>
      <c r="H350" s="218"/>
      <c r="I350" s="218"/>
      <c r="J350" s="176"/>
      <c r="K350" s="176"/>
      <c r="L350" s="176"/>
      <c r="M350" s="176"/>
      <c r="N350" s="176"/>
      <c r="O350" s="176"/>
      <c r="P350" s="176"/>
      <c r="Q350" s="176"/>
      <c r="R350" s="176"/>
      <c r="S350" s="176"/>
      <c r="T350" s="176"/>
      <c r="U350" s="176"/>
      <c r="V350" s="176"/>
      <c r="W350" s="176"/>
      <c r="X350" s="176"/>
      <c r="Y350" s="176"/>
      <c r="Z350" s="176"/>
      <c r="AA350" s="176"/>
      <c r="AB350" s="176"/>
      <c r="AC350" s="176"/>
    </row>
    <row r="351">
      <c r="A351" s="216"/>
      <c r="B351" s="217"/>
      <c r="C351" s="218"/>
      <c r="D351" s="218"/>
      <c r="E351" s="219"/>
      <c r="F351" s="218"/>
      <c r="G351" s="218"/>
      <c r="H351" s="218"/>
      <c r="I351" s="218"/>
      <c r="J351" s="176"/>
      <c r="K351" s="176"/>
      <c r="L351" s="176"/>
      <c r="M351" s="176"/>
      <c r="N351" s="176"/>
      <c r="O351" s="176"/>
      <c r="P351" s="176"/>
      <c r="Q351" s="176"/>
      <c r="R351" s="176"/>
      <c r="S351" s="176"/>
      <c r="T351" s="176"/>
      <c r="U351" s="176"/>
      <c r="V351" s="176"/>
      <c r="W351" s="176"/>
      <c r="X351" s="176"/>
      <c r="Y351" s="176"/>
      <c r="Z351" s="176"/>
      <c r="AA351" s="176"/>
      <c r="AB351" s="176"/>
      <c r="AC351" s="176"/>
    </row>
    <row r="352">
      <c r="A352" s="216"/>
      <c r="B352" s="217"/>
      <c r="C352" s="218"/>
      <c r="D352" s="218"/>
      <c r="E352" s="219"/>
      <c r="F352" s="218"/>
      <c r="G352" s="218"/>
      <c r="H352" s="218"/>
      <c r="I352" s="218"/>
      <c r="J352" s="176"/>
      <c r="K352" s="176"/>
      <c r="L352" s="176"/>
      <c r="M352" s="176"/>
      <c r="N352" s="176"/>
      <c r="O352" s="176"/>
      <c r="P352" s="176"/>
      <c r="Q352" s="176"/>
      <c r="R352" s="176"/>
      <c r="S352" s="176"/>
      <c r="T352" s="176"/>
      <c r="U352" s="176"/>
      <c r="V352" s="176"/>
      <c r="W352" s="176"/>
      <c r="X352" s="176"/>
      <c r="Y352" s="176"/>
      <c r="Z352" s="176"/>
      <c r="AA352" s="176"/>
      <c r="AB352" s="176"/>
      <c r="AC352" s="176"/>
    </row>
    <row r="353">
      <c r="A353" s="216"/>
      <c r="B353" s="217"/>
      <c r="C353" s="218"/>
      <c r="D353" s="218"/>
      <c r="E353" s="219"/>
      <c r="F353" s="218"/>
      <c r="G353" s="218"/>
      <c r="H353" s="218"/>
      <c r="I353" s="218"/>
      <c r="J353" s="176"/>
      <c r="K353" s="176"/>
      <c r="L353" s="176"/>
      <c r="M353" s="176"/>
      <c r="N353" s="176"/>
      <c r="O353" s="176"/>
      <c r="P353" s="176"/>
      <c r="Q353" s="176"/>
      <c r="R353" s="176"/>
      <c r="S353" s="176"/>
      <c r="T353" s="176"/>
      <c r="U353" s="176"/>
      <c r="V353" s="176"/>
      <c r="W353" s="176"/>
      <c r="X353" s="176"/>
      <c r="Y353" s="176"/>
      <c r="Z353" s="176"/>
      <c r="AA353" s="176"/>
      <c r="AB353" s="176"/>
      <c r="AC353" s="176"/>
    </row>
    <row r="354">
      <c r="A354" s="216"/>
      <c r="B354" s="217"/>
      <c r="C354" s="218"/>
      <c r="D354" s="218"/>
      <c r="E354" s="219"/>
      <c r="F354" s="218"/>
      <c r="G354" s="218"/>
      <c r="H354" s="218"/>
      <c r="I354" s="218"/>
      <c r="J354" s="176"/>
      <c r="K354" s="176"/>
      <c r="L354" s="176"/>
      <c r="M354" s="176"/>
      <c r="N354" s="176"/>
      <c r="O354" s="176"/>
      <c r="P354" s="176"/>
      <c r="Q354" s="176"/>
      <c r="R354" s="176"/>
      <c r="S354" s="176"/>
      <c r="T354" s="176"/>
      <c r="U354" s="176"/>
      <c r="V354" s="176"/>
      <c r="W354" s="176"/>
      <c r="X354" s="176"/>
      <c r="Y354" s="176"/>
      <c r="Z354" s="176"/>
      <c r="AA354" s="176"/>
      <c r="AB354" s="176"/>
      <c r="AC354" s="176"/>
    </row>
    <row r="355">
      <c r="A355" s="216"/>
      <c r="B355" s="217"/>
      <c r="C355" s="218"/>
      <c r="D355" s="218"/>
      <c r="E355" s="219"/>
      <c r="F355" s="218"/>
      <c r="G355" s="218"/>
      <c r="H355" s="218"/>
      <c r="I355" s="218"/>
      <c r="J355" s="176"/>
      <c r="K355" s="176"/>
      <c r="L355" s="176"/>
      <c r="M355" s="176"/>
      <c r="N355" s="176"/>
      <c r="O355" s="176"/>
      <c r="P355" s="176"/>
      <c r="Q355" s="176"/>
      <c r="R355" s="176"/>
      <c r="S355" s="176"/>
      <c r="T355" s="176"/>
      <c r="U355" s="176"/>
      <c r="V355" s="176"/>
      <c r="W355" s="176"/>
      <c r="X355" s="176"/>
      <c r="Y355" s="176"/>
      <c r="Z355" s="176"/>
      <c r="AA355" s="176"/>
      <c r="AB355" s="176"/>
      <c r="AC355" s="176"/>
    </row>
    <row r="356">
      <c r="A356" s="216"/>
      <c r="B356" s="217"/>
      <c r="C356" s="218"/>
      <c r="D356" s="218"/>
      <c r="E356" s="219"/>
      <c r="F356" s="218"/>
      <c r="G356" s="218"/>
      <c r="H356" s="218"/>
      <c r="I356" s="218"/>
      <c r="J356" s="176"/>
      <c r="K356" s="176"/>
      <c r="L356" s="176"/>
      <c r="M356" s="176"/>
      <c r="N356" s="176"/>
      <c r="O356" s="176"/>
      <c r="P356" s="176"/>
      <c r="Q356" s="176"/>
      <c r="R356" s="176"/>
      <c r="S356" s="176"/>
      <c r="T356" s="176"/>
      <c r="U356" s="176"/>
      <c r="V356" s="176"/>
      <c r="W356" s="176"/>
      <c r="X356" s="176"/>
      <c r="Y356" s="176"/>
      <c r="Z356" s="176"/>
      <c r="AA356" s="176"/>
      <c r="AB356" s="176"/>
      <c r="AC356" s="176"/>
    </row>
    <row r="357">
      <c r="A357" s="216"/>
      <c r="B357" s="217"/>
      <c r="C357" s="218"/>
      <c r="D357" s="218"/>
      <c r="E357" s="219"/>
      <c r="F357" s="218"/>
      <c r="G357" s="218"/>
      <c r="H357" s="218"/>
      <c r="I357" s="218"/>
      <c r="J357" s="176"/>
      <c r="K357" s="176"/>
      <c r="L357" s="176"/>
      <c r="M357" s="176"/>
      <c r="N357" s="176"/>
      <c r="O357" s="176"/>
      <c r="P357" s="176"/>
      <c r="Q357" s="176"/>
      <c r="R357" s="176"/>
      <c r="S357" s="176"/>
      <c r="T357" s="176"/>
      <c r="U357" s="176"/>
      <c r="V357" s="176"/>
      <c r="W357" s="176"/>
      <c r="X357" s="176"/>
      <c r="Y357" s="176"/>
      <c r="Z357" s="176"/>
      <c r="AA357" s="176"/>
      <c r="AB357" s="176"/>
      <c r="AC357" s="176"/>
    </row>
    <row r="358">
      <c r="A358" s="216"/>
      <c r="B358" s="217"/>
      <c r="C358" s="218"/>
      <c r="D358" s="218"/>
      <c r="E358" s="219"/>
      <c r="F358" s="218"/>
      <c r="G358" s="218"/>
      <c r="H358" s="218"/>
      <c r="I358" s="218"/>
      <c r="J358" s="176"/>
      <c r="K358" s="176"/>
      <c r="L358" s="176"/>
      <c r="M358" s="176"/>
      <c r="N358" s="176"/>
      <c r="O358" s="176"/>
      <c r="P358" s="176"/>
      <c r="Q358" s="176"/>
      <c r="R358" s="176"/>
      <c r="S358" s="176"/>
      <c r="T358" s="176"/>
      <c r="U358" s="176"/>
      <c r="V358" s="176"/>
      <c r="W358" s="176"/>
      <c r="X358" s="176"/>
      <c r="Y358" s="176"/>
      <c r="Z358" s="176"/>
      <c r="AA358" s="176"/>
      <c r="AB358" s="176"/>
      <c r="AC358" s="176"/>
    </row>
    <row r="359">
      <c r="A359" s="216"/>
      <c r="B359" s="217"/>
      <c r="C359" s="218"/>
      <c r="D359" s="218"/>
      <c r="E359" s="219"/>
      <c r="F359" s="218"/>
      <c r="G359" s="218"/>
      <c r="H359" s="218"/>
      <c r="I359" s="218"/>
      <c r="J359" s="176"/>
      <c r="K359" s="176"/>
      <c r="L359" s="176"/>
      <c r="M359" s="176"/>
      <c r="N359" s="176"/>
      <c r="O359" s="176"/>
      <c r="P359" s="176"/>
      <c r="Q359" s="176"/>
      <c r="R359" s="176"/>
      <c r="S359" s="176"/>
      <c r="T359" s="176"/>
      <c r="U359" s="176"/>
      <c r="V359" s="176"/>
      <c r="W359" s="176"/>
      <c r="X359" s="176"/>
      <c r="Y359" s="176"/>
      <c r="Z359" s="176"/>
      <c r="AA359" s="176"/>
      <c r="AB359" s="176"/>
      <c r="AC359" s="176"/>
    </row>
    <row r="360">
      <c r="A360" s="216"/>
      <c r="B360" s="217"/>
      <c r="C360" s="218"/>
      <c r="D360" s="218"/>
      <c r="E360" s="219"/>
      <c r="F360" s="218"/>
      <c r="G360" s="218"/>
      <c r="H360" s="218"/>
      <c r="I360" s="218"/>
      <c r="J360" s="176"/>
      <c r="K360" s="176"/>
      <c r="L360" s="176"/>
      <c r="M360" s="176"/>
      <c r="N360" s="176"/>
      <c r="O360" s="176"/>
      <c r="P360" s="176"/>
      <c r="Q360" s="176"/>
      <c r="R360" s="176"/>
      <c r="S360" s="176"/>
      <c r="T360" s="176"/>
      <c r="U360" s="176"/>
      <c r="V360" s="176"/>
      <c r="W360" s="176"/>
      <c r="X360" s="176"/>
      <c r="Y360" s="176"/>
      <c r="Z360" s="176"/>
      <c r="AA360" s="176"/>
      <c r="AB360" s="176"/>
      <c r="AC360" s="176"/>
    </row>
    <row r="361">
      <c r="A361" s="216"/>
      <c r="B361" s="217"/>
      <c r="C361" s="218"/>
      <c r="D361" s="218"/>
      <c r="E361" s="219"/>
      <c r="F361" s="218"/>
      <c r="G361" s="218"/>
      <c r="H361" s="218"/>
      <c r="I361" s="218"/>
      <c r="J361" s="176"/>
      <c r="K361" s="176"/>
      <c r="L361" s="176"/>
      <c r="M361" s="176"/>
      <c r="N361" s="176"/>
      <c r="O361" s="176"/>
      <c r="P361" s="176"/>
      <c r="Q361" s="176"/>
      <c r="R361" s="176"/>
      <c r="S361" s="176"/>
      <c r="T361" s="176"/>
      <c r="U361" s="176"/>
      <c r="V361" s="176"/>
      <c r="W361" s="176"/>
      <c r="X361" s="176"/>
      <c r="Y361" s="176"/>
      <c r="Z361" s="176"/>
      <c r="AA361" s="176"/>
      <c r="AB361" s="176"/>
      <c r="AC361" s="176"/>
    </row>
    <row r="362">
      <c r="A362" s="216"/>
      <c r="B362" s="217"/>
      <c r="C362" s="218"/>
      <c r="D362" s="218"/>
      <c r="E362" s="219"/>
      <c r="F362" s="218"/>
      <c r="G362" s="218"/>
      <c r="H362" s="218"/>
      <c r="I362" s="218"/>
      <c r="J362" s="176"/>
      <c r="K362" s="176"/>
      <c r="L362" s="176"/>
      <c r="M362" s="176"/>
      <c r="N362" s="176"/>
      <c r="O362" s="176"/>
      <c r="P362" s="176"/>
      <c r="Q362" s="176"/>
      <c r="R362" s="176"/>
      <c r="S362" s="176"/>
      <c r="T362" s="176"/>
      <c r="U362" s="176"/>
      <c r="V362" s="176"/>
      <c r="W362" s="176"/>
      <c r="X362" s="176"/>
      <c r="Y362" s="176"/>
      <c r="Z362" s="176"/>
      <c r="AA362" s="176"/>
      <c r="AB362" s="176"/>
      <c r="AC362" s="176"/>
    </row>
    <row r="363">
      <c r="A363" s="216"/>
      <c r="B363" s="217"/>
      <c r="C363" s="218"/>
      <c r="D363" s="218"/>
      <c r="E363" s="219"/>
      <c r="F363" s="218"/>
      <c r="G363" s="218"/>
      <c r="H363" s="218"/>
      <c r="I363" s="218"/>
      <c r="J363" s="176"/>
      <c r="K363" s="176"/>
      <c r="L363" s="176"/>
      <c r="M363" s="176"/>
      <c r="N363" s="176"/>
      <c r="O363" s="176"/>
      <c r="P363" s="176"/>
      <c r="Q363" s="176"/>
      <c r="R363" s="176"/>
      <c r="S363" s="176"/>
      <c r="T363" s="176"/>
      <c r="U363" s="176"/>
      <c r="V363" s="176"/>
      <c r="W363" s="176"/>
      <c r="X363" s="176"/>
      <c r="Y363" s="176"/>
      <c r="Z363" s="176"/>
      <c r="AA363" s="176"/>
      <c r="AB363" s="176"/>
      <c r="AC363" s="176"/>
    </row>
    <row r="364">
      <c r="A364" s="216"/>
      <c r="B364" s="217"/>
      <c r="C364" s="218"/>
      <c r="D364" s="218"/>
      <c r="E364" s="219"/>
      <c r="F364" s="218"/>
      <c r="G364" s="218"/>
      <c r="H364" s="218"/>
      <c r="I364" s="218"/>
      <c r="J364" s="176"/>
      <c r="K364" s="176"/>
      <c r="L364" s="176"/>
      <c r="M364" s="176"/>
      <c r="N364" s="176"/>
      <c r="O364" s="176"/>
      <c r="P364" s="176"/>
      <c r="Q364" s="176"/>
      <c r="R364" s="176"/>
      <c r="S364" s="176"/>
      <c r="T364" s="176"/>
      <c r="U364" s="176"/>
      <c r="V364" s="176"/>
      <c r="W364" s="176"/>
      <c r="X364" s="176"/>
      <c r="Y364" s="176"/>
      <c r="Z364" s="176"/>
      <c r="AA364" s="176"/>
      <c r="AB364" s="176"/>
      <c r="AC364" s="176"/>
    </row>
    <row r="365">
      <c r="A365" s="216"/>
      <c r="B365" s="217"/>
      <c r="C365" s="218"/>
      <c r="D365" s="218"/>
      <c r="E365" s="219"/>
      <c r="F365" s="218"/>
      <c r="G365" s="218"/>
      <c r="H365" s="218"/>
      <c r="I365" s="218"/>
      <c r="J365" s="176"/>
      <c r="K365" s="176"/>
      <c r="L365" s="176"/>
      <c r="M365" s="176"/>
      <c r="N365" s="176"/>
      <c r="O365" s="176"/>
      <c r="P365" s="176"/>
      <c r="Q365" s="176"/>
      <c r="R365" s="176"/>
      <c r="S365" s="176"/>
      <c r="T365" s="176"/>
      <c r="U365" s="176"/>
      <c r="V365" s="176"/>
      <c r="W365" s="176"/>
      <c r="X365" s="176"/>
      <c r="Y365" s="176"/>
      <c r="Z365" s="176"/>
      <c r="AA365" s="176"/>
      <c r="AB365" s="176"/>
      <c r="AC365" s="176"/>
    </row>
    <row r="366">
      <c r="A366" s="216"/>
      <c r="B366" s="217"/>
      <c r="C366" s="218"/>
      <c r="D366" s="218"/>
      <c r="E366" s="219"/>
      <c r="F366" s="218"/>
      <c r="G366" s="218"/>
      <c r="H366" s="218"/>
      <c r="I366" s="218"/>
      <c r="J366" s="176"/>
      <c r="K366" s="176"/>
      <c r="L366" s="176"/>
      <c r="M366" s="176"/>
      <c r="N366" s="176"/>
      <c r="O366" s="176"/>
      <c r="P366" s="176"/>
      <c r="Q366" s="176"/>
      <c r="R366" s="176"/>
      <c r="S366" s="176"/>
      <c r="T366" s="176"/>
      <c r="U366" s="176"/>
      <c r="V366" s="176"/>
      <c r="W366" s="176"/>
      <c r="X366" s="176"/>
      <c r="Y366" s="176"/>
      <c r="Z366" s="176"/>
      <c r="AA366" s="176"/>
      <c r="AB366" s="176"/>
      <c r="AC366" s="176"/>
    </row>
    <row r="367">
      <c r="A367" s="216"/>
      <c r="B367" s="217"/>
      <c r="C367" s="218"/>
      <c r="D367" s="218"/>
      <c r="E367" s="219"/>
      <c r="F367" s="218"/>
      <c r="G367" s="218"/>
      <c r="H367" s="218"/>
      <c r="I367" s="218"/>
      <c r="J367" s="176"/>
      <c r="K367" s="176"/>
      <c r="L367" s="176"/>
      <c r="M367" s="176"/>
      <c r="N367" s="176"/>
      <c r="O367" s="176"/>
      <c r="P367" s="176"/>
      <c r="Q367" s="176"/>
      <c r="R367" s="176"/>
      <c r="S367" s="176"/>
      <c r="T367" s="176"/>
      <c r="U367" s="176"/>
      <c r="V367" s="176"/>
      <c r="W367" s="176"/>
      <c r="X367" s="176"/>
      <c r="Y367" s="176"/>
      <c r="Z367" s="176"/>
      <c r="AA367" s="176"/>
      <c r="AB367" s="176"/>
      <c r="AC367" s="176"/>
    </row>
    <row r="368">
      <c r="A368" s="216"/>
      <c r="B368" s="217"/>
      <c r="C368" s="218"/>
      <c r="D368" s="218"/>
      <c r="E368" s="219"/>
      <c r="F368" s="218"/>
      <c r="G368" s="218"/>
      <c r="H368" s="218"/>
      <c r="I368" s="218"/>
      <c r="J368" s="176"/>
      <c r="K368" s="176"/>
      <c r="L368" s="176"/>
      <c r="M368" s="176"/>
      <c r="N368" s="176"/>
      <c r="O368" s="176"/>
      <c r="P368" s="176"/>
      <c r="Q368" s="176"/>
      <c r="R368" s="176"/>
      <c r="S368" s="176"/>
      <c r="T368" s="176"/>
      <c r="U368" s="176"/>
      <c r="V368" s="176"/>
      <c r="W368" s="176"/>
      <c r="X368" s="176"/>
      <c r="Y368" s="176"/>
      <c r="Z368" s="176"/>
      <c r="AA368" s="176"/>
      <c r="AB368" s="176"/>
      <c r="AC368" s="176"/>
    </row>
    <row r="369">
      <c r="A369" s="216"/>
      <c r="B369" s="217"/>
      <c r="C369" s="218"/>
      <c r="D369" s="218"/>
      <c r="E369" s="219"/>
      <c r="F369" s="218"/>
      <c r="G369" s="218"/>
      <c r="H369" s="218"/>
      <c r="I369" s="218"/>
      <c r="J369" s="176"/>
      <c r="K369" s="176"/>
      <c r="L369" s="176"/>
      <c r="M369" s="176"/>
      <c r="N369" s="176"/>
      <c r="O369" s="176"/>
      <c r="P369" s="176"/>
      <c r="Q369" s="176"/>
      <c r="R369" s="176"/>
      <c r="S369" s="176"/>
      <c r="T369" s="176"/>
      <c r="U369" s="176"/>
      <c r="V369" s="176"/>
      <c r="W369" s="176"/>
      <c r="X369" s="176"/>
      <c r="Y369" s="176"/>
      <c r="Z369" s="176"/>
      <c r="AA369" s="176"/>
      <c r="AB369" s="176"/>
      <c r="AC369" s="176"/>
    </row>
    <row r="370">
      <c r="A370" s="216"/>
      <c r="B370" s="217"/>
      <c r="C370" s="218"/>
      <c r="D370" s="218"/>
      <c r="E370" s="219"/>
      <c r="F370" s="218"/>
      <c r="G370" s="218"/>
      <c r="H370" s="218"/>
      <c r="I370" s="218"/>
      <c r="J370" s="176"/>
      <c r="K370" s="176"/>
      <c r="L370" s="176"/>
      <c r="M370" s="176"/>
      <c r="N370" s="176"/>
      <c r="O370" s="176"/>
      <c r="P370" s="176"/>
      <c r="Q370" s="176"/>
      <c r="R370" s="176"/>
      <c r="S370" s="176"/>
      <c r="T370" s="176"/>
      <c r="U370" s="176"/>
      <c r="V370" s="176"/>
      <c r="W370" s="176"/>
      <c r="X370" s="176"/>
      <c r="Y370" s="176"/>
      <c r="Z370" s="176"/>
      <c r="AA370" s="176"/>
      <c r="AB370" s="176"/>
      <c r="AC370" s="176"/>
    </row>
    <row r="371">
      <c r="A371" s="216"/>
      <c r="B371" s="217"/>
      <c r="C371" s="218"/>
      <c r="D371" s="218"/>
      <c r="E371" s="219"/>
      <c r="F371" s="218"/>
      <c r="G371" s="218"/>
      <c r="H371" s="218"/>
      <c r="I371" s="218"/>
      <c r="J371" s="176"/>
      <c r="K371" s="176"/>
      <c r="L371" s="176"/>
      <c r="M371" s="176"/>
      <c r="N371" s="176"/>
      <c r="O371" s="176"/>
      <c r="P371" s="176"/>
      <c r="Q371" s="176"/>
      <c r="R371" s="176"/>
      <c r="S371" s="176"/>
      <c r="T371" s="176"/>
      <c r="U371" s="176"/>
      <c r="V371" s="176"/>
      <c r="W371" s="176"/>
      <c r="X371" s="176"/>
      <c r="Y371" s="176"/>
      <c r="Z371" s="176"/>
      <c r="AA371" s="176"/>
      <c r="AB371" s="176"/>
      <c r="AC371" s="176"/>
    </row>
    <row r="372">
      <c r="A372" s="216"/>
      <c r="B372" s="217"/>
      <c r="C372" s="218"/>
      <c r="D372" s="218"/>
      <c r="E372" s="219"/>
      <c r="F372" s="218"/>
      <c r="G372" s="218"/>
      <c r="H372" s="218"/>
      <c r="I372" s="218"/>
      <c r="J372" s="176"/>
      <c r="K372" s="176"/>
      <c r="L372" s="176"/>
      <c r="M372" s="176"/>
      <c r="N372" s="176"/>
      <c r="O372" s="176"/>
      <c r="P372" s="176"/>
      <c r="Q372" s="176"/>
      <c r="R372" s="176"/>
      <c r="S372" s="176"/>
      <c r="T372" s="176"/>
      <c r="U372" s="176"/>
      <c r="V372" s="176"/>
      <c r="W372" s="176"/>
      <c r="X372" s="176"/>
      <c r="Y372" s="176"/>
      <c r="Z372" s="176"/>
      <c r="AA372" s="176"/>
      <c r="AB372" s="176"/>
      <c r="AC372" s="176"/>
    </row>
    <row r="373">
      <c r="A373" s="216"/>
      <c r="B373" s="217"/>
      <c r="C373" s="218"/>
      <c r="D373" s="218"/>
      <c r="E373" s="219"/>
      <c r="F373" s="218"/>
      <c r="G373" s="218"/>
      <c r="H373" s="218"/>
      <c r="I373" s="218"/>
      <c r="J373" s="176"/>
      <c r="K373" s="176"/>
      <c r="L373" s="176"/>
      <c r="M373" s="176"/>
      <c r="N373" s="176"/>
      <c r="O373" s="176"/>
      <c r="P373" s="176"/>
      <c r="Q373" s="176"/>
      <c r="R373" s="176"/>
      <c r="S373" s="176"/>
      <c r="T373" s="176"/>
      <c r="U373" s="176"/>
      <c r="V373" s="176"/>
      <c r="W373" s="176"/>
      <c r="X373" s="176"/>
      <c r="Y373" s="176"/>
      <c r="Z373" s="176"/>
      <c r="AA373" s="176"/>
      <c r="AB373" s="176"/>
      <c r="AC373" s="176"/>
    </row>
    <row r="374">
      <c r="A374" s="216"/>
      <c r="B374" s="217"/>
      <c r="C374" s="218"/>
      <c r="D374" s="218"/>
      <c r="E374" s="219"/>
      <c r="F374" s="218"/>
      <c r="G374" s="218"/>
      <c r="H374" s="218"/>
      <c r="I374" s="218"/>
      <c r="J374" s="176"/>
      <c r="K374" s="176"/>
      <c r="L374" s="176"/>
      <c r="M374" s="176"/>
      <c r="N374" s="176"/>
      <c r="O374" s="176"/>
      <c r="P374" s="176"/>
      <c r="Q374" s="176"/>
      <c r="R374" s="176"/>
      <c r="S374" s="176"/>
      <c r="T374" s="176"/>
      <c r="U374" s="176"/>
      <c r="V374" s="176"/>
      <c r="W374" s="176"/>
      <c r="X374" s="176"/>
      <c r="Y374" s="176"/>
      <c r="Z374" s="176"/>
      <c r="AA374" s="176"/>
      <c r="AB374" s="176"/>
      <c r="AC374" s="176"/>
    </row>
    <row r="375">
      <c r="A375" s="216"/>
      <c r="B375" s="217"/>
      <c r="C375" s="218"/>
      <c r="D375" s="218"/>
      <c r="E375" s="219"/>
      <c r="F375" s="218"/>
      <c r="G375" s="218"/>
      <c r="H375" s="218"/>
      <c r="I375" s="218"/>
      <c r="J375" s="176"/>
      <c r="K375" s="176"/>
      <c r="L375" s="176"/>
      <c r="M375" s="176"/>
      <c r="N375" s="176"/>
      <c r="O375" s="176"/>
      <c r="P375" s="176"/>
      <c r="Q375" s="176"/>
      <c r="R375" s="176"/>
      <c r="S375" s="176"/>
      <c r="T375" s="176"/>
      <c r="U375" s="176"/>
      <c r="V375" s="176"/>
      <c r="W375" s="176"/>
      <c r="X375" s="176"/>
      <c r="Y375" s="176"/>
      <c r="Z375" s="176"/>
      <c r="AA375" s="176"/>
      <c r="AB375" s="176"/>
      <c r="AC375" s="176"/>
    </row>
    <row r="376">
      <c r="A376" s="216"/>
      <c r="B376" s="217"/>
      <c r="C376" s="218"/>
      <c r="D376" s="218"/>
      <c r="E376" s="219"/>
      <c r="F376" s="218"/>
      <c r="G376" s="218"/>
      <c r="H376" s="218"/>
      <c r="I376" s="218"/>
      <c r="J376" s="176"/>
      <c r="K376" s="176"/>
      <c r="L376" s="176"/>
      <c r="M376" s="176"/>
      <c r="N376" s="176"/>
      <c r="O376" s="176"/>
      <c r="P376" s="176"/>
      <c r="Q376" s="176"/>
      <c r="R376" s="176"/>
      <c r="S376" s="176"/>
      <c r="T376" s="176"/>
      <c r="U376" s="176"/>
      <c r="V376" s="176"/>
      <c r="W376" s="176"/>
      <c r="X376" s="176"/>
      <c r="Y376" s="176"/>
      <c r="Z376" s="176"/>
      <c r="AA376" s="176"/>
      <c r="AB376" s="176"/>
      <c r="AC376" s="176"/>
    </row>
    <row r="377">
      <c r="A377" s="216"/>
      <c r="B377" s="217"/>
      <c r="C377" s="218"/>
      <c r="D377" s="218"/>
      <c r="E377" s="219"/>
      <c r="F377" s="218"/>
      <c r="G377" s="218"/>
      <c r="H377" s="218"/>
      <c r="I377" s="218"/>
      <c r="J377" s="176"/>
      <c r="K377" s="176"/>
      <c r="L377" s="176"/>
      <c r="M377" s="176"/>
      <c r="N377" s="176"/>
      <c r="O377" s="176"/>
      <c r="P377" s="176"/>
      <c r="Q377" s="176"/>
      <c r="R377" s="176"/>
      <c r="S377" s="176"/>
      <c r="T377" s="176"/>
      <c r="U377" s="176"/>
      <c r="V377" s="176"/>
      <c r="W377" s="176"/>
      <c r="X377" s="176"/>
      <c r="Y377" s="176"/>
      <c r="Z377" s="176"/>
      <c r="AA377" s="176"/>
      <c r="AB377" s="176"/>
      <c r="AC377" s="176"/>
    </row>
    <row r="378">
      <c r="A378" s="216"/>
      <c r="B378" s="217"/>
      <c r="C378" s="218"/>
      <c r="D378" s="218"/>
      <c r="E378" s="219"/>
      <c r="F378" s="218"/>
      <c r="G378" s="218"/>
      <c r="H378" s="218"/>
      <c r="I378" s="218"/>
      <c r="J378" s="176"/>
      <c r="K378" s="176"/>
      <c r="L378" s="176"/>
      <c r="M378" s="176"/>
      <c r="N378" s="176"/>
      <c r="O378" s="176"/>
      <c r="P378" s="176"/>
      <c r="Q378" s="176"/>
      <c r="R378" s="176"/>
      <c r="S378" s="176"/>
      <c r="T378" s="176"/>
      <c r="U378" s="176"/>
      <c r="V378" s="176"/>
      <c r="W378" s="176"/>
      <c r="X378" s="176"/>
      <c r="Y378" s="176"/>
      <c r="Z378" s="176"/>
      <c r="AA378" s="176"/>
      <c r="AB378" s="176"/>
      <c r="AC378" s="176"/>
    </row>
    <row r="379">
      <c r="A379" s="216"/>
      <c r="B379" s="217"/>
      <c r="C379" s="218"/>
      <c r="D379" s="218"/>
      <c r="E379" s="219"/>
      <c r="F379" s="218"/>
      <c r="G379" s="218"/>
      <c r="H379" s="218"/>
      <c r="I379" s="218"/>
      <c r="J379" s="176"/>
      <c r="K379" s="176"/>
      <c r="L379" s="176"/>
      <c r="M379" s="176"/>
      <c r="N379" s="176"/>
      <c r="O379" s="176"/>
      <c r="P379" s="176"/>
      <c r="Q379" s="176"/>
      <c r="R379" s="176"/>
      <c r="S379" s="176"/>
      <c r="T379" s="176"/>
      <c r="U379" s="176"/>
      <c r="V379" s="176"/>
      <c r="W379" s="176"/>
      <c r="X379" s="176"/>
      <c r="Y379" s="176"/>
      <c r="Z379" s="176"/>
      <c r="AA379" s="176"/>
      <c r="AB379" s="176"/>
      <c r="AC379" s="176"/>
    </row>
    <row r="380">
      <c r="A380" s="216"/>
      <c r="B380" s="217"/>
      <c r="C380" s="218"/>
      <c r="D380" s="218"/>
      <c r="E380" s="219"/>
      <c r="F380" s="218"/>
      <c r="G380" s="218"/>
      <c r="H380" s="218"/>
      <c r="I380" s="218"/>
      <c r="J380" s="176"/>
      <c r="K380" s="176"/>
      <c r="L380" s="176"/>
      <c r="M380" s="176"/>
      <c r="N380" s="176"/>
      <c r="O380" s="176"/>
      <c r="P380" s="176"/>
      <c r="Q380" s="176"/>
      <c r="R380" s="176"/>
      <c r="S380" s="176"/>
      <c r="T380" s="176"/>
      <c r="U380" s="176"/>
      <c r="V380" s="176"/>
      <c r="W380" s="176"/>
      <c r="X380" s="176"/>
      <c r="Y380" s="176"/>
      <c r="Z380" s="176"/>
      <c r="AA380" s="176"/>
      <c r="AB380" s="176"/>
      <c r="AC380" s="176"/>
    </row>
    <row r="381">
      <c r="A381" s="216"/>
      <c r="B381" s="217"/>
      <c r="C381" s="218"/>
      <c r="D381" s="218"/>
      <c r="E381" s="219"/>
      <c r="F381" s="218"/>
      <c r="G381" s="218"/>
      <c r="H381" s="218"/>
      <c r="I381" s="218"/>
      <c r="J381" s="176"/>
      <c r="K381" s="176"/>
      <c r="L381" s="176"/>
      <c r="M381" s="176"/>
      <c r="N381" s="176"/>
      <c r="O381" s="176"/>
      <c r="P381" s="176"/>
      <c r="Q381" s="176"/>
      <c r="R381" s="176"/>
      <c r="S381" s="176"/>
      <c r="T381" s="176"/>
      <c r="U381" s="176"/>
      <c r="V381" s="176"/>
      <c r="W381" s="176"/>
      <c r="X381" s="176"/>
      <c r="Y381" s="176"/>
      <c r="Z381" s="176"/>
      <c r="AA381" s="176"/>
      <c r="AB381" s="176"/>
      <c r="AC381" s="176"/>
    </row>
    <row r="382">
      <c r="A382" s="216"/>
      <c r="B382" s="217"/>
      <c r="C382" s="218"/>
      <c r="D382" s="218"/>
      <c r="E382" s="219"/>
      <c r="F382" s="218"/>
      <c r="G382" s="218"/>
      <c r="H382" s="218"/>
      <c r="I382" s="218"/>
      <c r="J382" s="176"/>
      <c r="K382" s="176"/>
      <c r="L382" s="176"/>
      <c r="M382" s="176"/>
      <c r="N382" s="176"/>
      <c r="O382" s="176"/>
      <c r="P382" s="176"/>
      <c r="Q382" s="176"/>
      <c r="R382" s="176"/>
      <c r="S382" s="176"/>
      <c r="T382" s="176"/>
      <c r="U382" s="176"/>
      <c r="V382" s="176"/>
      <c r="W382" s="176"/>
      <c r="X382" s="176"/>
      <c r="Y382" s="176"/>
      <c r="Z382" s="176"/>
      <c r="AA382" s="176"/>
      <c r="AB382" s="176"/>
      <c r="AC382" s="176"/>
    </row>
    <row r="383">
      <c r="A383" s="216"/>
      <c r="B383" s="217"/>
      <c r="C383" s="218"/>
      <c r="D383" s="218"/>
      <c r="E383" s="219"/>
      <c r="F383" s="218"/>
      <c r="G383" s="218"/>
      <c r="H383" s="218"/>
      <c r="I383" s="218"/>
      <c r="J383" s="176"/>
      <c r="K383" s="176"/>
      <c r="L383" s="176"/>
      <c r="M383" s="176"/>
      <c r="N383" s="176"/>
      <c r="O383" s="176"/>
      <c r="P383" s="176"/>
      <c r="Q383" s="176"/>
      <c r="R383" s="176"/>
      <c r="S383" s="176"/>
      <c r="T383" s="176"/>
      <c r="U383" s="176"/>
      <c r="V383" s="176"/>
      <c r="W383" s="176"/>
      <c r="X383" s="176"/>
      <c r="Y383" s="176"/>
      <c r="Z383" s="176"/>
      <c r="AA383" s="176"/>
      <c r="AB383" s="176"/>
      <c r="AC383" s="176"/>
    </row>
    <row r="384">
      <c r="A384" s="216"/>
      <c r="B384" s="217"/>
      <c r="C384" s="218"/>
      <c r="D384" s="218"/>
      <c r="E384" s="219"/>
      <c r="F384" s="218"/>
      <c r="G384" s="218"/>
      <c r="H384" s="218"/>
      <c r="I384" s="218"/>
      <c r="J384" s="176"/>
      <c r="K384" s="176"/>
      <c r="L384" s="176"/>
      <c r="M384" s="176"/>
      <c r="N384" s="176"/>
      <c r="O384" s="176"/>
      <c r="P384" s="176"/>
      <c r="Q384" s="176"/>
      <c r="R384" s="176"/>
      <c r="S384" s="176"/>
      <c r="T384" s="176"/>
      <c r="U384" s="176"/>
      <c r="V384" s="176"/>
      <c r="W384" s="176"/>
      <c r="X384" s="176"/>
      <c r="Y384" s="176"/>
      <c r="Z384" s="176"/>
      <c r="AA384" s="176"/>
      <c r="AB384" s="176"/>
      <c r="AC384" s="176"/>
    </row>
    <row r="385">
      <c r="A385" s="216"/>
      <c r="B385" s="217"/>
      <c r="C385" s="218"/>
      <c r="D385" s="218"/>
      <c r="E385" s="219"/>
      <c r="F385" s="218"/>
      <c r="G385" s="218"/>
      <c r="H385" s="218"/>
      <c r="I385" s="218"/>
      <c r="J385" s="176"/>
      <c r="K385" s="176"/>
      <c r="L385" s="176"/>
      <c r="M385" s="176"/>
      <c r="N385" s="176"/>
      <c r="O385" s="176"/>
      <c r="P385" s="176"/>
      <c r="Q385" s="176"/>
      <c r="R385" s="176"/>
      <c r="S385" s="176"/>
      <c r="T385" s="176"/>
      <c r="U385" s="176"/>
      <c r="V385" s="176"/>
      <c r="W385" s="176"/>
      <c r="X385" s="176"/>
      <c r="Y385" s="176"/>
      <c r="Z385" s="176"/>
      <c r="AA385" s="176"/>
      <c r="AB385" s="176"/>
      <c r="AC385" s="176"/>
    </row>
    <row r="386">
      <c r="A386" s="216"/>
      <c r="B386" s="217"/>
      <c r="C386" s="218"/>
      <c r="D386" s="218"/>
      <c r="E386" s="219"/>
      <c r="F386" s="218"/>
      <c r="G386" s="218"/>
      <c r="H386" s="218"/>
      <c r="I386" s="218"/>
      <c r="J386" s="176"/>
      <c r="K386" s="176"/>
      <c r="L386" s="176"/>
      <c r="M386" s="176"/>
      <c r="N386" s="176"/>
      <c r="O386" s="176"/>
      <c r="P386" s="176"/>
      <c r="Q386" s="176"/>
      <c r="R386" s="176"/>
      <c r="S386" s="176"/>
      <c r="T386" s="176"/>
      <c r="U386" s="176"/>
      <c r="V386" s="176"/>
      <c r="W386" s="176"/>
      <c r="X386" s="176"/>
      <c r="Y386" s="176"/>
      <c r="Z386" s="176"/>
      <c r="AA386" s="176"/>
      <c r="AB386" s="176"/>
      <c r="AC386" s="176"/>
    </row>
    <row r="387">
      <c r="A387" s="216"/>
      <c r="B387" s="217"/>
      <c r="C387" s="218"/>
      <c r="D387" s="218"/>
      <c r="E387" s="219"/>
      <c r="F387" s="218"/>
      <c r="G387" s="218"/>
      <c r="H387" s="218"/>
      <c r="I387" s="218"/>
      <c r="J387" s="176"/>
      <c r="K387" s="176"/>
      <c r="L387" s="176"/>
      <c r="M387" s="176"/>
      <c r="N387" s="176"/>
      <c r="O387" s="176"/>
      <c r="P387" s="176"/>
      <c r="Q387" s="176"/>
      <c r="R387" s="176"/>
      <c r="S387" s="176"/>
      <c r="T387" s="176"/>
      <c r="U387" s="176"/>
      <c r="V387" s="176"/>
      <c r="W387" s="176"/>
      <c r="X387" s="176"/>
      <c r="Y387" s="176"/>
      <c r="Z387" s="176"/>
      <c r="AA387" s="176"/>
      <c r="AB387" s="176"/>
      <c r="AC387" s="176"/>
    </row>
    <row r="388">
      <c r="A388" s="216"/>
      <c r="B388" s="217"/>
      <c r="C388" s="218"/>
      <c r="D388" s="218"/>
      <c r="E388" s="219"/>
      <c r="F388" s="218"/>
      <c r="G388" s="218"/>
      <c r="H388" s="218"/>
      <c r="I388" s="218"/>
      <c r="J388" s="176"/>
      <c r="K388" s="176"/>
      <c r="L388" s="176"/>
      <c r="M388" s="176"/>
      <c r="N388" s="176"/>
      <c r="O388" s="176"/>
      <c r="P388" s="176"/>
      <c r="Q388" s="176"/>
      <c r="R388" s="176"/>
      <c r="S388" s="176"/>
      <c r="T388" s="176"/>
      <c r="U388" s="176"/>
      <c r="V388" s="176"/>
      <c r="W388" s="176"/>
      <c r="X388" s="176"/>
      <c r="Y388" s="176"/>
      <c r="Z388" s="176"/>
      <c r="AA388" s="176"/>
      <c r="AB388" s="176"/>
      <c r="AC388" s="176"/>
    </row>
    <row r="389">
      <c r="A389" s="216"/>
      <c r="B389" s="217"/>
      <c r="C389" s="218"/>
      <c r="D389" s="218"/>
      <c r="E389" s="219"/>
      <c r="F389" s="218"/>
      <c r="G389" s="218"/>
      <c r="H389" s="218"/>
      <c r="I389" s="218"/>
      <c r="J389" s="176"/>
      <c r="K389" s="176"/>
      <c r="L389" s="176"/>
      <c r="M389" s="176"/>
      <c r="N389" s="176"/>
      <c r="O389" s="176"/>
      <c r="P389" s="176"/>
      <c r="Q389" s="176"/>
      <c r="R389" s="176"/>
      <c r="S389" s="176"/>
      <c r="T389" s="176"/>
      <c r="U389" s="176"/>
      <c r="V389" s="176"/>
      <c r="W389" s="176"/>
      <c r="X389" s="176"/>
      <c r="Y389" s="176"/>
      <c r="Z389" s="176"/>
      <c r="AA389" s="176"/>
      <c r="AB389" s="176"/>
      <c r="AC389" s="176"/>
    </row>
    <row r="390">
      <c r="A390" s="216"/>
      <c r="B390" s="217"/>
      <c r="C390" s="218"/>
      <c r="D390" s="218"/>
      <c r="E390" s="219"/>
      <c r="F390" s="218"/>
      <c r="G390" s="218"/>
      <c r="H390" s="218"/>
      <c r="I390" s="218"/>
      <c r="J390" s="176"/>
      <c r="K390" s="176"/>
      <c r="L390" s="176"/>
      <c r="M390" s="176"/>
      <c r="N390" s="176"/>
      <c r="O390" s="176"/>
      <c r="P390" s="176"/>
      <c r="Q390" s="176"/>
      <c r="R390" s="176"/>
      <c r="S390" s="176"/>
      <c r="T390" s="176"/>
      <c r="U390" s="176"/>
      <c r="V390" s="176"/>
      <c r="W390" s="176"/>
      <c r="X390" s="176"/>
      <c r="Y390" s="176"/>
      <c r="Z390" s="176"/>
      <c r="AA390" s="176"/>
      <c r="AB390" s="176"/>
      <c r="AC390" s="176"/>
    </row>
    <row r="391">
      <c r="A391" s="216"/>
      <c r="B391" s="217"/>
      <c r="C391" s="218"/>
      <c r="D391" s="218"/>
      <c r="E391" s="219"/>
      <c r="F391" s="218"/>
      <c r="G391" s="218"/>
      <c r="H391" s="218"/>
      <c r="I391" s="218"/>
      <c r="J391" s="176"/>
      <c r="K391" s="176"/>
      <c r="L391" s="176"/>
      <c r="M391" s="176"/>
      <c r="N391" s="176"/>
      <c r="O391" s="176"/>
      <c r="P391" s="176"/>
      <c r="Q391" s="176"/>
      <c r="R391" s="176"/>
      <c r="S391" s="176"/>
      <c r="T391" s="176"/>
      <c r="U391" s="176"/>
      <c r="V391" s="176"/>
      <c r="W391" s="176"/>
      <c r="X391" s="176"/>
      <c r="Y391" s="176"/>
      <c r="Z391" s="176"/>
      <c r="AA391" s="176"/>
      <c r="AB391" s="176"/>
      <c r="AC391" s="176"/>
    </row>
    <row r="392">
      <c r="A392" s="216"/>
      <c r="B392" s="217"/>
      <c r="C392" s="218"/>
      <c r="D392" s="218"/>
      <c r="E392" s="219"/>
      <c r="F392" s="218"/>
      <c r="G392" s="218"/>
      <c r="H392" s="218"/>
      <c r="I392" s="218"/>
      <c r="J392" s="176"/>
      <c r="K392" s="176"/>
      <c r="L392" s="176"/>
      <c r="M392" s="176"/>
      <c r="N392" s="176"/>
      <c r="O392" s="176"/>
      <c r="P392" s="176"/>
      <c r="Q392" s="176"/>
      <c r="R392" s="176"/>
      <c r="S392" s="176"/>
      <c r="T392" s="176"/>
      <c r="U392" s="176"/>
      <c r="V392" s="176"/>
      <c r="W392" s="176"/>
      <c r="X392" s="176"/>
      <c r="Y392" s="176"/>
      <c r="Z392" s="176"/>
      <c r="AA392" s="176"/>
      <c r="AB392" s="176"/>
      <c r="AC392" s="176"/>
    </row>
    <row r="393">
      <c r="A393" s="216"/>
      <c r="B393" s="217"/>
      <c r="C393" s="218"/>
      <c r="D393" s="218"/>
      <c r="E393" s="219"/>
      <c r="F393" s="218"/>
      <c r="G393" s="218"/>
      <c r="H393" s="218"/>
      <c r="I393" s="218"/>
      <c r="J393" s="176"/>
      <c r="K393" s="176"/>
      <c r="L393" s="176"/>
      <c r="M393" s="176"/>
      <c r="N393" s="176"/>
      <c r="O393" s="176"/>
      <c r="P393" s="176"/>
      <c r="Q393" s="176"/>
      <c r="R393" s="176"/>
      <c r="S393" s="176"/>
      <c r="T393" s="176"/>
      <c r="U393" s="176"/>
      <c r="V393" s="176"/>
      <c r="W393" s="176"/>
      <c r="X393" s="176"/>
      <c r="Y393" s="176"/>
      <c r="Z393" s="176"/>
      <c r="AA393" s="176"/>
      <c r="AB393" s="176"/>
      <c r="AC393" s="176"/>
    </row>
    <row r="394">
      <c r="A394" s="216"/>
      <c r="B394" s="217"/>
      <c r="C394" s="218"/>
      <c r="D394" s="218"/>
      <c r="E394" s="219"/>
      <c r="F394" s="218"/>
      <c r="G394" s="218"/>
      <c r="H394" s="218"/>
      <c r="I394" s="218"/>
      <c r="J394" s="176"/>
      <c r="K394" s="176"/>
      <c r="L394" s="176"/>
      <c r="M394" s="176"/>
      <c r="N394" s="176"/>
      <c r="O394" s="176"/>
      <c r="P394" s="176"/>
      <c r="Q394" s="176"/>
      <c r="R394" s="176"/>
      <c r="S394" s="176"/>
      <c r="T394" s="176"/>
      <c r="U394" s="176"/>
      <c r="V394" s="176"/>
      <c r="W394" s="176"/>
      <c r="X394" s="176"/>
      <c r="Y394" s="176"/>
      <c r="Z394" s="176"/>
      <c r="AA394" s="176"/>
      <c r="AB394" s="176"/>
      <c r="AC394" s="176"/>
    </row>
    <row r="395">
      <c r="A395" s="216"/>
      <c r="B395" s="217"/>
      <c r="C395" s="218"/>
      <c r="D395" s="218"/>
      <c r="E395" s="219"/>
      <c r="F395" s="218"/>
      <c r="G395" s="218"/>
      <c r="H395" s="218"/>
      <c r="I395" s="218"/>
      <c r="J395" s="176"/>
      <c r="K395" s="176"/>
      <c r="L395" s="176"/>
      <c r="M395" s="176"/>
      <c r="N395" s="176"/>
      <c r="O395" s="176"/>
      <c r="P395" s="176"/>
      <c r="Q395" s="176"/>
      <c r="R395" s="176"/>
      <c r="S395" s="176"/>
      <c r="T395" s="176"/>
      <c r="U395" s="176"/>
      <c r="V395" s="176"/>
      <c r="W395" s="176"/>
      <c r="X395" s="176"/>
      <c r="Y395" s="176"/>
      <c r="Z395" s="176"/>
      <c r="AA395" s="176"/>
      <c r="AB395" s="176"/>
      <c r="AC395" s="176"/>
    </row>
    <row r="396">
      <c r="A396" s="216"/>
      <c r="B396" s="217"/>
      <c r="C396" s="218"/>
      <c r="D396" s="218"/>
      <c r="E396" s="219"/>
      <c r="F396" s="218"/>
      <c r="G396" s="218"/>
      <c r="H396" s="218"/>
      <c r="I396" s="218"/>
      <c r="J396" s="176"/>
      <c r="K396" s="176"/>
      <c r="L396" s="176"/>
      <c r="M396" s="176"/>
      <c r="N396" s="176"/>
      <c r="O396" s="176"/>
      <c r="P396" s="176"/>
      <c r="Q396" s="176"/>
      <c r="R396" s="176"/>
      <c r="S396" s="176"/>
      <c r="T396" s="176"/>
      <c r="U396" s="176"/>
      <c r="V396" s="176"/>
      <c r="W396" s="176"/>
      <c r="X396" s="176"/>
      <c r="Y396" s="176"/>
      <c r="Z396" s="176"/>
      <c r="AA396" s="176"/>
      <c r="AB396" s="176"/>
      <c r="AC396" s="176"/>
    </row>
    <row r="397">
      <c r="A397" s="216"/>
      <c r="B397" s="217"/>
      <c r="C397" s="218"/>
      <c r="D397" s="218"/>
      <c r="E397" s="219"/>
      <c r="F397" s="218"/>
      <c r="G397" s="218"/>
      <c r="H397" s="218"/>
      <c r="I397" s="218"/>
      <c r="J397" s="176"/>
      <c r="K397" s="176"/>
      <c r="L397" s="176"/>
      <c r="M397" s="176"/>
      <c r="N397" s="176"/>
      <c r="O397" s="176"/>
      <c r="P397" s="176"/>
      <c r="Q397" s="176"/>
      <c r="R397" s="176"/>
      <c r="S397" s="176"/>
      <c r="T397" s="176"/>
      <c r="U397" s="176"/>
      <c r="V397" s="176"/>
      <c r="W397" s="176"/>
      <c r="X397" s="176"/>
      <c r="Y397" s="176"/>
      <c r="Z397" s="176"/>
      <c r="AA397" s="176"/>
      <c r="AB397" s="176"/>
      <c r="AC397" s="176"/>
    </row>
    <row r="398">
      <c r="A398" s="216"/>
      <c r="B398" s="217"/>
      <c r="C398" s="218"/>
      <c r="D398" s="218"/>
      <c r="E398" s="219"/>
      <c r="F398" s="218"/>
      <c r="G398" s="218"/>
      <c r="H398" s="218"/>
      <c r="I398" s="218"/>
      <c r="J398" s="176"/>
      <c r="K398" s="176"/>
      <c r="L398" s="176"/>
      <c r="M398" s="176"/>
      <c r="N398" s="176"/>
      <c r="O398" s="176"/>
      <c r="P398" s="176"/>
      <c r="Q398" s="176"/>
      <c r="R398" s="176"/>
      <c r="S398" s="176"/>
      <c r="T398" s="176"/>
      <c r="U398" s="176"/>
      <c r="V398" s="176"/>
      <c r="W398" s="176"/>
      <c r="X398" s="176"/>
      <c r="Y398" s="176"/>
      <c r="Z398" s="176"/>
      <c r="AA398" s="176"/>
      <c r="AB398" s="176"/>
      <c r="AC398" s="176"/>
    </row>
    <row r="399">
      <c r="A399" s="216"/>
      <c r="B399" s="217"/>
      <c r="C399" s="218"/>
      <c r="D399" s="218"/>
      <c r="E399" s="219"/>
      <c r="F399" s="218"/>
      <c r="G399" s="218"/>
      <c r="H399" s="218"/>
      <c r="I399" s="218"/>
      <c r="J399" s="176"/>
      <c r="K399" s="176"/>
      <c r="L399" s="176"/>
      <c r="M399" s="176"/>
      <c r="N399" s="176"/>
      <c r="O399" s="176"/>
      <c r="P399" s="176"/>
      <c r="Q399" s="176"/>
      <c r="R399" s="176"/>
      <c r="S399" s="176"/>
      <c r="T399" s="176"/>
      <c r="U399" s="176"/>
      <c r="V399" s="176"/>
      <c r="W399" s="176"/>
      <c r="X399" s="176"/>
      <c r="Y399" s="176"/>
      <c r="Z399" s="176"/>
      <c r="AA399" s="176"/>
      <c r="AB399" s="176"/>
      <c r="AC399" s="176"/>
    </row>
    <row r="400">
      <c r="A400" s="216"/>
      <c r="B400" s="217"/>
      <c r="C400" s="218"/>
      <c r="D400" s="218"/>
      <c r="E400" s="219"/>
      <c r="F400" s="218"/>
      <c r="G400" s="218"/>
      <c r="H400" s="218"/>
      <c r="I400" s="218"/>
      <c r="J400" s="176"/>
      <c r="K400" s="176"/>
      <c r="L400" s="176"/>
      <c r="M400" s="176"/>
      <c r="N400" s="176"/>
      <c r="O400" s="176"/>
      <c r="P400" s="176"/>
      <c r="Q400" s="176"/>
      <c r="R400" s="176"/>
      <c r="S400" s="176"/>
      <c r="T400" s="176"/>
      <c r="U400" s="176"/>
      <c r="V400" s="176"/>
      <c r="W400" s="176"/>
      <c r="X400" s="176"/>
      <c r="Y400" s="176"/>
      <c r="Z400" s="176"/>
      <c r="AA400" s="176"/>
      <c r="AB400" s="176"/>
      <c r="AC400" s="176"/>
    </row>
    <row r="401">
      <c r="A401" s="216"/>
      <c r="B401" s="217"/>
      <c r="C401" s="218"/>
      <c r="D401" s="218"/>
      <c r="E401" s="219"/>
      <c r="F401" s="218"/>
      <c r="G401" s="218"/>
      <c r="H401" s="218"/>
      <c r="I401" s="218"/>
      <c r="J401" s="176"/>
      <c r="K401" s="176"/>
      <c r="L401" s="176"/>
      <c r="M401" s="176"/>
      <c r="N401" s="176"/>
      <c r="O401" s="176"/>
      <c r="P401" s="176"/>
      <c r="Q401" s="176"/>
      <c r="R401" s="176"/>
      <c r="S401" s="176"/>
      <c r="T401" s="176"/>
      <c r="U401" s="176"/>
      <c r="V401" s="176"/>
      <c r="W401" s="176"/>
      <c r="X401" s="176"/>
      <c r="Y401" s="176"/>
      <c r="Z401" s="176"/>
      <c r="AA401" s="176"/>
      <c r="AB401" s="176"/>
      <c r="AC401" s="176"/>
    </row>
    <row r="402">
      <c r="A402" s="216"/>
      <c r="B402" s="217"/>
      <c r="C402" s="218"/>
      <c r="D402" s="218"/>
      <c r="E402" s="219"/>
      <c r="F402" s="218"/>
      <c r="G402" s="218"/>
      <c r="H402" s="218"/>
      <c r="I402" s="218"/>
      <c r="J402" s="176"/>
      <c r="K402" s="176"/>
      <c r="L402" s="176"/>
      <c r="M402" s="176"/>
      <c r="N402" s="176"/>
      <c r="O402" s="176"/>
      <c r="P402" s="176"/>
      <c r="Q402" s="176"/>
      <c r="R402" s="176"/>
      <c r="S402" s="176"/>
      <c r="T402" s="176"/>
      <c r="U402" s="176"/>
      <c r="V402" s="176"/>
      <c r="W402" s="176"/>
      <c r="X402" s="176"/>
      <c r="Y402" s="176"/>
      <c r="Z402" s="176"/>
      <c r="AA402" s="176"/>
      <c r="AB402" s="176"/>
      <c r="AC402" s="176"/>
    </row>
    <row r="403">
      <c r="A403" s="216"/>
      <c r="B403" s="217"/>
      <c r="C403" s="218"/>
      <c r="D403" s="218"/>
      <c r="E403" s="219"/>
      <c r="F403" s="218"/>
      <c r="G403" s="218"/>
      <c r="H403" s="218"/>
      <c r="I403" s="218"/>
      <c r="J403" s="176"/>
      <c r="K403" s="176"/>
      <c r="L403" s="176"/>
      <c r="M403" s="176"/>
      <c r="N403" s="176"/>
      <c r="O403" s="176"/>
      <c r="P403" s="176"/>
      <c r="Q403" s="176"/>
      <c r="R403" s="176"/>
      <c r="S403" s="176"/>
      <c r="T403" s="176"/>
      <c r="U403" s="176"/>
      <c r="V403" s="176"/>
      <c r="W403" s="176"/>
      <c r="X403" s="176"/>
      <c r="Y403" s="176"/>
      <c r="Z403" s="176"/>
      <c r="AA403" s="176"/>
      <c r="AB403" s="176"/>
      <c r="AC403" s="176"/>
    </row>
    <row r="404">
      <c r="A404" s="216"/>
      <c r="B404" s="217"/>
      <c r="C404" s="218"/>
      <c r="D404" s="218"/>
      <c r="E404" s="219"/>
      <c r="F404" s="218"/>
      <c r="G404" s="218"/>
      <c r="H404" s="218"/>
      <c r="I404" s="218"/>
      <c r="J404" s="176"/>
      <c r="K404" s="176"/>
      <c r="L404" s="176"/>
      <c r="M404" s="176"/>
      <c r="N404" s="176"/>
      <c r="O404" s="176"/>
      <c r="P404" s="176"/>
      <c r="Q404" s="176"/>
      <c r="R404" s="176"/>
      <c r="S404" s="176"/>
      <c r="T404" s="176"/>
      <c r="U404" s="176"/>
      <c r="V404" s="176"/>
      <c r="W404" s="176"/>
      <c r="X404" s="176"/>
      <c r="Y404" s="176"/>
      <c r="Z404" s="176"/>
      <c r="AA404" s="176"/>
      <c r="AB404" s="176"/>
      <c r="AC404" s="176"/>
    </row>
    <row r="405">
      <c r="A405" s="216"/>
      <c r="B405" s="217"/>
      <c r="C405" s="218"/>
      <c r="D405" s="218"/>
      <c r="E405" s="219"/>
      <c r="F405" s="218"/>
      <c r="G405" s="218"/>
      <c r="H405" s="218"/>
      <c r="I405" s="218"/>
      <c r="J405" s="176"/>
      <c r="K405" s="176"/>
      <c r="L405" s="176"/>
      <c r="M405" s="176"/>
      <c r="N405" s="176"/>
      <c r="O405" s="176"/>
      <c r="P405" s="176"/>
      <c r="Q405" s="176"/>
      <c r="R405" s="176"/>
      <c r="S405" s="176"/>
      <c r="T405" s="176"/>
      <c r="U405" s="176"/>
      <c r="V405" s="176"/>
      <c r="W405" s="176"/>
      <c r="X405" s="176"/>
      <c r="Y405" s="176"/>
      <c r="Z405" s="176"/>
      <c r="AA405" s="176"/>
      <c r="AB405" s="176"/>
      <c r="AC405" s="176"/>
    </row>
    <row r="406">
      <c r="A406" s="216"/>
      <c r="B406" s="217"/>
      <c r="C406" s="218"/>
      <c r="D406" s="218"/>
      <c r="E406" s="219"/>
      <c r="F406" s="218"/>
      <c r="G406" s="218"/>
      <c r="H406" s="218"/>
      <c r="I406" s="218"/>
      <c r="J406" s="176"/>
      <c r="K406" s="176"/>
      <c r="L406" s="176"/>
      <c r="M406" s="176"/>
      <c r="N406" s="176"/>
      <c r="O406" s="176"/>
      <c r="P406" s="176"/>
      <c r="Q406" s="176"/>
      <c r="R406" s="176"/>
      <c r="S406" s="176"/>
      <c r="T406" s="176"/>
      <c r="U406" s="176"/>
      <c r="V406" s="176"/>
      <c r="W406" s="176"/>
      <c r="X406" s="176"/>
      <c r="Y406" s="176"/>
      <c r="Z406" s="176"/>
      <c r="AA406" s="176"/>
      <c r="AB406" s="176"/>
      <c r="AC406" s="176"/>
    </row>
    <row r="407">
      <c r="A407" s="216"/>
      <c r="B407" s="217"/>
      <c r="C407" s="218"/>
      <c r="D407" s="218"/>
      <c r="E407" s="219"/>
      <c r="F407" s="218"/>
      <c r="G407" s="218"/>
      <c r="H407" s="218"/>
      <c r="I407" s="218"/>
      <c r="J407" s="176"/>
      <c r="K407" s="176"/>
      <c r="L407" s="176"/>
      <c r="M407" s="176"/>
      <c r="N407" s="176"/>
      <c r="O407" s="176"/>
      <c r="P407" s="176"/>
      <c r="Q407" s="176"/>
      <c r="R407" s="176"/>
      <c r="S407" s="176"/>
      <c r="T407" s="176"/>
      <c r="U407" s="176"/>
      <c r="V407" s="176"/>
      <c r="W407" s="176"/>
      <c r="X407" s="176"/>
      <c r="Y407" s="176"/>
      <c r="Z407" s="176"/>
      <c r="AA407" s="176"/>
      <c r="AB407" s="176"/>
      <c r="AC407" s="176"/>
    </row>
    <row r="408">
      <c r="A408" s="216"/>
      <c r="B408" s="217"/>
      <c r="C408" s="218"/>
      <c r="D408" s="218"/>
      <c r="E408" s="219"/>
      <c r="F408" s="218"/>
      <c r="G408" s="218"/>
      <c r="H408" s="218"/>
      <c r="I408" s="218"/>
      <c r="J408" s="176"/>
      <c r="K408" s="176"/>
      <c r="L408" s="176"/>
      <c r="M408" s="176"/>
      <c r="N408" s="176"/>
      <c r="O408" s="176"/>
      <c r="P408" s="176"/>
      <c r="Q408" s="176"/>
      <c r="R408" s="176"/>
      <c r="S408" s="176"/>
      <c r="T408" s="176"/>
      <c r="U408" s="176"/>
      <c r="V408" s="176"/>
      <c r="W408" s="176"/>
      <c r="X408" s="176"/>
      <c r="Y408" s="176"/>
      <c r="Z408" s="176"/>
      <c r="AA408" s="176"/>
      <c r="AB408" s="176"/>
      <c r="AC408" s="176"/>
    </row>
    <row r="409">
      <c r="A409" s="216"/>
      <c r="B409" s="217"/>
      <c r="C409" s="218"/>
      <c r="D409" s="218"/>
      <c r="E409" s="219"/>
      <c r="F409" s="218"/>
      <c r="G409" s="218"/>
      <c r="H409" s="218"/>
      <c r="I409" s="218"/>
      <c r="J409" s="176"/>
      <c r="K409" s="176"/>
      <c r="L409" s="176"/>
      <c r="M409" s="176"/>
      <c r="N409" s="176"/>
      <c r="O409" s="176"/>
      <c r="P409" s="176"/>
      <c r="Q409" s="176"/>
      <c r="R409" s="176"/>
      <c r="S409" s="176"/>
      <c r="T409" s="176"/>
      <c r="U409" s="176"/>
      <c r="V409" s="176"/>
      <c r="W409" s="176"/>
      <c r="X409" s="176"/>
      <c r="Y409" s="176"/>
      <c r="Z409" s="176"/>
      <c r="AA409" s="176"/>
      <c r="AB409" s="176"/>
      <c r="AC409" s="176"/>
    </row>
    <row r="410">
      <c r="A410" s="216"/>
      <c r="B410" s="217"/>
      <c r="C410" s="218"/>
      <c r="D410" s="218"/>
      <c r="E410" s="219"/>
      <c r="F410" s="218"/>
      <c r="G410" s="218"/>
      <c r="H410" s="218"/>
      <c r="I410" s="218"/>
      <c r="J410" s="176"/>
      <c r="K410" s="176"/>
      <c r="L410" s="176"/>
      <c r="M410" s="176"/>
      <c r="N410" s="176"/>
      <c r="O410" s="176"/>
      <c r="P410" s="176"/>
      <c r="Q410" s="176"/>
      <c r="R410" s="176"/>
      <c r="S410" s="176"/>
      <c r="T410" s="176"/>
      <c r="U410" s="176"/>
      <c r="V410" s="176"/>
      <c r="W410" s="176"/>
      <c r="X410" s="176"/>
      <c r="Y410" s="176"/>
      <c r="Z410" s="176"/>
      <c r="AA410" s="176"/>
      <c r="AB410" s="176"/>
      <c r="AC410" s="176"/>
    </row>
    <row r="411">
      <c r="A411" s="216"/>
      <c r="B411" s="217"/>
      <c r="C411" s="218"/>
      <c r="D411" s="218"/>
      <c r="E411" s="219"/>
      <c r="F411" s="218"/>
      <c r="G411" s="218"/>
      <c r="H411" s="218"/>
      <c r="I411" s="218"/>
      <c r="J411" s="176"/>
      <c r="K411" s="176"/>
      <c r="L411" s="176"/>
      <c r="M411" s="176"/>
      <c r="N411" s="176"/>
      <c r="O411" s="176"/>
      <c r="P411" s="176"/>
      <c r="Q411" s="176"/>
      <c r="R411" s="176"/>
      <c r="S411" s="176"/>
      <c r="T411" s="176"/>
      <c r="U411" s="176"/>
      <c r="V411" s="176"/>
      <c r="W411" s="176"/>
      <c r="X411" s="176"/>
      <c r="Y411" s="176"/>
      <c r="Z411" s="176"/>
      <c r="AA411" s="176"/>
      <c r="AB411" s="176"/>
      <c r="AC411" s="176"/>
    </row>
    <row r="412">
      <c r="A412" s="216"/>
      <c r="B412" s="217"/>
      <c r="C412" s="218"/>
      <c r="D412" s="218"/>
      <c r="E412" s="219"/>
      <c r="F412" s="218"/>
      <c r="G412" s="218"/>
      <c r="H412" s="218"/>
      <c r="I412" s="218"/>
      <c r="J412" s="176"/>
      <c r="K412" s="176"/>
      <c r="L412" s="176"/>
      <c r="M412" s="176"/>
      <c r="N412" s="176"/>
      <c r="O412" s="176"/>
      <c r="P412" s="176"/>
      <c r="Q412" s="176"/>
      <c r="R412" s="176"/>
      <c r="S412" s="176"/>
      <c r="T412" s="176"/>
      <c r="U412" s="176"/>
      <c r="V412" s="176"/>
      <c r="W412" s="176"/>
      <c r="X412" s="176"/>
      <c r="Y412" s="176"/>
      <c r="Z412" s="176"/>
      <c r="AA412" s="176"/>
      <c r="AB412" s="176"/>
      <c r="AC412" s="176"/>
    </row>
    <row r="413">
      <c r="A413" s="216"/>
      <c r="B413" s="217"/>
      <c r="C413" s="218"/>
      <c r="D413" s="218"/>
      <c r="E413" s="219"/>
      <c r="F413" s="218"/>
      <c r="G413" s="218"/>
      <c r="H413" s="218"/>
      <c r="I413" s="218"/>
      <c r="J413" s="176"/>
      <c r="K413" s="176"/>
      <c r="L413" s="176"/>
      <c r="M413" s="176"/>
      <c r="N413" s="176"/>
      <c r="O413" s="176"/>
      <c r="P413" s="176"/>
      <c r="Q413" s="176"/>
      <c r="R413" s="176"/>
      <c r="S413" s="176"/>
      <c r="T413" s="176"/>
      <c r="U413" s="176"/>
      <c r="V413" s="176"/>
      <c r="W413" s="176"/>
      <c r="X413" s="176"/>
      <c r="Y413" s="176"/>
      <c r="Z413" s="176"/>
      <c r="AA413" s="176"/>
      <c r="AB413" s="176"/>
      <c r="AC413" s="176"/>
    </row>
    <row r="414">
      <c r="A414" s="216"/>
      <c r="B414" s="217"/>
      <c r="C414" s="218"/>
      <c r="D414" s="218"/>
      <c r="E414" s="219"/>
      <c r="F414" s="218"/>
      <c r="G414" s="218"/>
      <c r="H414" s="218"/>
      <c r="I414" s="218"/>
      <c r="J414" s="176"/>
      <c r="K414" s="176"/>
      <c r="L414" s="176"/>
      <c r="M414" s="176"/>
      <c r="N414" s="176"/>
      <c r="O414" s="176"/>
      <c r="P414" s="176"/>
      <c r="Q414" s="176"/>
      <c r="R414" s="176"/>
      <c r="S414" s="176"/>
      <c r="T414" s="176"/>
      <c r="U414" s="176"/>
      <c r="V414" s="176"/>
      <c r="W414" s="176"/>
      <c r="X414" s="176"/>
      <c r="Y414" s="176"/>
      <c r="Z414" s="176"/>
      <c r="AA414" s="176"/>
      <c r="AB414" s="176"/>
      <c r="AC414" s="176"/>
    </row>
    <row r="415">
      <c r="A415" s="216"/>
      <c r="B415" s="217"/>
      <c r="C415" s="218"/>
      <c r="D415" s="218"/>
      <c r="E415" s="219"/>
      <c r="F415" s="218"/>
      <c r="G415" s="218"/>
      <c r="H415" s="218"/>
      <c r="I415" s="218"/>
      <c r="J415" s="176"/>
      <c r="K415" s="176"/>
      <c r="L415" s="176"/>
      <c r="M415" s="176"/>
      <c r="N415" s="176"/>
      <c r="O415" s="176"/>
      <c r="P415" s="176"/>
      <c r="Q415" s="176"/>
      <c r="R415" s="176"/>
      <c r="S415" s="176"/>
      <c r="T415" s="176"/>
      <c r="U415" s="176"/>
      <c r="V415" s="176"/>
      <c r="W415" s="176"/>
      <c r="X415" s="176"/>
      <c r="Y415" s="176"/>
      <c r="Z415" s="176"/>
      <c r="AA415" s="176"/>
      <c r="AB415" s="176"/>
      <c r="AC415" s="176"/>
    </row>
    <row r="416">
      <c r="A416" s="216"/>
      <c r="B416" s="217"/>
      <c r="C416" s="218"/>
      <c r="D416" s="218"/>
      <c r="E416" s="219"/>
      <c r="F416" s="218"/>
      <c r="G416" s="218"/>
      <c r="H416" s="218"/>
      <c r="I416" s="218"/>
      <c r="J416" s="176"/>
      <c r="K416" s="176"/>
      <c r="L416" s="176"/>
      <c r="M416" s="176"/>
      <c r="N416" s="176"/>
      <c r="O416" s="176"/>
      <c r="P416" s="176"/>
      <c r="Q416" s="176"/>
      <c r="R416" s="176"/>
      <c r="S416" s="176"/>
      <c r="T416" s="176"/>
      <c r="U416" s="176"/>
      <c r="V416" s="176"/>
      <c r="W416" s="176"/>
      <c r="X416" s="176"/>
      <c r="Y416" s="176"/>
      <c r="Z416" s="176"/>
      <c r="AA416" s="176"/>
      <c r="AB416" s="176"/>
      <c r="AC416" s="176"/>
    </row>
    <row r="417">
      <c r="A417" s="216"/>
      <c r="B417" s="217"/>
      <c r="C417" s="218"/>
      <c r="D417" s="218"/>
      <c r="E417" s="219"/>
      <c r="F417" s="218"/>
      <c r="G417" s="218"/>
      <c r="H417" s="218"/>
      <c r="I417" s="218"/>
      <c r="J417" s="176"/>
      <c r="K417" s="176"/>
      <c r="L417" s="176"/>
      <c r="M417" s="176"/>
      <c r="N417" s="176"/>
      <c r="O417" s="176"/>
      <c r="P417" s="176"/>
      <c r="Q417" s="176"/>
      <c r="R417" s="176"/>
      <c r="S417" s="176"/>
      <c r="T417" s="176"/>
      <c r="U417" s="176"/>
      <c r="V417" s="176"/>
      <c r="W417" s="176"/>
      <c r="X417" s="176"/>
      <c r="Y417" s="176"/>
      <c r="Z417" s="176"/>
      <c r="AA417" s="176"/>
      <c r="AB417" s="176"/>
      <c r="AC417" s="176"/>
    </row>
    <row r="418">
      <c r="A418" s="216"/>
      <c r="B418" s="217"/>
      <c r="C418" s="218"/>
      <c r="D418" s="218"/>
      <c r="E418" s="219"/>
      <c r="F418" s="218"/>
      <c r="G418" s="218"/>
      <c r="H418" s="218"/>
      <c r="I418" s="218"/>
      <c r="J418" s="176"/>
      <c r="K418" s="176"/>
      <c r="L418" s="176"/>
      <c r="M418" s="176"/>
      <c r="N418" s="176"/>
      <c r="O418" s="176"/>
      <c r="P418" s="176"/>
      <c r="Q418" s="176"/>
      <c r="R418" s="176"/>
      <c r="S418" s="176"/>
      <c r="T418" s="176"/>
      <c r="U418" s="176"/>
      <c r="V418" s="176"/>
      <c r="W418" s="176"/>
      <c r="X418" s="176"/>
      <c r="Y418" s="176"/>
      <c r="Z418" s="176"/>
      <c r="AA418" s="176"/>
      <c r="AB418" s="176"/>
      <c r="AC418" s="176"/>
    </row>
    <row r="419">
      <c r="A419" s="216"/>
      <c r="B419" s="217"/>
      <c r="C419" s="218"/>
      <c r="D419" s="218"/>
      <c r="E419" s="219"/>
      <c r="F419" s="218"/>
      <c r="G419" s="218"/>
      <c r="H419" s="218"/>
      <c r="I419" s="218"/>
      <c r="J419" s="176"/>
      <c r="K419" s="176"/>
      <c r="L419" s="176"/>
      <c r="M419" s="176"/>
      <c r="N419" s="176"/>
      <c r="O419" s="176"/>
      <c r="P419" s="176"/>
      <c r="Q419" s="176"/>
      <c r="R419" s="176"/>
      <c r="S419" s="176"/>
      <c r="T419" s="176"/>
      <c r="U419" s="176"/>
      <c r="V419" s="176"/>
      <c r="W419" s="176"/>
      <c r="X419" s="176"/>
      <c r="Y419" s="176"/>
      <c r="Z419" s="176"/>
      <c r="AA419" s="176"/>
      <c r="AB419" s="176"/>
      <c r="AC419" s="176"/>
    </row>
    <row r="420">
      <c r="A420" s="216"/>
      <c r="B420" s="217"/>
      <c r="C420" s="218"/>
      <c r="D420" s="218"/>
      <c r="E420" s="219"/>
      <c r="F420" s="218"/>
      <c r="G420" s="218"/>
      <c r="H420" s="218"/>
      <c r="I420" s="218"/>
      <c r="J420" s="176"/>
      <c r="K420" s="176"/>
      <c r="L420" s="176"/>
      <c r="M420" s="176"/>
      <c r="N420" s="176"/>
      <c r="O420" s="176"/>
      <c r="P420" s="176"/>
      <c r="Q420" s="176"/>
      <c r="R420" s="176"/>
      <c r="S420" s="176"/>
      <c r="T420" s="176"/>
      <c r="U420" s="176"/>
      <c r="V420" s="176"/>
      <c r="W420" s="176"/>
      <c r="X420" s="176"/>
      <c r="Y420" s="176"/>
      <c r="Z420" s="176"/>
      <c r="AA420" s="176"/>
      <c r="AB420" s="176"/>
      <c r="AC420" s="176"/>
    </row>
    <row r="421">
      <c r="A421" s="216"/>
      <c r="B421" s="217"/>
      <c r="C421" s="218"/>
      <c r="D421" s="218"/>
      <c r="E421" s="219"/>
      <c r="F421" s="218"/>
      <c r="G421" s="218"/>
      <c r="H421" s="218"/>
      <c r="I421" s="218"/>
      <c r="J421" s="176"/>
      <c r="K421" s="176"/>
      <c r="L421" s="176"/>
      <c r="M421" s="176"/>
      <c r="N421" s="176"/>
      <c r="O421" s="176"/>
      <c r="P421" s="176"/>
      <c r="Q421" s="176"/>
      <c r="R421" s="176"/>
      <c r="S421" s="176"/>
      <c r="T421" s="176"/>
      <c r="U421" s="176"/>
      <c r="V421" s="176"/>
      <c r="W421" s="176"/>
      <c r="X421" s="176"/>
      <c r="Y421" s="176"/>
      <c r="Z421" s="176"/>
      <c r="AA421" s="176"/>
      <c r="AB421" s="176"/>
      <c r="AC421" s="176"/>
    </row>
    <row r="422">
      <c r="A422" s="216"/>
      <c r="B422" s="217"/>
      <c r="C422" s="218"/>
      <c r="D422" s="218"/>
      <c r="E422" s="219"/>
      <c r="F422" s="218"/>
      <c r="G422" s="218"/>
      <c r="H422" s="218"/>
      <c r="I422" s="218"/>
      <c r="J422" s="176"/>
      <c r="K422" s="176"/>
      <c r="L422" s="176"/>
      <c r="M422" s="176"/>
      <c r="N422" s="176"/>
      <c r="O422" s="176"/>
      <c r="P422" s="176"/>
      <c r="Q422" s="176"/>
      <c r="R422" s="176"/>
      <c r="S422" s="176"/>
      <c r="T422" s="176"/>
      <c r="U422" s="176"/>
      <c r="V422" s="176"/>
      <c r="W422" s="176"/>
      <c r="X422" s="176"/>
      <c r="Y422" s="176"/>
      <c r="Z422" s="176"/>
      <c r="AA422" s="176"/>
      <c r="AB422" s="176"/>
      <c r="AC422" s="176"/>
    </row>
    <row r="423">
      <c r="A423" s="216"/>
      <c r="B423" s="217"/>
      <c r="C423" s="218"/>
      <c r="D423" s="218"/>
      <c r="E423" s="219"/>
      <c r="F423" s="218"/>
      <c r="G423" s="218"/>
      <c r="H423" s="218"/>
      <c r="I423" s="218"/>
      <c r="J423" s="176"/>
      <c r="K423" s="176"/>
      <c r="L423" s="176"/>
      <c r="M423" s="176"/>
      <c r="N423" s="176"/>
      <c r="O423" s="176"/>
      <c r="P423" s="176"/>
      <c r="Q423" s="176"/>
      <c r="R423" s="176"/>
      <c r="S423" s="176"/>
      <c r="T423" s="176"/>
      <c r="U423" s="176"/>
      <c r="V423" s="176"/>
      <c r="W423" s="176"/>
      <c r="X423" s="176"/>
      <c r="Y423" s="176"/>
      <c r="Z423" s="176"/>
      <c r="AA423" s="176"/>
      <c r="AB423" s="176"/>
      <c r="AC423" s="176"/>
    </row>
    <row r="424">
      <c r="A424" s="216"/>
      <c r="B424" s="217"/>
      <c r="C424" s="218"/>
      <c r="D424" s="218"/>
      <c r="E424" s="219"/>
      <c r="F424" s="218"/>
      <c r="G424" s="218"/>
      <c r="H424" s="218"/>
      <c r="I424" s="218"/>
      <c r="J424" s="176"/>
      <c r="K424" s="176"/>
      <c r="L424" s="176"/>
      <c r="M424" s="176"/>
      <c r="N424" s="176"/>
      <c r="O424" s="176"/>
      <c r="P424" s="176"/>
      <c r="Q424" s="176"/>
      <c r="R424" s="176"/>
      <c r="S424" s="176"/>
      <c r="T424" s="176"/>
      <c r="U424" s="176"/>
      <c r="V424" s="176"/>
      <c r="W424" s="176"/>
      <c r="X424" s="176"/>
      <c r="Y424" s="176"/>
      <c r="Z424" s="176"/>
      <c r="AA424" s="176"/>
      <c r="AB424" s="176"/>
      <c r="AC424" s="176"/>
    </row>
    <row r="425">
      <c r="A425" s="216"/>
      <c r="B425" s="217"/>
      <c r="C425" s="218"/>
      <c r="D425" s="218"/>
      <c r="E425" s="219"/>
      <c r="F425" s="218"/>
      <c r="G425" s="218"/>
      <c r="H425" s="218"/>
      <c r="I425" s="218"/>
      <c r="J425" s="176"/>
      <c r="K425" s="176"/>
      <c r="L425" s="176"/>
      <c r="M425" s="176"/>
      <c r="N425" s="176"/>
      <c r="O425" s="176"/>
      <c r="P425" s="176"/>
      <c r="Q425" s="176"/>
      <c r="R425" s="176"/>
      <c r="S425" s="176"/>
      <c r="T425" s="176"/>
      <c r="U425" s="176"/>
      <c r="V425" s="176"/>
      <c r="W425" s="176"/>
      <c r="X425" s="176"/>
      <c r="Y425" s="176"/>
      <c r="Z425" s="176"/>
      <c r="AA425" s="176"/>
      <c r="AB425" s="176"/>
      <c r="AC425" s="176"/>
    </row>
    <row r="426">
      <c r="A426" s="216"/>
      <c r="B426" s="217"/>
      <c r="C426" s="218"/>
      <c r="D426" s="218"/>
      <c r="E426" s="219"/>
      <c r="F426" s="218"/>
      <c r="G426" s="218"/>
      <c r="H426" s="218"/>
      <c r="I426" s="218"/>
      <c r="J426" s="176"/>
      <c r="K426" s="176"/>
      <c r="L426" s="176"/>
      <c r="M426" s="176"/>
      <c r="N426" s="176"/>
      <c r="O426" s="176"/>
      <c r="P426" s="176"/>
      <c r="Q426" s="176"/>
      <c r="R426" s="176"/>
      <c r="S426" s="176"/>
      <c r="T426" s="176"/>
      <c r="U426" s="176"/>
      <c r="V426" s="176"/>
      <c r="W426" s="176"/>
      <c r="X426" s="176"/>
      <c r="Y426" s="176"/>
      <c r="Z426" s="176"/>
      <c r="AA426" s="176"/>
      <c r="AB426" s="176"/>
      <c r="AC426" s="176"/>
    </row>
    <row r="427">
      <c r="A427" s="216"/>
      <c r="B427" s="217"/>
      <c r="C427" s="218"/>
      <c r="D427" s="218"/>
      <c r="E427" s="219"/>
      <c r="F427" s="218"/>
      <c r="G427" s="218"/>
      <c r="H427" s="218"/>
      <c r="I427" s="218"/>
      <c r="J427" s="176"/>
      <c r="K427" s="176"/>
      <c r="L427" s="176"/>
      <c r="M427" s="176"/>
      <c r="N427" s="176"/>
      <c r="O427" s="176"/>
      <c r="P427" s="176"/>
      <c r="Q427" s="176"/>
      <c r="R427" s="176"/>
      <c r="S427" s="176"/>
      <c r="T427" s="176"/>
      <c r="U427" s="176"/>
      <c r="V427" s="176"/>
      <c r="W427" s="176"/>
      <c r="X427" s="176"/>
      <c r="Y427" s="176"/>
      <c r="Z427" s="176"/>
      <c r="AA427" s="176"/>
      <c r="AB427" s="176"/>
      <c r="AC427" s="176"/>
    </row>
    <row r="428">
      <c r="A428" s="216"/>
      <c r="B428" s="217"/>
      <c r="C428" s="218"/>
      <c r="D428" s="218"/>
      <c r="E428" s="219"/>
      <c r="F428" s="218"/>
      <c r="G428" s="218"/>
      <c r="H428" s="218"/>
      <c r="I428" s="218"/>
      <c r="J428" s="176"/>
      <c r="K428" s="176"/>
      <c r="L428" s="176"/>
      <c r="M428" s="176"/>
      <c r="N428" s="176"/>
      <c r="O428" s="176"/>
      <c r="P428" s="176"/>
      <c r="Q428" s="176"/>
      <c r="R428" s="176"/>
      <c r="S428" s="176"/>
      <c r="T428" s="176"/>
      <c r="U428" s="176"/>
      <c r="V428" s="176"/>
      <c r="W428" s="176"/>
      <c r="X428" s="176"/>
      <c r="Y428" s="176"/>
      <c r="Z428" s="176"/>
      <c r="AA428" s="176"/>
      <c r="AB428" s="176"/>
      <c r="AC428" s="176"/>
    </row>
    <row r="429">
      <c r="A429" s="216"/>
      <c r="B429" s="217"/>
      <c r="C429" s="218"/>
      <c r="D429" s="218"/>
      <c r="E429" s="219"/>
      <c r="F429" s="218"/>
      <c r="G429" s="218"/>
      <c r="H429" s="218"/>
      <c r="I429" s="218"/>
      <c r="J429" s="176"/>
      <c r="K429" s="176"/>
      <c r="L429" s="176"/>
      <c r="M429" s="176"/>
      <c r="N429" s="176"/>
      <c r="O429" s="176"/>
      <c r="P429" s="176"/>
      <c r="Q429" s="176"/>
      <c r="R429" s="176"/>
      <c r="S429" s="176"/>
      <c r="T429" s="176"/>
      <c r="U429" s="176"/>
      <c r="V429" s="176"/>
      <c r="W429" s="176"/>
      <c r="X429" s="176"/>
      <c r="Y429" s="176"/>
      <c r="Z429" s="176"/>
      <c r="AA429" s="176"/>
      <c r="AB429" s="176"/>
      <c r="AC429" s="176"/>
    </row>
    <row r="430">
      <c r="A430" s="216"/>
      <c r="B430" s="217"/>
      <c r="C430" s="218"/>
      <c r="D430" s="218"/>
      <c r="E430" s="219"/>
      <c r="F430" s="218"/>
      <c r="G430" s="218"/>
      <c r="H430" s="218"/>
      <c r="I430" s="218"/>
      <c r="J430" s="176"/>
      <c r="K430" s="176"/>
      <c r="L430" s="176"/>
      <c r="M430" s="176"/>
      <c r="N430" s="176"/>
      <c r="O430" s="176"/>
      <c r="P430" s="176"/>
      <c r="Q430" s="176"/>
      <c r="R430" s="176"/>
      <c r="S430" s="176"/>
      <c r="T430" s="176"/>
      <c r="U430" s="176"/>
      <c r="V430" s="176"/>
      <c r="W430" s="176"/>
      <c r="X430" s="176"/>
      <c r="Y430" s="176"/>
      <c r="Z430" s="176"/>
      <c r="AA430" s="176"/>
      <c r="AB430" s="176"/>
      <c r="AC430" s="176"/>
    </row>
    <row r="431">
      <c r="A431" s="216"/>
      <c r="B431" s="217"/>
      <c r="C431" s="218"/>
      <c r="D431" s="218"/>
      <c r="E431" s="219"/>
      <c r="F431" s="218"/>
      <c r="G431" s="218"/>
      <c r="H431" s="218"/>
      <c r="I431" s="218"/>
      <c r="J431" s="176"/>
      <c r="K431" s="176"/>
      <c r="L431" s="176"/>
      <c r="M431" s="176"/>
      <c r="N431" s="176"/>
      <c r="O431" s="176"/>
      <c r="P431" s="176"/>
      <c r="Q431" s="176"/>
      <c r="R431" s="176"/>
      <c r="S431" s="176"/>
      <c r="T431" s="176"/>
      <c r="U431" s="176"/>
      <c r="V431" s="176"/>
      <c r="W431" s="176"/>
      <c r="X431" s="176"/>
      <c r="Y431" s="176"/>
      <c r="Z431" s="176"/>
      <c r="AA431" s="176"/>
      <c r="AB431" s="176"/>
      <c r="AC431" s="176"/>
    </row>
    <row r="432">
      <c r="A432" s="216"/>
      <c r="B432" s="217"/>
      <c r="C432" s="218"/>
      <c r="D432" s="218"/>
      <c r="E432" s="219"/>
      <c r="F432" s="218"/>
      <c r="G432" s="218"/>
      <c r="H432" s="218"/>
      <c r="I432" s="218"/>
      <c r="J432" s="176"/>
      <c r="K432" s="176"/>
      <c r="L432" s="176"/>
      <c r="M432" s="176"/>
      <c r="N432" s="176"/>
      <c r="O432" s="176"/>
      <c r="P432" s="176"/>
      <c r="Q432" s="176"/>
      <c r="R432" s="176"/>
      <c r="S432" s="176"/>
      <c r="T432" s="176"/>
      <c r="U432" s="176"/>
      <c r="V432" s="176"/>
      <c r="W432" s="176"/>
      <c r="X432" s="176"/>
      <c r="Y432" s="176"/>
      <c r="Z432" s="176"/>
      <c r="AA432" s="176"/>
      <c r="AB432" s="176"/>
      <c r="AC432" s="176"/>
    </row>
    <row r="433">
      <c r="A433" s="216"/>
      <c r="B433" s="217"/>
      <c r="C433" s="218"/>
      <c r="D433" s="218"/>
      <c r="E433" s="219"/>
      <c r="F433" s="218"/>
      <c r="G433" s="218"/>
      <c r="H433" s="218"/>
      <c r="I433" s="218"/>
      <c r="J433" s="176"/>
      <c r="K433" s="176"/>
      <c r="L433" s="176"/>
      <c r="M433" s="176"/>
      <c r="N433" s="176"/>
      <c r="O433" s="176"/>
      <c r="P433" s="176"/>
      <c r="Q433" s="176"/>
      <c r="R433" s="176"/>
      <c r="S433" s="176"/>
      <c r="T433" s="176"/>
      <c r="U433" s="176"/>
      <c r="V433" s="176"/>
      <c r="W433" s="176"/>
      <c r="X433" s="176"/>
      <c r="Y433" s="176"/>
      <c r="Z433" s="176"/>
      <c r="AA433" s="176"/>
      <c r="AB433" s="176"/>
      <c r="AC433" s="176"/>
    </row>
    <row r="434">
      <c r="A434" s="216"/>
      <c r="B434" s="217"/>
      <c r="C434" s="218"/>
      <c r="D434" s="218"/>
      <c r="E434" s="219"/>
      <c r="F434" s="218"/>
      <c r="G434" s="218"/>
      <c r="H434" s="218"/>
      <c r="I434" s="218"/>
      <c r="J434" s="176"/>
      <c r="K434" s="176"/>
      <c r="L434" s="176"/>
      <c r="M434" s="176"/>
      <c r="N434" s="176"/>
      <c r="O434" s="176"/>
      <c r="P434" s="176"/>
      <c r="Q434" s="176"/>
      <c r="R434" s="176"/>
      <c r="S434" s="176"/>
      <c r="T434" s="176"/>
      <c r="U434" s="176"/>
      <c r="V434" s="176"/>
      <c r="W434" s="176"/>
      <c r="X434" s="176"/>
      <c r="Y434" s="176"/>
      <c r="Z434" s="176"/>
      <c r="AA434" s="176"/>
      <c r="AB434" s="176"/>
      <c r="AC434" s="176"/>
    </row>
    <row r="435">
      <c r="A435" s="216"/>
      <c r="B435" s="217"/>
      <c r="C435" s="218"/>
      <c r="D435" s="218"/>
      <c r="E435" s="219"/>
      <c r="F435" s="218"/>
      <c r="G435" s="218"/>
      <c r="H435" s="218"/>
      <c r="I435" s="218"/>
      <c r="J435" s="176"/>
      <c r="K435" s="176"/>
      <c r="L435" s="176"/>
      <c r="M435" s="176"/>
      <c r="N435" s="176"/>
      <c r="O435" s="176"/>
      <c r="P435" s="176"/>
      <c r="Q435" s="176"/>
      <c r="R435" s="176"/>
      <c r="S435" s="176"/>
      <c r="T435" s="176"/>
      <c r="U435" s="176"/>
      <c r="V435" s="176"/>
      <c r="W435" s="176"/>
      <c r="X435" s="176"/>
      <c r="Y435" s="176"/>
      <c r="Z435" s="176"/>
      <c r="AA435" s="176"/>
      <c r="AB435" s="176"/>
      <c r="AC435" s="176"/>
    </row>
    <row r="436">
      <c r="A436" s="216"/>
      <c r="B436" s="217"/>
      <c r="C436" s="218"/>
      <c r="D436" s="218"/>
      <c r="E436" s="219"/>
      <c r="F436" s="218"/>
      <c r="G436" s="218"/>
      <c r="H436" s="218"/>
      <c r="I436" s="218"/>
      <c r="J436" s="176"/>
      <c r="K436" s="176"/>
      <c r="L436" s="176"/>
      <c r="M436" s="176"/>
      <c r="N436" s="176"/>
      <c r="O436" s="176"/>
      <c r="P436" s="176"/>
      <c r="Q436" s="176"/>
      <c r="R436" s="176"/>
      <c r="S436" s="176"/>
      <c r="T436" s="176"/>
      <c r="U436" s="176"/>
      <c r="V436" s="176"/>
      <c r="W436" s="176"/>
      <c r="X436" s="176"/>
      <c r="Y436" s="176"/>
      <c r="Z436" s="176"/>
      <c r="AA436" s="176"/>
      <c r="AB436" s="176"/>
      <c r="AC436" s="176"/>
    </row>
    <row r="437">
      <c r="A437" s="216"/>
      <c r="B437" s="217"/>
      <c r="C437" s="218"/>
      <c r="D437" s="218"/>
      <c r="E437" s="219"/>
      <c r="F437" s="218"/>
      <c r="G437" s="218"/>
      <c r="H437" s="218"/>
      <c r="I437" s="218"/>
      <c r="J437" s="176"/>
      <c r="K437" s="176"/>
      <c r="L437" s="176"/>
      <c r="M437" s="176"/>
      <c r="N437" s="176"/>
      <c r="O437" s="176"/>
      <c r="P437" s="176"/>
      <c r="Q437" s="176"/>
      <c r="R437" s="176"/>
      <c r="S437" s="176"/>
      <c r="T437" s="176"/>
      <c r="U437" s="176"/>
      <c r="V437" s="176"/>
      <c r="W437" s="176"/>
      <c r="X437" s="176"/>
      <c r="Y437" s="176"/>
      <c r="Z437" s="176"/>
      <c r="AA437" s="176"/>
      <c r="AB437" s="176"/>
      <c r="AC437" s="176"/>
    </row>
    <row r="438">
      <c r="A438" s="216"/>
      <c r="B438" s="217"/>
      <c r="C438" s="218"/>
      <c r="D438" s="218"/>
      <c r="E438" s="219"/>
      <c r="F438" s="218"/>
      <c r="G438" s="218"/>
      <c r="H438" s="218"/>
      <c r="I438" s="218"/>
      <c r="J438" s="176"/>
      <c r="K438" s="176"/>
      <c r="L438" s="176"/>
      <c r="M438" s="176"/>
      <c r="N438" s="176"/>
      <c r="O438" s="176"/>
      <c r="P438" s="176"/>
      <c r="Q438" s="176"/>
      <c r="R438" s="176"/>
      <c r="S438" s="176"/>
      <c r="T438" s="176"/>
      <c r="U438" s="176"/>
      <c r="V438" s="176"/>
      <c r="W438" s="176"/>
      <c r="X438" s="176"/>
      <c r="Y438" s="176"/>
      <c r="Z438" s="176"/>
      <c r="AA438" s="176"/>
      <c r="AB438" s="176"/>
      <c r="AC438" s="176"/>
    </row>
    <row r="439">
      <c r="A439" s="216"/>
      <c r="B439" s="217"/>
      <c r="C439" s="218"/>
      <c r="D439" s="218"/>
      <c r="E439" s="219"/>
      <c r="F439" s="218"/>
      <c r="G439" s="218"/>
      <c r="H439" s="218"/>
      <c r="I439" s="218"/>
      <c r="J439" s="176"/>
      <c r="K439" s="176"/>
      <c r="L439" s="176"/>
      <c r="M439" s="176"/>
      <c r="N439" s="176"/>
      <c r="O439" s="176"/>
      <c r="P439" s="176"/>
      <c r="Q439" s="176"/>
      <c r="R439" s="176"/>
      <c r="S439" s="176"/>
      <c r="T439" s="176"/>
      <c r="U439" s="176"/>
      <c r="V439" s="176"/>
      <c r="W439" s="176"/>
      <c r="X439" s="176"/>
      <c r="Y439" s="176"/>
      <c r="Z439" s="176"/>
      <c r="AA439" s="176"/>
      <c r="AB439" s="176"/>
      <c r="AC439" s="176"/>
    </row>
    <row r="440">
      <c r="A440" s="216"/>
      <c r="B440" s="217"/>
      <c r="C440" s="218"/>
      <c r="D440" s="218"/>
      <c r="E440" s="219"/>
      <c r="F440" s="218"/>
      <c r="G440" s="218"/>
      <c r="H440" s="218"/>
      <c r="I440" s="218"/>
      <c r="J440" s="176"/>
      <c r="K440" s="176"/>
      <c r="L440" s="176"/>
      <c r="M440" s="176"/>
      <c r="N440" s="176"/>
      <c r="O440" s="176"/>
      <c r="P440" s="176"/>
      <c r="Q440" s="176"/>
      <c r="R440" s="176"/>
      <c r="S440" s="176"/>
      <c r="T440" s="176"/>
      <c r="U440" s="176"/>
      <c r="V440" s="176"/>
      <c r="W440" s="176"/>
      <c r="X440" s="176"/>
      <c r="Y440" s="176"/>
      <c r="Z440" s="176"/>
      <c r="AA440" s="176"/>
      <c r="AB440" s="176"/>
      <c r="AC440" s="176"/>
    </row>
    <row r="441">
      <c r="A441" s="216"/>
      <c r="B441" s="217"/>
      <c r="C441" s="218"/>
      <c r="D441" s="218"/>
      <c r="E441" s="219"/>
      <c r="F441" s="218"/>
      <c r="G441" s="218"/>
      <c r="H441" s="218"/>
      <c r="I441" s="218"/>
      <c r="J441" s="176"/>
      <c r="K441" s="176"/>
      <c r="L441" s="176"/>
      <c r="M441" s="176"/>
      <c r="N441" s="176"/>
      <c r="O441" s="176"/>
      <c r="P441" s="176"/>
      <c r="Q441" s="176"/>
      <c r="R441" s="176"/>
      <c r="S441" s="176"/>
      <c r="T441" s="176"/>
      <c r="U441" s="176"/>
      <c r="V441" s="176"/>
      <c r="W441" s="176"/>
      <c r="X441" s="176"/>
      <c r="Y441" s="176"/>
      <c r="Z441" s="176"/>
      <c r="AA441" s="176"/>
      <c r="AB441" s="176"/>
      <c r="AC441" s="176"/>
    </row>
    <row r="442">
      <c r="A442" s="216"/>
      <c r="B442" s="217"/>
      <c r="C442" s="218"/>
      <c r="D442" s="218"/>
      <c r="E442" s="219"/>
      <c r="F442" s="218"/>
      <c r="G442" s="218"/>
      <c r="H442" s="218"/>
      <c r="I442" s="218"/>
      <c r="J442" s="176"/>
      <c r="K442" s="176"/>
      <c r="L442" s="176"/>
      <c r="M442" s="176"/>
      <c r="N442" s="176"/>
      <c r="O442" s="176"/>
      <c r="P442" s="176"/>
      <c r="Q442" s="176"/>
      <c r="R442" s="176"/>
      <c r="S442" s="176"/>
      <c r="T442" s="176"/>
      <c r="U442" s="176"/>
      <c r="V442" s="176"/>
      <c r="W442" s="176"/>
      <c r="X442" s="176"/>
      <c r="Y442" s="176"/>
      <c r="Z442" s="176"/>
      <c r="AA442" s="176"/>
      <c r="AB442" s="176"/>
      <c r="AC442" s="176"/>
    </row>
    <row r="443">
      <c r="A443" s="216"/>
      <c r="B443" s="217"/>
      <c r="C443" s="218"/>
      <c r="D443" s="218"/>
      <c r="E443" s="219"/>
      <c r="F443" s="218"/>
      <c r="G443" s="218"/>
      <c r="H443" s="218"/>
      <c r="I443" s="218"/>
      <c r="J443" s="176"/>
      <c r="K443" s="176"/>
      <c r="L443" s="176"/>
      <c r="M443" s="176"/>
      <c r="N443" s="176"/>
      <c r="O443" s="176"/>
      <c r="P443" s="176"/>
      <c r="Q443" s="176"/>
      <c r="R443" s="176"/>
      <c r="S443" s="176"/>
      <c r="T443" s="176"/>
      <c r="U443" s="176"/>
      <c r="V443" s="176"/>
      <c r="W443" s="176"/>
      <c r="X443" s="176"/>
      <c r="Y443" s="176"/>
      <c r="Z443" s="176"/>
      <c r="AA443" s="176"/>
      <c r="AB443" s="176"/>
      <c r="AC443" s="176"/>
    </row>
    <row r="444">
      <c r="A444" s="216"/>
      <c r="B444" s="217"/>
      <c r="C444" s="218"/>
      <c r="D444" s="218"/>
      <c r="E444" s="219"/>
      <c r="F444" s="218"/>
      <c r="G444" s="218"/>
      <c r="H444" s="218"/>
      <c r="I444" s="218"/>
      <c r="J444" s="176"/>
      <c r="K444" s="176"/>
      <c r="L444" s="176"/>
      <c r="M444" s="176"/>
      <c r="N444" s="176"/>
      <c r="O444" s="176"/>
      <c r="P444" s="176"/>
      <c r="Q444" s="176"/>
      <c r="R444" s="176"/>
      <c r="S444" s="176"/>
      <c r="T444" s="176"/>
      <c r="U444" s="176"/>
      <c r="V444" s="176"/>
      <c r="W444" s="176"/>
      <c r="X444" s="176"/>
      <c r="Y444" s="176"/>
      <c r="Z444" s="176"/>
      <c r="AA444" s="176"/>
      <c r="AB444" s="176"/>
      <c r="AC444" s="176"/>
    </row>
    <row r="445">
      <c r="A445" s="216"/>
      <c r="B445" s="217"/>
      <c r="C445" s="218"/>
      <c r="D445" s="218"/>
      <c r="E445" s="219"/>
      <c r="F445" s="218"/>
      <c r="G445" s="218"/>
      <c r="H445" s="218"/>
      <c r="I445" s="218"/>
      <c r="J445" s="176"/>
      <c r="K445" s="176"/>
      <c r="L445" s="176"/>
      <c r="M445" s="176"/>
      <c r="N445" s="176"/>
      <c r="O445" s="176"/>
      <c r="P445" s="176"/>
      <c r="Q445" s="176"/>
      <c r="R445" s="176"/>
      <c r="S445" s="176"/>
      <c r="T445" s="176"/>
      <c r="U445" s="176"/>
      <c r="V445" s="176"/>
      <c r="W445" s="176"/>
      <c r="X445" s="176"/>
      <c r="Y445" s="176"/>
      <c r="Z445" s="176"/>
      <c r="AA445" s="176"/>
      <c r="AB445" s="176"/>
      <c r="AC445" s="176"/>
    </row>
    <row r="446">
      <c r="A446" s="216"/>
      <c r="B446" s="217"/>
      <c r="C446" s="218"/>
      <c r="D446" s="218"/>
      <c r="E446" s="219"/>
      <c r="F446" s="218"/>
      <c r="G446" s="218"/>
      <c r="H446" s="218"/>
      <c r="I446" s="218"/>
      <c r="J446" s="176"/>
      <c r="K446" s="176"/>
      <c r="L446" s="176"/>
      <c r="M446" s="176"/>
      <c r="N446" s="176"/>
      <c r="O446" s="176"/>
      <c r="P446" s="176"/>
      <c r="Q446" s="176"/>
      <c r="R446" s="176"/>
      <c r="S446" s="176"/>
      <c r="T446" s="176"/>
      <c r="U446" s="176"/>
      <c r="V446" s="176"/>
      <c r="W446" s="176"/>
      <c r="X446" s="176"/>
      <c r="Y446" s="176"/>
      <c r="Z446" s="176"/>
      <c r="AA446" s="176"/>
      <c r="AB446" s="176"/>
      <c r="AC446" s="176"/>
    </row>
    <row r="447">
      <c r="A447" s="216"/>
      <c r="B447" s="217"/>
      <c r="C447" s="218"/>
      <c r="D447" s="218"/>
      <c r="E447" s="219"/>
      <c r="F447" s="218"/>
      <c r="G447" s="218"/>
      <c r="H447" s="218"/>
      <c r="I447" s="218"/>
      <c r="J447" s="176"/>
      <c r="K447" s="176"/>
      <c r="L447" s="176"/>
      <c r="M447" s="176"/>
      <c r="N447" s="176"/>
      <c r="O447" s="176"/>
      <c r="P447" s="176"/>
      <c r="Q447" s="176"/>
      <c r="R447" s="176"/>
      <c r="S447" s="176"/>
      <c r="T447" s="176"/>
      <c r="U447" s="176"/>
      <c r="V447" s="176"/>
      <c r="W447" s="176"/>
      <c r="X447" s="176"/>
      <c r="Y447" s="176"/>
      <c r="Z447" s="176"/>
      <c r="AA447" s="176"/>
      <c r="AB447" s="176"/>
      <c r="AC447" s="176"/>
    </row>
    <row r="448">
      <c r="A448" s="216"/>
      <c r="B448" s="217"/>
      <c r="C448" s="218"/>
      <c r="D448" s="218"/>
      <c r="E448" s="219"/>
      <c r="F448" s="218"/>
      <c r="G448" s="218"/>
      <c r="H448" s="218"/>
      <c r="I448" s="218"/>
      <c r="J448" s="176"/>
      <c r="K448" s="176"/>
      <c r="L448" s="176"/>
      <c r="M448" s="176"/>
      <c r="N448" s="176"/>
      <c r="O448" s="176"/>
      <c r="P448" s="176"/>
      <c r="Q448" s="176"/>
      <c r="R448" s="176"/>
      <c r="S448" s="176"/>
      <c r="T448" s="176"/>
      <c r="U448" s="176"/>
      <c r="V448" s="176"/>
      <c r="W448" s="176"/>
      <c r="X448" s="176"/>
      <c r="Y448" s="176"/>
      <c r="Z448" s="176"/>
      <c r="AA448" s="176"/>
      <c r="AB448" s="176"/>
      <c r="AC448" s="176"/>
    </row>
    <row r="449">
      <c r="A449" s="216"/>
      <c r="B449" s="217"/>
      <c r="C449" s="218"/>
      <c r="D449" s="218"/>
      <c r="E449" s="219"/>
      <c r="F449" s="218"/>
      <c r="G449" s="218"/>
      <c r="H449" s="218"/>
      <c r="I449" s="218"/>
      <c r="J449" s="176"/>
      <c r="K449" s="176"/>
      <c r="L449" s="176"/>
      <c r="M449" s="176"/>
      <c r="N449" s="176"/>
      <c r="O449" s="176"/>
      <c r="P449" s="176"/>
      <c r="Q449" s="176"/>
      <c r="R449" s="176"/>
      <c r="S449" s="176"/>
      <c r="T449" s="176"/>
      <c r="U449" s="176"/>
      <c r="V449" s="176"/>
      <c r="W449" s="176"/>
      <c r="X449" s="176"/>
      <c r="Y449" s="176"/>
      <c r="Z449" s="176"/>
      <c r="AA449" s="176"/>
      <c r="AB449" s="176"/>
      <c r="AC449" s="176"/>
    </row>
    <row r="450">
      <c r="A450" s="216"/>
      <c r="B450" s="217"/>
      <c r="C450" s="218"/>
      <c r="D450" s="218"/>
      <c r="E450" s="219"/>
      <c r="F450" s="218"/>
      <c r="G450" s="218"/>
      <c r="H450" s="218"/>
      <c r="I450" s="218"/>
      <c r="J450" s="176"/>
      <c r="K450" s="176"/>
      <c r="L450" s="176"/>
      <c r="M450" s="176"/>
      <c r="N450" s="176"/>
      <c r="O450" s="176"/>
      <c r="P450" s="176"/>
      <c r="Q450" s="176"/>
      <c r="R450" s="176"/>
      <c r="S450" s="176"/>
      <c r="T450" s="176"/>
      <c r="U450" s="176"/>
      <c r="V450" s="176"/>
      <c r="W450" s="176"/>
      <c r="X450" s="176"/>
      <c r="Y450" s="176"/>
      <c r="Z450" s="176"/>
      <c r="AA450" s="176"/>
      <c r="AB450" s="176"/>
      <c r="AC450" s="176"/>
    </row>
    <row r="451">
      <c r="A451" s="216"/>
      <c r="B451" s="217"/>
      <c r="C451" s="218"/>
      <c r="D451" s="218"/>
      <c r="E451" s="219"/>
      <c r="F451" s="218"/>
      <c r="G451" s="218"/>
      <c r="H451" s="218"/>
      <c r="I451" s="218"/>
      <c r="J451" s="176"/>
      <c r="K451" s="176"/>
      <c r="L451" s="176"/>
      <c r="M451" s="176"/>
      <c r="N451" s="176"/>
      <c r="O451" s="176"/>
      <c r="P451" s="176"/>
      <c r="Q451" s="176"/>
      <c r="R451" s="176"/>
      <c r="S451" s="176"/>
      <c r="T451" s="176"/>
      <c r="U451" s="176"/>
      <c r="V451" s="176"/>
      <c r="W451" s="176"/>
      <c r="X451" s="176"/>
      <c r="Y451" s="176"/>
      <c r="Z451" s="176"/>
      <c r="AA451" s="176"/>
      <c r="AB451" s="176"/>
      <c r="AC451" s="176"/>
    </row>
    <row r="452">
      <c r="A452" s="216"/>
      <c r="B452" s="217"/>
      <c r="C452" s="218"/>
      <c r="D452" s="218"/>
      <c r="E452" s="219"/>
      <c r="F452" s="218"/>
      <c r="G452" s="218"/>
      <c r="H452" s="218"/>
      <c r="I452" s="218"/>
      <c r="J452" s="176"/>
      <c r="K452" s="176"/>
      <c r="L452" s="176"/>
      <c r="M452" s="176"/>
      <c r="N452" s="176"/>
      <c r="O452" s="176"/>
      <c r="P452" s="176"/>
      <c r="Q452" s="176"/>
      <c r="R452" s="176"/>
      <c r="S452" s="176"/>
      <c r="T452" s="176"/>
      <c r="U452" s="176"/>
      <c r="V452" s="176"/>
      <c r="W452" s="176"/>
      <c r="X452" s="176"/>
      <c r="Y452" s="176"/>
      <c r="Z452" s="176"/>
      <c r="AA452" s="176"/>
      <c r="AB452" s="176"/>
      <c r="AC452" s="176"/>
    </row>
    <row r="453">
      <c r="A453" s="216"/>
      <c r="B453" s="217"/>
      <c r="C453" s="218"/>
      <c r="D453" s="218"/>
      <c r="E453" s="219"/>
      <c r="F453" s="218"/>
      <c r="G453" s="218"/>
      <c r="H453" s="218"/>
      <c r="I453" s="218"/>
      <c r="J453" s="176"/>
      <c r="K453" s="176"/>
      <c r="L453" s="176"/>
      <c r="M453" s="176"/>
      <c r="N453" s="176"/>
      <c r="O453" s="176"/>
      <c r="P453" s="176"/>
      <c r="Q453" s="176"/>
      <c r="R453" s="176"/>
      <c r="S453" s="176"/>
      <c r="T453" s="176"/>
      <c r="U453" s="176"/>
      <c r="V453" s="176"/>
      <c r="W453" s="176"/>
      <c r="X453" s="176"/>
      <c r="Y453" s="176"/>
      <c r="Z453" s="176"/>
      <c r="AA453" s="176"/>
      <c r="AB453" s="176"/>
      <c r="AC453" s="176"/>
    </row>
    <row r="454">
      <c r="A454" s="216"/>
      <c r="B454" s="217"/>
      <c r="C454" s="218"/>
      <c r="D454" s="218"/>
      <c r="E454" s="219"/>
      <c r="F454" s="218"/>
      <c r="G454" s="218"/>
      <c r="H454" s="218"/>
      <c r="I454" s="218"/>
      <c r="J454" s="176"/>
      <c r="K454" s="176"/>
      <c r="L454" s="176"/>
      <c r="M454" s="176"/>
      <c r="N454" s="176"/>
      <c r="O454" s="176"/>
      <c r="P454" s="176"/>
      <c r="Q454" s="176"/>
      <c r="R454" s="176"/>
      <c r="S454" s="176"/>
      <c r="T454" s="176"/>
      <c r="U454" s="176"/>
      <c r="V454" s="176"/>
      <c r="W454" s="176"/>
      <c r="X454" s="176"/>
      <c r="Y454" s="176"/>
      <c r="Z454" s="176"/>
      <c r="AA454" s="176"/>
      <c r="AB454" s="176"/>
      <c r="AC454" s="176"/>
    </row>
    <row r="455">
      <c r="A455" s="216"/>
      <c r="B455" s="217"/>
      <c r="C455" s="218"/>
      <c r="D455" s="218"/>
      <c r="E455" s="219"/>
      <c r="F455" s="218"/>
      <c r="G455" s="218"/>
      <c r="H455" s="218"/>
      <c r="I455" s="218"/>
      <c r="J455" s="176"/>
      <c r="K455" s="176"/>
      <c r="L455" s="176"/>
      <c r="M455" s="176"/>
      <c r="N455" s="176"/>
      <c r="O455" s="176"/>
      <c r="P455" s="176"/>
      <c r="Q455" s="176"/>
      <c r="R455" s="176"/>
      <c r="S455" s="176"/>
      <c r="T455" s="176"/>
      <c r="U455" s="176"/>
      <c r="V455" s="176"/>
      <c r="W455" s="176"/>
      <c r="X455" s="176"/>
      <c r="Y455" s="176"/>
      <c r="Z455" s="176"/>
      <c r="AA455" s="176"/>
      <c r="AB455" s="176"/>
      <c r="AC455" s="176"/>
    </row>
    <row r="456">
      <c r="A456" s="216"/>
      <c r="B456" s="217"/>
      <c r="C456" s="218"/>
      <c r="D456" s="218"/>
      <c r="E456" s="219"/>
      <c r="F456" s="218"/>
      <c r="G456" s="218"/>
      <c r="H456" s="218"/>
      <c r="I456" s="218"/>
      <c r="J456" s="176"/>
      <c r="K456" s="176"/>
      <c r="L456" s="176"/>
      <c r="M456" s="176"/>
      <c r="N456" s="176"/>
      <c r="O456" s="176"/>
      <c r="P456" s="176"/>
      <c r="Q456" s="176"/>
      <c r="R456" s="176"/>
      <c r="S456" s="176"/>
      <c r="T456" s="176"/>
      <c r="U456" s="176"/>
      <c r="V456" s="176"/>
      <c r="W456" s="176"/>
      <c r="X456" s="176"/>
      <c r="Y456" s="176"/>
      <c r="Z456" s="176"/>
      <c r="AA456" s="176"/>
      <c r="AB456" s="176"/>
      <c r="AC456" s="176"/>
    </row>
    <row r="457">
      <c r="A457" s="216"/>
      <c r="B457" s="217"/>
      <c r="C457" s="218"/>
      <c r="D457" s="218"/>
      <c r="E457" s="219"/>
      <c r="F457" s="218"/>
      <c r="G457" s="218"/>
      <c r="H457" s="218"/>
      <c r="I457" s="218"/>
      <c r="J457" s="176"/>
      <c r="K457" s="176"/>
      <c r="L457" s="176"/>
      <c r="M457" s="176"/>
      <c r="N457" s="176"/>
      <c r="O457" s="176"/>
      <c r="P457" s="176"/>
      <c r="Q457" s="176"/>
      <c r="R457" s="176"/>
      <c r="S457" s="176"/>
      <c r="T457" s="176"/>
      <c r="U457" s="176"/>
      <c r="V457" s="176"/>
      <c r="W457" s="176"/>
      <c r="X457" s="176"/>
      <c r="Y457" s="176"/>
      <c r="Z457" s="176"/>
      <c r="AA457" s="176"/>
      <c r="AB457" s="176"/>
      <c r="AC457" s="176"/>
    </row>
    <row r="458">
      <c r="A458" s="216"/>
      <c r="B458" s="217"/>
      <c r="C458" s="218"/>
      <c r="D458" s="218"/>
      <c r="E458" s="219"/>
      <c r="F458" s="218"/>
      <c r="G458" s="218"/>
      <c r="H458" s="218"/>
      <c r="I458" s="218"/>
      <c r="J458" s="176"/>
      <c r="K458" s="176"/>
      <c r="L458" s="176"/>
      <c r="M458" s="176"/>
      <c r="N458" s="176"/>
      <c r="O458" s="176"/>
      <c r="P458" s="176"/>
      <c r="Q458" s="176"/>
      <c r="R458" s="176"/>
      <c r="S458" s="176"/>
      <c r="T458" s="176"/>
      <c r="U458" s="176"/>
      <c r="V458" s="176"/>
      <c r="W458" s="176"/>
      <c r="X458" s="176"/>
      <c r="Y458" s="176"/>
      <c r="Z458" s="176"/>
      <c r="AA458" s="176"/>
      <c r="AB458" s="176"/>
      <c r="AC458" s="176"/>
    </row>
    <row r="459">
      <c r="A459" s="216"/>
      <c r="B459" s="217"/>
      <c r="C459" s="218"/>
      <c r="D459" s="218"/>
      <c r="E459" s="219"/>
      <c r="F459" s="218"/>
      <c r="G459" s="218"/>
      <c r="H459" s="218"/>
      <c r="I459" s="218"/>
      <c r="J459" s="176"/>
      <c r="K459" s="176"/>
      <c r="L459" s="176"/>
      <c r="M459" s="176"/>
      <c r="N459" s="176"/>
      <c r="O459" s="176"/>
      <c r="P459" s="176"/>
      <c r="Q459" s="176"/>
      <c r="R459" s="176"/>
      <c r="S459" s="176"/>
      <c r="T459" s="176"/>
      <c r="U459" s="176"/>
      <c r="V459" s="176"/>
      <c r="W459" s="176"/>
      <c r="X459" s="176"/>
      <c r="Y459" s="176"/>
      <c r="Z459" s="176"/>
      <c r="AA459" s="176"/>
      <c r="AB459" s="176"/>
      <c r="AC459" s="176"/>
    </row>
    <row r="460">
      <c r="A460" s="216"/>
      <c r="B460" s="217"/>
      <c r="C460" s="218"/>
      <c r="D460" s="218"/>
      <c r="E460" s="219"/>
      <c r="F460" s="218"/>
      <c r="G460" s="218"/>
      <c r="H460" s="218"/>
      <c r="I460" s="218"/>
      <c r="J460" s="176"/>
      <c r="K460" s="176"/>
      <c r="L460" s="176"/>
      <c r="M460" s="176"/>
      <c r="N460" s="176"/>
      <c r="O460" s="176"/>
      <c r="P460" s="176"/>
      <c r="Q460" s="176"/>
      <c r="R460" s="176"/>
      <c r="S460" s="176"/>
      <c r="T460" s="176"/>
      <c r="U460" s="176"/>
      <c r="V460" s="176"/>
      <c r="W460" s="176"/>
      <c r="X460" s="176"/>
      <c r="Y460" s="176"/>
      <c r="Z460" s="176"/>
      <c r="AA460" s="176"/>
      <c r="AB460" s="176"/>
      <c r="AC460" s="176"/>
    </row>
    <row r="461">
      <c r="A461" s="216"/>
      <c r="B461" s="217"/>
      <c r="C461" s="218"/>
      <c r="D461" s="218"/>
      <c r="E461" s="219"/>
      <c r="F461" s="218"/>
      <c r="G461" s="218"/>
      <c r="H461" s="218"/>
      <c r="I461" s="218"/>
      <c r="J461" s="176"/>
      <c r="K461" s="176"/>
      <c r="L461" s="176"/>
      <c r="M461" s="176"/>
      <c r="N461" s="176"/>
      <c r="O461" s="176"/>
      <c r="P461" s="176"/>
      <c r="Q461" s="176"/>
      <c r="R461" s="176"/>
      <c r="S461" s="176"/>
      <c r="T461" s="176"/>
      <c r="U461" s="176"/>
      <c r="V461" s="176"/>
      <c r="W461" s="176"/>
      <c r="X461" s="176"/>
      <c r="Y461" s="176"/>
      <c r="Z461" s="176"/>
      <c r="AA461" s="176"/>
      <c r="AB461" s="176"/>
      <c r="AC461" s="176"/>
    </row>
    <row r="462">
      <c r="A462" s="216"/>
      <c r="B462" s="217"/>
      <c r="C462" s="218"/>
      <c r="D462" s="218"/>
      <c r="E462" s="219"/>
      <c r="F462" s="218"/>
      <c r="G462" s="218"/>
      <c r="H462" s="218"/>
      <c r="I462" s="218"/>
      <c r="J462" s="176"/>
      <c r="K462" s="176"/>
      <c r="L462" s="176"/>
      <c r="M462" s="176"/>
      <c r="N462" s="176"/>
      <c r="O462" s="176"/>
      <c r="P462" s="176"/>
      <c r="Q462" s="176"/>
      <c r="R462" s="176"/>
      <c r="S462" s="176"/>
      <c r="T462" s="176"/>
      <c r="U462" s="176"/>
      <c r="V462" s="176"/>
      <c r="W462" s="176"/>
      <c r="X462" s="176"/>
      <c r="Y462" s="176"/>
      <c r="Z462" s="176"/>
      <c r="AA462" s="176"/>
      <c r="AB462" s="176"/>
      <c r="AC462" s="176"/>
    </row>
    <row r="463">
      <c r="A463" s="216"/>
      <c r="B463" s="217"/>
      <c r="C463" s="218"/>
      <c r="D463" s="218"/>
      <c r="E463" s="219"/>
      <c r="F463" s="218"/>
      <c r="G463" s="218"/>
      <c r="H463" s="218"/>
      <c r="I463" s="218"/>
      <c r="J463" s="176"/>
      <c r="K463" s="176"/>
      <c r="L463" s="176"/>
      <c r="M463" s="176"/>
      <c r="N463" s="176"/>
      <c r="O463" s="176"/>
      <c r="P463" s="176"/>
      <c r="Q463" s="176"/>
      <c r="R463" s="176"/>
      <c r="S463" s="176"/>
      <c r="T463" s="176"/>
      <c r="U463" s="176"/>
      <c r="V463" s="176"/>
      <c r="W463" s="176"/>
      <c r="X463" s="176"/>
      <c r="Y463" s="176"/>
      <c r="Z463" s="176"/>
      <c r="AA463" s="176"/>
      <c r="AB463" s="176"/>
      <c r="AC463" s="176"/>
    </row>
    <row r="464">
      <c r="A464" s="216"/>
      <c r="B464" s="217"/>
      <c r="C464" s="218"/>
      <c r="D464" s="218"/>
      <c r="E464" s="219"/>
      <c r="F464" s="218"/>
      <c r="G464" s="218"/>
      <c r="H464" s="218"/>
      <c r="I464" s="218"/>
      <c r="J464" s="176"/>
      <c r="K464" s="176"/>
      <c r="L464" s="176"/>
      <c r="M464" s="176"/>
      <c r="N464" s="176"/>
      <c r="O464" s="176"/>
      <c r="P464" s="176"/>
      <c r="Q464" s="176"/>
      <c r="R464" s="176"/>
      <c r="S464" s="176"/>
      <c r="T464" s="176"/>
      <c r="U464" s="176"/>
      <c r="V464" s="176"/>
      <c r="W464" s="176"/>
      <c r="X464" s="176"/>
      <c r="Y464" s="176"/>
      <c r="Z464" s="176"/>
      <c r="AA464" s="176"/>
      <c r="AB464" s="176"/>
      <c r="AC464" s="176"/>
    </row>
    <row r="465">
      <c r="A465" s="216"/>
      <c r="B465" s="217"/>
      <c r="C465" s="218"/>
      <c r="D465" s="218"/>
      <c r="E465" s="219"/>
      <c r="F465" s="218"/>
      <c r="G465" s="218"/>
      <c r="H465" s="218"/>
      <c r="I465" s="218"/>
      <c r="J465" s="176"/>
      <c r="K465" s="176"/>
      <c r="L465" s="176"/>
      <c r="M465" s="176"/>
      <c r="N465" s="176"/>
      <c r="O465" s="176"/>
      <c r="P465" s="176"/>
      <c r="Q465" s="176"/>
      <c r="R465" s="176"/>
      <c r="S465" s="176"/>
      <c r="T465" s="176"/>
      <c r="U465" s="176"/>
      <c r="V465" s="176"/>
      <c r="W465" s="176"/>
      <c r="X465" s="176"/>
      <c r="Y465" s="176"/>
      <c r="Z465" s="176"/>
      <c r="AA465" s="176"/>
      <c r="AB465" s="176"/>
      <c r="AC465" s="176"/>
    </row>
    <row r="466">
      <c r="A466" s="216"/>
      <c r="B466" s="217"/>
      <c r="C466" s="218"/>
      <c r="D466" s="218"/>
      <c r="E466" s="219"/>
      <c r="F466" s="218"/>
      <c r="G466" s="218"/>
      <c r="H466" s="218"/>
      <c r="I466" s="218"/>
      <c r="J466" s="176"/>
      <c r="K466" s="176"/>
      <c r="L466" s="176"/>
      <c r="M466" s="176"/>
      <c r="N466" s="176"/>
      <c r="O466" s="176"/>
      <c r="P466" s="176"/>
      <c r="Q466" s="176"/>
      <c r="R466" s="176"/>
      <c r="S466" s="176"/>
      <c r="T466" s="176"/>
      <c r="U466" s="176"/>
      <c r="V466" s="176"/>
      <c r="W466" s="176"/>
      <c r="X466" s="176"/>
      <c r="Y466" s="176"/>
      <c r="Z466" s="176"/>
      <c r="AA466" s="176"/>
      <c r="AB466" s="176"/>
      <c r="AC466" s="176"/>
    </row>
    <row r="467">
      <c r="A467" s="216"/>
      <c r="B467" s="217"/>
      <c r="C467" s="218"/>
      <c r="D467" s="218"/>
      <c r="E467" s="219"/>
      <c r="F467" s="218"/>
      <c r="G467" s="218"/>
      <c r="H467" s="218"/>
      <c r="I467" s="218"/>
      <c r="J467" s="176"/>
      <c r="K467" s="176"/>
      <c r="L467" s="176"/>
      <c r="M467" s="176"/>
      <c r="N467" s="176"/>
      <c r="O467" s="176"/>
      <c r="P467" s="176"/>
      <c r="Q467" s="176"/>
      <c r="R467" s="176"/>
      <c r="S467" s="176"/>
      <c r="T467" s="176"/>
      <c r="U467" s="176"/>
      <c r="V467" s="176"/>
      <c r="W467" s="176"/>
      <c r="X467" s="176"/>
      <c r="Y467" s="176"/>
      <c r="Z467" s="176"/>
      <c r="AA467" s="176"/>
      <c r="AB467" s="176"/>
      <c r="AC467" s="176"/>
    </row>
    <row r="468">
      <c r="A468" s="216"/>
      <c r="B468" s="217"/>
      <c r="C468" s="218"/>
      <c r="D468" s="218"/>
      <c r="E468" s="219"/>
      <c r="F468" s="218"/>
      <c r="G468" s="218"/>
      <c r="H468" s="218"/>
      <c r="I468" s="218"/>
      <c r="J468" s="176"/>
      <c r="K468" s="176"/>
      <c r="L468" s="176"/>
      <c r="M468" s="176"/>
      <c r="N468" s="176"/>
      <c r="O468" s="176"/>
      <c r="P468" s="176"/>
      <c r="Q468" s="176"/>
      <c r="R468" s="176"/>
      <c r="S468" s="176"/>
      <c r="T468" s="176"/>
      <c r="U468" s="176"/>
      <c r="V468" s="176"/>
      <c r="W468" s="176"/>
      <c r="X468" s="176"/>
      <c r="Y468" s="176"/>
      <c r="Z468" s="176"/>
      <c r="AA468" s="176"/>
      <c r="AB468" s="176"/>
      <c r="AC468" s="176"/>
    </row>
    <row r="469">
      <c r="A469" s="216"/>
      <c r="B469" s="217"/>
      <c r="C469" s="218"/>
      <c r="D469" s="218"/>
      <c r="E469" s="219"/>
      <c r="F469" s="218"/>
      <c r="G469" s="218"/>
      <c r="H469" s="218"/>
      <c r="I469" s="218"/>
      <c r="J469" s="176"/>
      <c r="K469" s="176"/>
      <c r="L469" s="176"/>
      <c r="M469" s="176"/>
      <c r="N469" s="176"/>
      <c r="O469" s="176"/>
      <c r="P469" s="176"/>
      <c r="Q469" s="176"/>
      <c r="R469" s="176"/>
      <c r="S469" s="176"/>
      <c r="T469" s="176"/>
      <c r="U469" s="176"/>
      <c r="V469" s="176"/>
      <c r="W469" s="176"/>
      <c r="X469" s="176"/>
      <c r="Y469" s="176"/>
      <c r="Z469" s="176"/>
      <c r="AA469" s="176"/>
      <c r="AB469" s="176"/>
      <c r="AC469" s="176"/>
    </row>
    <row r="470">
      <c r="A470" s="216"/>
      <c r="B470" s="217"/>
      <c r="C470" s="218"/>
      <c r="D470" s="218"/>
      <c r="E470" s="219"/>
      <c r="F470" s="218"/>
      <c r="G470" s="218"/>
      <c r="H470" s="218"/>
      <c r="I470" s="218"/>
      <c r="J470" s="176"/>
      <c r="K470" s="176"/>
      <c r="L470" s="176"/>
      <c r="M470" s="176"/>
      <c r="N470" s="176"/>
      <c r="O470" s="176"/>
      <c r="P470" s="176"/>
      <c r="Q470" s="176"/>
      <c r="R470" s="176"/>
      <c r="S470" s="176"/>
      <c r="T470" s="176"/>
      <c r="U470" s="176"/>
      <c r="V470" s="176"/>
      <c r="W470" s="176"/>
      <c r="X470" s="176"/>
      <c r="Y470" s="176"/>
      <c r="Z470" s="176"/>
      <c r="AA470" s="176"/>
      <c r="AB470" s="176"/>
      <c r="AC470" s="176"/>
    </row>
    <row r="471">
      <c r="A471" s="216"/>
      <c r="B471" s="217"/>
      <c r="C471" s="218"/>
      <c r="D471" s="218"/>
      <c r="E471" s="219"/>
      <c r="F471" s="218"/>
      <c r="G471" s="218"/>
      <c r="H471" s="218"/>
      <c r="I471" s="218"/>
      <c r="J471" s="176"/>
      <c r="K471" s="176"/>
      <c r="L471" s="176"/>
      <c r="M471" s="176"/>
      <c r="N471" s="176"/>
      <c r="O471" s="176"/>
      <c r="P471" s="176"/>
      <c r="Q471" s="176"/>
      <c r="R471" s="176"/>
      <c r="S471" s="176"/>
      <c r="T471" s="176"/>
      <c r="U471" s="176"/>
      <c r="V471" s="176"/>
      <c r="W471" s="176"/>
      <c r="X471" s="176"/>
      <c r="Y471" s="176"/>
      <c r="Z471" s="176"/>
      <c r="AA471" s="176"/>
      <c r="AB471" s="176"/>
      <c r="AC471" s="176"/>
    </row>
    <row r="472">
      <c r="A472" s="216"/>
      <c r="B472" s="217"/>
      <c r="C472" s="218"/>
      <c r="D472" s="218"/>
      <c r="E472" s="219"/>
      <c r="F472" s="218"/>
      <c r="G472" s="218"/>
      <c r="H472" s="218"/>
      <c r="I472" s="218"/>
      <c r="J472" s="176"/>
      <c r="K472" s="176"/>
      <c r="L472" s="176"/>
      <c r="M472" s="176"/>
      <c r="N472" s="176"/>
      <c r="O472" s="176"/>
      <c r="P472" s="176"/>
      <c r="Q472" s="176"/>
      <c r="R472" s="176"/>
      <c r="S472" s="176"/>
      <c r="T472" s="176"/>
      <c r="U472" s="176"/>
      <c r="V472" s="176"/>
      <c r="W472" s="176"/>
      <c r="X472" s="176"/>
      <c r="Y472" s="176"/>
      <c r="Z472" s="176"/>
      <c r="AA472" s="176"/>
      <c r="AB472" s="176"/>
      <c r="AC472" s="176"/>
    </row>
    <row r="473">
      <c r="A473" s="216"/>
      <c r="B473" s="217"/>
      <c r="C473" s="218"/>
      <c r="D473" s="218"/>
      <c r="E473" s="219"/>
      <c r="F473" s="218"/>
      <c r="G473" s="218"/>
      <c r="H473" s="218"/>
      <c r="I473" s="218"/>
      <c r="J473" s="176"/>
      <c r="K473" s="176"/>
      <c r="L473" s="176"/>
      <c r="M473" s="176"/>
      <c r="N473" s="176"/>
      <c r="O473" s="176"/>
      <c r="P473" s="176"/>
      <c r="Q473" s="176"/>
      <c r="R473" s="176"/>
      <c r="S473" s="176"/>
      <c r="T473" s="176"/>
      <c r="U473" s="176"/>
      <c r="V473" s="176"/>
      <c r="W473" s="176"/>
      <c r="X473" s="176"/>
      <c r="Y473" s="176"/>
      <c r="Z473" s="176"/>
      <c r="AA473" s="176"/>
      <c r="AB473" s="176"/>
      <c r="AC473" s="176"/>
    </row>
    <row r="474">
      <c r="A474" s="216"/>
      <c r="B474" s="217"/>
      <c r="C474" s="218"/>
      <c r="D474" s="218"/>
      <c r="E474" s="219"/>
      <c r="F474" s="218"/>
      <c r="G474" s="218"/>
      <c r="H474" s="218"/>
      <c r="I474" s="218"/>
      <c r="J474" s="176"/>
      <c r="K474" s="176"/>
      <c r="L474" s="176"/>
      <c r="M474" s="176"/>
      <c r="N474" s="176"/>
      <c r="O474" s="176"/>
      <c r="P474" s="176"/>
      <c r="Q474" s="176"/>
      <c r="R474" s="176"/>
      <c r="S474" s="176"/>
      <c r="T474" s="176"/>
      <c r="U474" s="176"/>
      <c r="V474" s="176"/>
      <c r="W474" s="176"/>
      <c r="X474" s="176"/>
      <c r="Y474" s="176"/>
      <c r="Z474" s="176"/>
      <c r="AA474" s="176"/>
      <c r="AB474" s="176"/>
      <c r="AC474" s="176"/>
    </row>
    <row r="475">
      <c r="A475" s="216"/>
      <c r="B475" s="217"/>
      <c r="C475" s="218"/>
      <c r="D475" s="218"/>
      <c r="E475" s="219"/>
      <c r="F475" s="218"/>
      <c r="G475" s="218"/>
      <c r="H475" s="218"/>
      <c r="I475" s="218"/>
      <c r="J475" s="176"/>
      <c r="K475" s="176"/>
      <c r="L475" s="176"/>
      <c r="M475" s="176"/>
      <c r="N475" s="176"/>
      <c r="O475" s="176"/>
      <c r="P475" s="176"/>
      <c r="Q475" s="176"/>
      <c r="R475" s="176"/>
      <c r="S475" s="176"/>
      <c r="T475" s="176"/>
      <c r="U475" s="176"/>
      <c r="V475" s="176"/>
      <c r="W475" s="176"/>
      <c r="X475" s="176"/>
      <c r="Y475" s="176"/>
      <c r="Z475" s="176"/>
      <c r="AA475" s="176"/>
      <c r="AB475" s="176"/>
      <c r="AC475" s="176"/>
    </row>
    <row r="476">
      <c r="A476" s="216"/>
      <c r="B476" s="217"/>
      <c r="C476" s="218"/>
      <c r="D476" s="218"/>
      <c r="E476" s="219"/>
      <c r="F476" s="218"/>
      <c r="G476" s="218"/>
      <c r="H476" s="218"/>
      <c r="I476" s="218"/>
      <c r="J476" s="176"/>
      <c r="K476" s="176"/>
      <c r="L476" s="176"/>
      <c r="M476" s="176"/>
      <c r="N476" s="176"/>
      <c r="O476" s="176"/>
      <c r="P476" s="176"/>
      <c r="Q476" s="176"/>
      <c r="R476" s="176"/>
      <c r="S476" s="176"/>
      <c r="T476" s="176"/>
      <c r="U476" s="176"/>
      <c r="V476" s="176"/>
      <c r="W476" s="176"/>
      <c r="X476" s="176"/>
      <c r="Y476" s="176"/>
      <c r="Z476" s="176"/>
      <c r="AA476" s="176"/>
      <c r="AB476" s="176"/>
      <c r="AC476" s="176"/>
    </row>
    <row r="477">
      <c r="A477" s="216"/>
      <c r="B477" s="217"/>
      <c r="C477" s="218"/>
      <c r="D477" s="218"/>
      <c r="E477" s="219"/>
      <c r="F477" s="218"/>
      <c r="G477" s="218"/>
      <c r="H477" s="218"/>
      <c r="I477" s="218"/>
      <c r="J477" s="176"/>
      <c r="K477" s="176"/>
      <c r="L477" s="176"/>
      <c r="M477" s="176"/>
      <c r="N477" s="176"/>
      <c r="O477" s="176"/>
      <c r="P477" s="176"/>
      <c r="Q477" s="176"/>
      <c r="R477" s="176"/>
      <c r="S477" s="176"/>
      <c r="T477" s="176"/>
      <c r="U477" s="176"/>
      <c r="V477" s="176"/>
      <c r="W477" s="176"/>
      <c r="X477" s="176"/>
      <c r="Y477" s="176"/>
      <c r="Z477" s="176"/>
      <c r="AA477" s="176"/>
      <c r="AB477" s="176"/>
      <c r="AC477" s="176"/>
    </row>
    <row r="478">
      <c r="A478" s="216"/>
      <c r="B478" s="217"/>
      <c r="C478" s="218"/>
      <c r="D478" s="218"/>
      <c r="E478" s="219"/>
      <c r="F478" s="218"/>
      <c r="G478" s="218"/>
      <c r="H478" s="218"/>
      <c r="I478" s="218"/>
      <c r="J478" s="176"/>
      <c r="K478" s="176"/>
      <c r="L478" s="176"/>
      <c r="M478" s="176"/>
      <c r="N478" s="176"/>
      <c r="O478" s="176"/>
      <c r="P478" s="176"/>
      <c r="Q478" s="176"/>
      <c r="R478" s="176"/>
      <c r="S478" s="176"/>
      <c r="T478" s="176"/>
      <c r="U478" s="176"/>
      <c r="V478" s="176"/>
      <c r="W478" s="176"/>
      <c r="X478" s="176"/>
      <c r="Y478" s="176"/>
      <c r="Z478" s="176"/>
      <c r="AA478" s="176"/>
      <c r="AB478" s="176"/>
      <c r="AC478" s="176"/>
    </row>
    <row r="479">
      <c r="A479" s="216"/>
      <c r="B479" s="217"/>
      <c r="C479" s="218"/>
      <c r="D479" s="218"/>
      <c r="E479" s="219"/>
      <c r="F479" s="218"/>
      <c r="G479" s="218"/>
      <c r="H479" s="218"/>
      <c r="I479" s="218"/>
      <c r="J479" s="176"/>
      <c r="K479" s="176"/>
      <c r="L479" s="176"/>
      <c r="M479" s="176"/>
      <c r="N479" s="176"/>
      <c r="O479" s="176"/>
      <c r="P479" s="176"/>
      <c r="Q479" s="176"/>
      <c r="R479" s="176"/>
      <c r="S479" s="176"/>
      <c r="T479" s="176"/>
      <c r="U479" s="176"/>
      <c r="V479" s="176"/>
      <c r="W479" s="176"/>
      <c r="X479" s="176"/>
      <c r="Y479" s="176"/>
      <c r="Z479" s="176"/>
      <c r="AA479" s="176"/>
      <c r="AB479" s="176"/>
      <c r="AC479" s="176"/>
    </row>
    <row r="480">
      <c r="A480" s="216"/>
      <c r="B480" s="217"/>
      <c r="C480" s="218"/>
      <c r="D480" s="218"/>
      <c r="E480" s="219"/>
      <c r="F480" s="218"/>
      <c r="G480" s="218"/>
      <c r="H480" s="218"/>
      <c r="I480" s="218"/>
      <c r="J480" s="176"/>
      <c r="K480" s="176"/>
      <c r="L480" s="176"/>
      <c r="M480" s="176"/>
      <c r="N480" s="176"/>
      <c r="O480" s="176"/>
      <c r="P480" s="176"/>
      <c r="Q480" s="176"/>
      <c r="R480" s="176"/>
      <c r="S480" s="176"/>
      <c r="T480" s="176"/>
      <c r="U480" s="176"/>
      <c r="V480" s="176"/>
      <c r="W480" s="176"/>
      <c r="X480" s="176"/>
      <c r="Y480" s="176"/>
      <c r="Z480" s="176"/>
      <c r="AA480" s="176"/>
      <c r="AB480" s="176"/>
      <c r="AC480" s="176"/>
    </row>
    <row r="481">
      <c r="A481" s="216"/>
      <c r="B481" s="217"/>
      <c r="C481" s="218"/>
      <c r="D481" s="218"/>
      <c r="E481" s="219"/>
      <c r="F481" s="218"/>
      <c r="G481" s="218"/>
      <c r="H481" s="218"/>
      <c r="I481" s="218"/>
      <c r="J481" s="176"/>
      <c r="K481" s="176"/>
      <c r="L481" s="176"/>
      <c r="M481" s="176"/>
      <c r="N481" s="176"/>
      <c r="O481" s="176"/>
      <c r="P481" s="176"/>
      <c r="Q481" s="176"/>
      <c r="R481" s="176"/>
      <c r="S481" s="176"/>
      <c r="T481" s="176"/>
      <c r="U481" s="176"/>
      <c r="V481" s="176"/>
      <c r="W481" s="176"/>
      <c r="X481" s="176"/>
      <c r="Y481" s="176"/>
      <c r="Z481" s="176"/>
      <c r="AA481" s="176"/>
      <c r="AB481" s="176"/>
      <c r="AC481" s="176"/>
    </row>
    <row r="482">
      <c r="A482" s="216"/>
      <c r="B482" s="217"/>
      <c r="C482" s="218"/>
      <c r="D482" s="218"/>
      <c r="E482" s="219"/>
      <c r="F482" s="218"/>
      <c r="G482" s="218"/>
      <c r="H482" s="218"/>
      <c r="I482" s="218"/>
      <c r="J482" s="176"/>
      <c r="K482" s="176"/>
      <c r="L482" s="176"/>
      <c r="M482" s="176"/>
      <c r="N482" s="176"/>
      <c r="O482" s="176"/>
      <c r="P482" s="176"/>
      <c r="Q482" s="176"/>
      <c r="R482" s="176"/>
      <c r="S482" s="176"/>
      <c r="T482" s="176"/>
      <c r="U482" s="176"/>
      <c r="V482" s="176"/>
      <c r="W482" s="176"/>
      <c r="X482" s="176"/>
      <c r="Y482" s="176"/>
      <c r="Z482" s="176"/>
      <c r="AA482" s="176"/>
      <c r="AB482" s="176"/>
      <c r="AC482" s="176"/>
    </row>
    <row r="483">
      <c r="A483" s="216"/>
      <c r="B483" s="217"/>
      <c r="C483" s="218"/>
      <c r="D483" s="218"/>
      <c r="E483" s="219"/>
      <c r="F483" s="218"/>
      <c r="G483" s="218"/>
      <c r="H483" s="218"/>
      <c r="I483" s="218"/>
      <c r="J483" s="176"/>
      <c r="K483" s="176"/>
      <c r="L483" s="176"/>
      <c r="M483" s="176"/>
      <c r="N483" s="176"/>
      <c r="O483" s="176"/>
      <c r="P483" s="176"/>
      <c r="Q483" s="176"/>
      <c r="R483" s="176"/>
      <c r="S483" s="176"/>
      <c r="T483" s="176"/>
      <c r="U483" s="176"/>
      <c r="V483" s="176"/>
      <c r="W483" s="176"/>
      <c r="X483" s="176"/>
      <c r="Y483" s="176"/>
      <c r="Z483" s="176"/>
      <c r="AA483" s="176"/>
      <c r="AB483" s="176"/>
      <c r="AC483" s="176"/>
    </row>
    <row r="484">
      <c r="A484" s="216"/>
      <c r="B484" s="217"/>
      <c r="C484" s="218"/>
      <c r="D484" s="218"/>
      <c r="E484" s="219"/>
      <c r="F484" s="218"/>
      <c r="G484" s="218"/>
      <c r="H484" s="218"/>
      <c r="I484" s="218"/>
      <c r="J484" s="176"/>
      <c r="K484" s="176"/>
      <c r="L484" s="176"/>
      <c r="M484" s="176"/>
      <c r="N484" s="176"/>
      <c r="O484" s="176"/>
      <c r="P484" s="176"/>
      <c r="Q484" s="176"/>
      <c r="R484" s="176"/>
      <c r="S484" s="176"/>
      <c r="T484" s="176"/>
      <c r="U484" s="176"/>
      <c r="V484" s="176"/>
      <c r="W484" s="176"/>
      <c r="X484" s="176"/>
      <c r="Y484" s="176"/>
      <c r="Z484" s="176"/>
      <c r="AA484" s="176"/>
      <c r="AB484" s="176"/>
      <c r="AC484" s="176"/>
    </row>
    <row r="485">
      <c r="A485" s="216"/>
      <c r="B485" s="217"/>
      <c r="C485" s="218"/>
      <c r="D485" s="218"/>
      <c r="E485" s="219"/>
      <c r="F485" s="218"/>
      <c r="G485" s="218"/>
      <c r="H485" s="218"/>
      <c r="I485" s="218"/>
      <c r="J485" s="176"/>
      <c r="K485" s="176"/>
      <c r="L485" s="176"/>
      <c r="M485" s="176"/>
      <c r="N485" s="176"/>
      <c r="O485" s="176"/>
      <c r="P485" s="176"/>
      <c r="Q485" s="176"/>
      <c r="R485" s="176"/>
      <c r="S485" s="176"/>
      <c r="T485" s="176"/>
      <c r="U485" s="176"/>
      <c r="V485" s="176"/>
      <c r="W485" s="176"/>
      <c r="X485" s="176"/>
      <c r="Y485" s="176"/>
      <c r="Z485" s="176"/>
      <c r="AA485" s="176"/>
      <c r="AB485" s="176"/>
      <c r="AC485" s="176"/>
    </row>
    <row r="486">
      <c r="A486" s="216"/>
      <c r="B486" s="217"/>
      <c r="C486" s="218"/>
      <c r="D486" s="218"/>
      <c r="E486" s="219"/>
      <c r="F486" s="218"/>
      <c r="G486" s="218"/>
      <c r="H486" s="218"/>
      <c r="I486" s="218"/>
      <c r="J486" s="176"/>
      <c r="K486" s="176"/>
      <c r="L486" s="176"/>
      <c r="M486" s="176"/>
      <c r="N486" s="176"/>
      <c r="O486" s="176"/>
      <c r="P486" s="176"/>
      <c r="Q486" s="176"/>
      <c r="R486" s="176"/>
      <c r="S486" s="176"/>
      <c r="T486" s="176"/>
      <c r="U486" s="176"/>
      <c r="V486" s="176"/>
      <c r="W486" s="176"/>
      <c r="X486" s="176"/>
      <c r="Y486" s="176"/>
      <c r="Z486" s="176"/>
      <c r="AA486" s="176"/>
      <c r="AB486" s="176"/>
      <c r="AC486" s="176"/>
    </row>
    <row r="487">
      <c r="A487" s="216"/>
      <c r="B487" s="217"/>
      <c r="C487" s="218"/>
      <c r="D487" s="218"/>
      <c r="E487" s="219"/>
      <c r="F487" s="218"/>
      <c r="G487" s="218"/>
      <c r="H487" s="218"/>
      <c r="I487" s="218"/>
      <c r="J487" s="176"/>
      <c r="K487" s="176"/>
      <c r="L487" s="176"/>
      <c r="M487" s="176"/>
      <c r="N487" s="176"/>
      <c r="O487" s="176"/>
      <c r="P487" s="176"/>
      <c r="Q487" s="176"/>
      <c r="R487" s="176"/>
      <c r="S487" s="176"/>
      <c r="T487" s="176"/>
      <c r="U487" s="176"/>
      <c r="V487" s="176"/>
      <c r="W487" s="176"/>
      <c r="X487" s="176"/>
      <c r="Y487" s="176"/>
      <c r="Z487" s="176"/>
      <c r="AA487" s="176"/>
      <c r="AB487" s="176"/>
      <c r="AC487" s="176"/>
    </row>
    <row r="488">
      <c r="A488" s="216"/>
      <c r="B488" s="217"/>
      <c r="C488" s="218"/>
      <c r="D488" s="218"/>
      <c r="E488" s="219"/>
      <c r="F488" s="218"/>
      <c r="G488" s="218"/>
      <c r="H488" s="218"/>
      <c r="I488" s="218"/>
      <c r="J488" s="176"/>
      <c r="K488" s="176"/>
      <c r="L488" s="176"/>
      <c r="M488" s="176"/>
      <c r="N488" s="176"/>
      <c r="O488" s="176"/>
      <c r="P488" s="176"/>
      <c r="Q488" s="176"/>
      <c r="R488" s="176"/>
      <c r="S488" s="176"/>
      <c r="T488" s="176"/>
      <c r="U488" s="176"/>
      <c r="V488" s="176"/>
      <c r="W488" s="176"/>
      <c r="X488" s="176"/>
      <c r="Y488" s="176"/>
      <c r="Z488" s="176"/>
      <c r="AA488" s="176"/>
      <c r="AB488" s="176"/>
      <c r="AC488" s="176"/>
    </row>
    <row r="489">
      <c r="A489" s="216"/>
      <c r="B489" s="217"/>
      <c r="C489" s="218"/>
      <c r="D489" s="218"/>
      <c r="E489" s="219"/>
      <c r="F489" s="218"/>
      <c r="G489" s="218"/>
      <c r="H489" s="218"/>
      <c r="I489" s="218"/>
      <c r="J489" s="176"/>
      <c r="K489" s="176"/>
      <c r="L489" s="176"/>
      <c r="M489" s="176"/>
      <c r="N489" s="176"/>
      <c r="O489" s="176"/>
      <c r="P489" s="176"/>
      <c r="Q489" s="176"/>
      <c r="R489" s="176"/>
      <c r="S489" s="176"/>
      <c r="T489" s="176"/>
      <c r="U489" s="176"/>
      <c r="V489" s="176"/>
      <c r="W489" s="176"/>
      <c r="X489" s="176"/>
      <c r="Y489" s="176"/>
      <c r="Z489" s="176"/>
      <c r="AA489" s="176"/>
      <c r="AB489" s="176"/>
      <c r="AC489" s="176"/>
    </row>
    <row r="490">
      <c r="A490" s="216"/>
      <c r="B490" s="217"/>
      <c r="C490" s="218"/>
      <c r="D490" s="218"/>
      <c r="E490" s="219"/>
      <c r="F490" s="218"/>
      <c r="G490" s="218"/>
      <c r="H490" s="218"/>
      <c r="I490" s="218"/>
      <c r="J490" s="176"/>
      <c r="K490" s="176"/>
      <c r="L490" s="176"/>
      <c r="M490" s="176"/>
      <c r="N490" s="176"/>
      <c r="O490" s="176"/>
      <c r="P490" s="176"/>
      <c r="Q490" s="176"/>
      <c r="R490" s="176"/>
      <c r="S490" s="176"/>
      <c r="T490" s="176"/>
      <c r="U490" s="176"/>
      <c r="V490" s="176"/>
      <c r="W490" s="176"/>
      <c r="X490" s="176"/>
      <c r="Y490" s="176"/>
      <c r="Z490" s="176"/>
      <c r="AA490" s="176"/>
      <c r="AB490" s="176"/>
      <c r="AC490" s="176"/>
    </row>
    <row r="491">
      <c r="A491" s="216"/>
      <c r="B491" s="217"/>
      <c r="C491" s="218"/>
      <c r="D491" s="218"/>
      <c r="E491" s="219"/>
      <c r="F491" s="218"/>
      <c r="G491" s="218"/>
      <c r="H491" s="218"/>
      <c r="I491" s="218"/>
      <c r="J491" s="176"/>
      <c r="K491" s="176"/>
      <c r="L491" s="176"/>
      <c r="M491" s="176"/>
      <c r="N491" s="176"/>
      <c r="O491" s="176"/>
      <c r="P491" s="176"/>
      <c r="Q491" s="176"/>
      <c r="R491" s="176"/>
      <c r="S491" s="176"/>
      <c r="T491" s="176"/>
      <c r="U491" s="176"/>
      <c r="V491" s="176"/>
      <c r="W491" s="176"/>
      <c r="X491" s="176"/>
      <c r="Y491" s="176"/>
      <c r="Z491" s="176"/>
      <c r="AA491" s="176"/>
      <c r="AB491" s="176"/>
      <c r="AC491" s="176"/>
    </row>
    <row r="492">
      <c r="A492" s="216"/>
      <c r="B492" s="217"/>
      <c r="C492" s="218"/>
      <c r="D492" s="218"/>
      <c r="E492" s="219"/>
      <c r="F492" s="218"/>
      <c r="G492" s="218"/>
      <c r="H492" s="218"/>
      <c r="I492" s="218"/>
      <c r="J492" s="176"/>
      <c r="K492" s="176"/>
      <c r="L492" s="176"/>
      <c r="M492" s="176"/>
      <c r="N492" s="176"/>
      <c r="O492" s="176"/>
      <c r="P492" s="176"/>
      <c r="Q492" s="176"/>
      <c r="R492" s="176"/>
      <c r="S492" s="176"/>
      <c r="T492" s="176"/>
      <c r="U492" s="176"/>
      <c r="V492" s="176"/>
      <c r="W492" s="176"/>
      <c r="X492" s="176"/>
      <c r="Y492" s="176"/>
      <c r="Z492" s="176"/>
      <c r="AA492" s="176"/>
      <c r="AB492" s="176"/>
      <c r="AC492" s="176"/>
    </row>
    <row r="493">
      <c r="A493" s="216"/>
      <c r="B493" s="217"/>
      <c r="C493" s="218"/>
      <c r="D493" s="218"/>
      <c r="E493" s="219"/>
      <c r="F493" s="218"/>
      <c r="G493" s="218"/>
      <c r="H493" s="218"/>
      <c r="I493" s="218"/>
      <c r="J493" s="176"/>
      <c r="K493" s="176"/>
      <c r="L493" s="176"/>
      <c r="M493" s="176"/>
      <c r="N493" s="176"/>
      <c r="O493" s="176"/>
      <c r="P493" s="176"/>
      <c r="Q493" s="176"/>
      <c r="R493" s="176"/>
      <c r="S493" s="176"/>
      <c r="T493" s="176"/>
      <c r="U493" s="176"/>
      <c r="V493" s="176"/>
      <c r="W493" s="176"/>
      <c r="X493" s="176"/>
      <c r="Y493" s="176"/>
      <c r="Z493" s="176"/>
      <c r="AA493" s="176"/>
      <c r="AB493" s="176"/>
      <c r="AC493" s="176"/>
    </row>
    <row r="494">
      <c r="A494" s="216"/>
      <c r="B494" s="217"/>
      <c r="C494" s="218"/>
      <c r="D494" s="218"/>
      <c r="E494" s="219"/>
      <c r="F494" s="218"/>
      <c r="G494" s="218"/>
      <c r="H494" s="218"/>
      <c r="I494" s="218"/>
      <c r="J494" s="176"/>
      <c r="K494" s="176"/>
      <c r="L494" s="176"/>
      <c r="M494" s="176"/>
      <c r="N494" s="176"/>
      <c r="O494" s="176"/>
      <c r="P494" s="176"/>
      <c r="Q494" s="176"/>
      <c r="R494" s="176"/>
      <c r="S494" s="176"/>
      <c r="T494" s="176"/>
      <c r="U494" s="176"/>
      <c r="V494" s="176"/>
      <c r="W494" s="176"/>
      <c r="X494" s="176"/>
      <c r="Y494" s="176"/>
      <c r="Z494" s="176"/>
      <c r="AA494" s="176"/>
      <c r="AB494" s="176"/>
      <c r="AC494" s="176"/>
    </row>
    <row r="495">
      <c r="A495" s="216"/>
      <c r="B495" s="217"/>
      <c r="C495" s="218"/>
      <c r="D495" s="218"/>
      <c r="E495" s="219"/>
      <c r="F495" s="218"/>
      <c r="G495" s="218"/>
      <c r="H495" s="218"/>
      <c r="I495" s="218"/>
      <c r="J495" s="176"/>
      <c r="K495" s="176"/>
      <c r="L495" s="176"/>
      <c r="M495" s="176"/>
      <c r="N495" s="176"/>
      <c r="O495" s="176"/>
      <c r="P495" s="176"/>
      <c r="Q495" s="176"/>
      <c r="R495" s="176"/>
      <c r="S495" s="176"/>
      <c r="T495" s="176"/>
      <c r="U495" s="176"/>
      <c r="V495" s="176"/>
      <c r="W495" s="176"/>
      <c r="X495" s="176"/>
      <c r="Y495" s="176"/>
      <c r="Z495" s="176"/>
      <c r="AA495" s="176"/>
      <c r="AB495" s="176"/>
      <c r="AC495" s="176"/>
    </row>
    <row r="496">
      <c r="A496" s="216"/>
      <c r="B496" s="217"/>
      <c r="C496" s="218"/>
      <c r="D496" s="218"/>
      <c r="E496" s="219"/>
      <c r="F496" s="218"/>
      <c r="G496" s="218"/>
      <c r="H496" s="218"/>
      <c r="I496" s="218"/>
      <c r="J496" s="176"/>
      <c r="K496" s="176"/>
      <c r="L496" s="176"/>
      <c r="M496" s="176"/>
      <c r="N496" s="176"/>
      <c r="O496" s="176"/>
      <c r="P496" s="176"/>
      <c r="Q496" s="176"/>
      <c r="R496" s="176"/>
      <c r="S496" s="176"/>
      <c r="T496" s="176"/>
      <c r="U496" s="176"/>
      <c r="V496" s="176"/>
      <c r="W496" s="176"/>
      <c r="X496" s="176"/>
      <c r="Y496" s="176"/>
      <c r="Z496" s="176"/>
      <c r="AA496" s="176"/>
      <c r="AB496" s="176"/>
      <c r="AC496" s="176"/>
    </row>
    <row r="497">
      <c r="A497" s="216"/>
      <c r="B497" s="217"/>
      <c r="C497" s="218"/>
      <c r="D497" s="218"/>
      <c r="E497" s="219"/>
      <c r="F497" s="218"/>
      <c r="G497" s="218"/>
      <c r="H497" s="218"/>
      <c r="I497" s="218"/>
      <c r="J497" s="176"/>
      <c r="K497" s="176"/>
      <c r="L497" s="176"/>
      <c r="M497" s="176"/>
      <c r="N497" s="176"/>
      <c r="O497" s="176"/>
      <c r="P497" s="176"/>
      <c r="Q497" s="176"/>
      <c r="R497" s="176"/>
      <c r="S497" s="176"/>
      <c r="T497" s="176"/>
      <c r="U497" s="176"/>
      <c r="V497" s="176"/>
      <c r="W497" s="176"/>
      <c r="X497" s="176"/>
      <c r="Y497" s="176"/>
      <c r="Z497" s="176"/>
      <c r="AA497" s="176"/>
      <c r="AB497" s="176"/>
      <c r="AC497" s="176"/>
    </row>
    <row r="498">
      <c r="A498" s="216"/>
      <c r="B498" s="217"/>
      <c r="C498" s="218"/>
      <c r="D498" s="218"/>
      <c r="E498" s="219"/>
      <c r="F498" s="218"/>
      <c r="G498" s="218"/>
      <c r="H498" s="218"/>
      <c r="I498" s="218"/>
      <c r="J498" s="176"/>
      <c r="K498" s="176"/>
      <c r="L498" s="176"/>
      <c r="M498" s="176"/>
      <c r="N498" s="176"/>
      <c r="O498" s="176"/>
      <c r="P498" s="176"/>
      <c r="Q498" s="176"/>
      <c r="R498" s="176"/>
      <c r="S498" s="176"/>
      <c r="T498" s="176"/>
      <c r="U498" s="176"/>
      <c r="V498" s="176"/>
      <c r="W498" s="176"/>
      <c r="X498" s="176"/>
      <c r="Y498" s="176"/>
      <c r="Z498" s="176"/>
      <c r="AA498" s="176"/>
      <c r="AB498" s="176"/>
      <c r="AC498" s="176"/>
    </row>
    <row r="499">
      <c r="A499" s="216"/>
      <c r="B499" s="217"/>
      <c r="C499" s="218"/>
      <c r="D499" s="218"/>
      <c r="E499" s="219"/>
      <c r="F499" s="218"/>
      <c r="G499" s="218"/>
      <c r="H499" s="218"/>
      <c r="I499" s="218"/>
      <c r="J499" s="176"/>
      <c r="K499" s="176"/>
      <c r="L499" s="176"/>
      <c r="M499" s="176"/>
      <c r="N499" s="176"/>
      <c r="O499" s="176"/>
      <c r="P499" s="176"/>
      <c r="Q499" s="176"/>
      <c r="R499" s="176"/>
      <c r="S499" s="176"/>
      <c r="T499" s="176"/>
      <c r="U499" s="176"/>
      <c r="V499" s="176"/>
      <c r="W499" s="176"/>
      <c r="X499" s="176"/>
      <c r="Y499" s="176"/>
      <c r="Z499" s="176"/>
      <c r="AA499" s="176"/>
      <c r="AB499" s="176"/>
      <c r="AC499" s="176"/>
    </row>
    <row r="500">
      <c r="A500" s="216"/>
      <c r="B500" s="217"/>
      <c r="C500" s="218"/>
      <c r="D500" s="218"/>
      <c r="E500" s="219"/>
      <c r="F500" s="218"/>
      <c r="G500" s="218"/>
      <c r="H500" s="218"/>
      <c r="I500" s="218"/>
      <c r="J500" s="176"/>
      <c r="K500" s="176"/>
      <c r="L500" s="176"/>
      <c r="M500" s="176"/>
      <c r="N500" s="176"/>
      <c r="O500" s="176"/>
      <c r="P500" s="176"/>
      <c r="Q500" s="176"/>
      <c r="R500" s="176"/>
      <c r="S500" s="176"/>
      <c r="T500" s="176"/>
      <c r="U500" s="176"/>
      <c r="V500" s="176"/>
      <c r="W500" s="176"/>
      <c r="X500" s="176"/>
      <c r="Y500" s="176"/>
      <c r="Z500" s="176"/>
      <c r="AA500" s="176"/>
      <c r="AB500" s="176"/>
      <c r="AC500" s="176"/>
    </row>
    <row r="501">
      <c r="A501" s="216"/>
      <c r="B501" s="217"/>
      <c r="C501" s="218"/>
      <c r="D501" s="218"/>
      <c r="E501" s="219"/>
      <c r="F501" s="218"/>
      <c r="G501" s="218"/>
      <c r="H501" s="218"/>
      <c r="I501" s="218"/>
      <c r="J501" s="176"/>
      <c r="K501" s="176"/>
      <c r="L501" s="176"/>
      <c r="M501" s="176"/>
      <c r="N501" s="176"/>
      <c r="O501" s="176"/>
      <c r="P501" s="176"/>
      <c r="Q501" s="176"/>
      <c r="R501" s="176"/>
      <c r="S501" s="176"/>
      <c r="T501" s="176"/>
      <c r="U501" s="176"/>
      <c r="V501" s="176"/>
      <c r="W501" s="176"/>
      <c r="X501" s="176"/>
      <c r="Y501" s="176"/>
      <c r="Z501" s="176"/>
      <c r="AA501" s="176"/>
      <c r="AB501" s="176"/>
      <c r="AC501" s="176"/>
    </row>
    <row r="502">
      <c r="A502" s="216"/>
      <c r="B502" s="217"/>
      <c r="C502" s="218"/>
      <c r="D502" s="218"/>
      <c r="E502" s="219"/>
      <c r="F502" s="218"/>
      <c r="G502" s="218"/>
      <c r="H502" s="218"/>
      <c r="I502" s="218"/>
      <c r="J502" s="176"/>
      <c r="K502" s="176"/>
      <c r="L502" s="176"/>
      <c r="M502" s="176"/>
      <c r="N502" s="176"/>
      <c r="O502" s="176"/>
      <c r="P502" s="176"/>
      <c r="Q502" s="176"/>
      <c r="R502" s="176"/>
      <c r="S502" s="176"/>
      <c r="T502" s="176"/>
      <c r="U502" s="176"/>
      <c r="V502" s="176"/>
      <c r="W502" s="176"/>
      <c r="X502" s="176"/>
      <c r="Y502" s="176"/>
      <c r="Z502" s="176"/>
      <c r="AA502" s="176"/>
      <c r="AB502" s="176"/>
      <c r="AC502" s="176"/>
    </row>
    <row r="503">
      <c r="A503" s="216"/>
      <c r="B503" s="217"/>
      <c r="C503" s="218"/>
      <c r="D503" s="218"/>
      <c r="E503" s="219"/>
      <c r="F503" s="218"/>
      <c r="G503" s="218"/>
      <c r="H503" s="218"/>
      <c r="I503" s="218"/>
      <c r="J503" s="176"/>
      <c r="K503" s="176"/>
      <c r="L503" s="176"/>
      <c r="M503" s="176"/>
      <c r="N503" s="176"/>
      <c r="O503" s="176"/>
      <c r="P503" s="176"/>
      <c r="Q503" s="176"/>
      <c r="R503" s="176"/>
      <c r="S503" s="176"/>
      <c r="T503" s="176"/>
      <c r="U503" s="176"/>
      <c r="V503" s="176"/>
      <c r="W503" s="176"/>
      <c r="X503" s="176"/>
      <c r="Y503" s="176"/>
      <c r="Z503" s="176"/>
      <c r="AA503" s="176"/>
      <c r="AB503" s="176"/>
      <c r="AC503" s="176"/>
    </row>
    <row r="504">
      <c r="A504" s="216"/>
      <c r="B504" s="217"/>
      <c r="C504" s="218"/>
      <c r="D504" s="218"/>
      <c r="E504" s="219"/>
      <c r="F504" s="218"/>
      <c r="G504" s="218"/>
      <c r="H504" s="218"/>
      <c r="I504" s="218"/>
      <c r="J504" s="176"/>
      <c r="K504" s="176"/>
      <c r="L504" s="176"/>
      <c r="M504" s="176"/>
      <c r="N504" s="176"/>
      <c r="O504" s="176"/>
      <c r="P504" s="176"/>
      <c r="Q504" s="176"/>
      <c r="R504" s="176"/>
      <c r="S504" s="176"/>
      <c r="T504" s="176"/>
      <c r="U504" s="176"/>
      <c r="V504" s="176"/>
      <c r="W504" s="176"/>
      <c r="X504" s="176"/>
      <c r="Y504" s="176"/>
      <c r="Z504" s="176"/>
      <c r="AA504" s="176"/>
      <c r="AB504" s="176"/>
      <c r="AC504" s="176"/>
    </row>
    <row r="505">
      <c r="A505" s="216"/>
      <c r="B505" s="217"/>
      <c r="C505" s="218"/>
      <c r="D505" s="218"/>
      <c r="E505" s="219"/>
      <c r="F505" s="218"/>
      <c r="G505" s="218"/>
      <c r="H505" s="218"/>
      <c r="I505" s="218"/>
      <c r="J505" s="176"/>
      <c r="K505" s="176"/>
      <c r="L505" s="176"/>
      <c r="M505" s="176"/>
      <c r="N505" s="176"/>
      <c r="O505" s="176"/>
      <c r="P505" s="176"/>
      <c r="Q505" s="176"/>
      <c r="R505" s="176"/>
      <c r="S505" s="176"/>
      <c r="T505" s="176"/>
      <c r="U505" s="176"/>
      <c r="V505" s="176"/>
      <c r="W505" s="176"/>
      <c r="X505" s="176"/>
      <c r="Y505" s="176"/>
      <c r="Z505" s="176"/>
      <c r="AA505" s="176"/>
      <c r="AB505" s="176"/>
      <c r="AC505" s="176"/>
    </row>
    <row r="506">
      <c r="A506" s="216"/>
      <c r="B506" s="217"/>
      <c r="C506" s="218"/>
      <c r="D506" s="218"/>
      <c r="E506" s="219"/>
      <c r="F506" s="218"/>
      <c r="G506" s="218"/>
      <c r="H506" s="218"/>
      <c r="I506" s="218"/>
      <c r="J506" s="176"/>
      <c r="K506" s="176"/>
      <c r="L506" s="176"/>
      <c r="M506" s="176"/>
      <c r="N506" s="176"/>
      <c r="O506" s="176"/>
      <c r="P506" s="176"/>
      <c r="Q506" s="176"/>
      <c r="R506" s="176"/>
      <c r="S506" s="176"/>
      <c r="T506" s="176"/>
      <c r="U506" s="176"/>
      <c r="V506" s="176"/>
      <c r="W506" s="176"/>
      <c r="X506" s="176"/>
      <c r="Y506" s="176"/>
      <c r="Z506" s="176"/>
      <c r="AA506" s="176"/>
      <c r="AB506" s="176"/>
      <c r="AC506" s="176"/>
    </row>
    <row r="507">
      <c r="A507" s="216"/>
      <c r="B507" s="217"/>
      <c r="C507" s="218"/>
      <c r="D507" s="218"/>
      <c r="E507" s="219"/>
      <c r="F507" s="218"/>
      <c r="G507" s="218"/>
      <c r="H507" s="218"/>
      <c r="I507" s="218"/>
      <c r="J507" s="176"/>
      <c r="K507" s="176"/>
      <c r="L507" s="176"/>
      <c r="M507" s="176"/>
      <c r="N507" s="176"/>
      <c r="O507" s="176"/>
      <c r="P507" s="176"/>
      <c r="Q507" s="176"/>
      <c r="R507" s="176"/>
      <c r="S507" s="176"/>
      <c r="T507" s="176"/>
      <c r="U507" s="176"/>
      <c r="V507" s="176"/>
      <c r="W507" s="176"/>
      <c r="X507" s="176"/>
      <c r="Y507" s="176"/>
      <c r="Z507" s="176"/>
      <c r="AA507" s="176"/>
      <c r="AB507" s="176"/>
      <c r="AC507" s="176"/>
    </row>
    <row r="508">
      <c r="A508" s="216"/>
      <c r="B508" s="217"/>
      <c r="C508" s="218"/>
      <c r="D508" s="218"/>
      <c r="E508" s="219"/>
      <c r="F508" s="218"/>
      <c r="G508" s="218"/>
      <c r="H508" s="218"/>
      <c r="I508" s="218"/>
      <c r="J508" s="176"/>
      <c r="K508" s="176"/>
      <c r="L508" s="176"/>
      <c r="M508" s="176"/>
      <c r="N508" s="176"/>
      <c r="O508" s="176"/>
      <c r="P508" s="176"/>
      <c r="Q508" s="176"/>
      <c r="R508" s="176"/>
      <c r="S508" s="176"/>
      <c r="T508" s="176"/>
      <c r="U508" s="176"/>
      <c r="V508" s="176"/>
      <c r="W508" s="176"/>
      <c r="X508" s="176"/>
      <c r="Y508" s="176"/>
      <c r="Z508" s="176"/>
      <c r="AA508" s="176"/>
      <c r="AB508" s="176"/>
      <c r="AC508" s="176"/>
    </row>
    <row r="509">
      <c r="A509" s="216"/>
      <c r="B509" s="217"/>
      <c r="C509" s="218"/>
      <c r="D509" s="218"/>
      <c r="E509" s="219"/>
      <c r="F509" s="218"/>
      <c r="G509" s="218"/>
      <c r="H509" s="218"/>
      <c r="I509" s="218"/>
      <c r="J509" s="176"/>
      <c r="K509" s="176"/>
      <c r="L509" s="176"/>
      <c r="M509" s="176"/>
      <c r="N509" s="176"/>
      <c r="O509" s="176"/>
      <c r="P509" s="176"/>
      <c r="Q509" s="176"/>
      <c r="R509" s="176"/>
      <c r="S509" s="176"/>
      <c r="T509" s="176"/>
      <c r="U509" s="176"/>
      <c r="V509" s="176"/>
      <c r="W509" s="176"/>
      <c r="X509" s="176"/>
      <c r="Y509" s="176"/>
      <c r="Z509" s="176"/>
      <c r="AA509" s="176"/>
      <c r="AB509" s="176"/>
      <c r="AC509" s="176"/>
    </row>
    <row r="510">
      <c r="A510" s="216"/>
      <c r="B510" s="217"/>
      <c r="C510" s="218"/>
      <c r="D510" s="218"/>
      <c r="E510" s="219"/>
      <c r="F510" s="218"/>
      <c r="G510" s="218"/>
      <c r="H510" s="218"/>
      <c r="I510" s="218"/>
      <c r="J510" s="176"/>
      <c r="K510" s="176"/>
      <c r="L510" s="176"/>
      <c r="M510" s="176"/>
      <c r="N510" s="176"/>
      <c r="O510" s="176"/>
      <c r="P510" s="176"/>
      <c r="Q510" s="176"/>
      <c r="R510" s="176"/>
      <c r="S510" s="176"/>
      <c r="T510" s="176"/>
      <c r="U510" s="176"/>
      <c r="V510" s="176"/>
      <c r="W510" s="176"/>
      <c r="X510" s="176"/>
      <c r="Y510" s="176"/>
      <c r="Z510" s="176"/>
      <c r="AA510" s="176"/>
      <c r="AB510" s="176"/>
      <c r="AC510" s="176"/>
    </row>
    <row r="511">
      <c r="A511" s="216"/>
      <c r="B511" s="217"/>
      <c r="C511" s="218"/>
      <c r="D511" s="218"/>
      <c r="E511" s="219"/>
      <c r="F511" s="218"/>
      <c r="G511" s="218"/>
      <c r="H511" s="218"/>
      <c r="I511" s="218"/>
      <c r="J511" s="176"/>
      <c r="K511" s="176"/>
      <c r="L511" s="176"/>
      <c r="M511" s="176"/>
      <c r="N511" s="176"/>
      <c r="O511" s="176"/>
      <c r="P511" s="176"/>
      <c r="Q511" s="176"/>
      <c r="R511" s="176"/>
      <c r="S511" s="176"/>
      <c r="T511" s="176"/>
      <c r="U511" s="176"/>
      <c r="V511" s="176"/>
      <c r="W511" s="176"/>
      <c r="X511" s="176"/>
      <c r="Y511" s="176"/>
      <c r="Z511" s="176"/>
      <c r="AA511" s="176"/>
      <c r="AB511" s="176"/>
      <c r="AC511" s="176"/>
    </row>
    <row r="512">
      <c r="A512" s="216"/>
      <c r="B512" s="217"/>
      <c r="C512" s="218"/>
      <c r="D512" s="218"/>
      <c r="E512" s="219"/>
      <c r="F512" s="218"/>
      <c r="G512" s="218"/>
      <c r="H512" s="218"/>
      <c r="I512" s="218"/>
      <c r="J512" s="176"/>
      <c r="K512" s="176"/>
      <c r="L512" s="176"/>
      <c r="M512" s="176"/>
      <c r="N512" s="176"/>
      <c r="O512" s="176"/>
      <c r="P512" s="176"/>
      <c r="Q512" s="176"/>
      <c r="R512" s="176"/>
      <c r="S512" s="176"/>
      <c r="T512" s="176"/>
      <c r="U512" s="176"/>
      <c r="V512" s="176"/>
      <c r="W512" s="176"/>
      <c r="X512" s="176"/>
      <c r="Y512" s="176"/>
      <c r="Z512" s="176"/>
      <c r="AA512" s="176"/>
      <c r="AB512" s="176"/>
      <c r="AC512" s="176"/>
    </row>
    <row r="513">
      <c r="A513" s="216"/>
      <c r="B513" s="217"/>
      <c r="C513" s="218"/>
      <c r="D513" s="218"/>
      <c r="E513" s="219"/>
      <c r="F513" s="218"/>
      <c r="G513" s="218"/>
      <c r="H513" s="218"/>
      <c r="I513" s="218"/>
      <c r="J513" s="176"/>
      <c r="K513" s="176"/>
      <c r="L513" s="176"/>
      <c r="M513" s="176"/>
      <c r="N513" s="176"/>
      <c r="O513" s="176"/>
      <c r="P513" s="176"/>
      <c r="Q513" s="176"/>
      <c r="R513" s="176"/>
      <c r="S513" s="176"/>
      <c r="T513" s="176"/>
      <c r="U513" s="176"/>
      <c r="V513" s="176"/>
      <c r="W513" s="176"/>
      <c r="X513" s="176"/>
      <c r="Y513" s="176"/>
      <c r="Z513" s="176"/>
      <c r="AA513" s="176"/>
      <c r="AB513" s="176"/>
      <c r="AC513" s="176"/>
    </row>
    <row r="514">
      <c r="A514" s="216"/>
      <c r="B514" s="217"/>
      <c r="C514" s="218"/>
      <c r="D514" s="218"/>
      <c r="E514" s="219"/>
      <c r="F514" s="218"/>
      <c r="G514" s="218"/>
      <c r="H514" s="218"/>
      <c r="I514" s="218"/>
      <c r="J514" s="176"/>
      <c r="K514" s="176"/>
      <c r="L514" s="176"/>
      <c r="M514" s="176"/>
      <c r="N514" s="176"/>
      <c r="O514" s="176"/>
      <c r="P514" s="176"/>
      <c r="Q514" s="176"/>
      <c r="R514" s="176"/>
      <c r="S514" s="176"/>
      <c r="T514" s="176"/>
      <c r="U514" s="176"/>
      <c r="V514" s="176"/>
      <c r="W514" s="176"/>
      <c r="X514" s="176"/>
      <c r="Y514" s="176"/>
      <c r="Z514" s="176"/>
      <c r="AA514" s="176"/>
      <c r="AB514" s="176"/>
      <c r="AC514" s="176"/>
    </row>
    <row r="515">
      <c r="A515" s="216"/>
      <c r="B515" s="217"/>
      <c r="C515" s="218"/>
      <c r="D515" s="218"/>
      <c r="E515" s="219"/>
      <c r="F515" s="218"/>
      <c r="G515" s="218"/>
      <c r="H515" s="218"/>
      <c r="I515" s="218"/>
      <c r="J515" s="176"/>
      <c r="K515" s="176"/>
      <c r="L515" s="176"/>
      <c r="M515" s="176"/>
      <c r="N515" s="176"/>
      <c r="O515" s="176"/>
      <c r="P515" s="176"/>
      <c r="Q515" s="176"/>
      <c r="R515" s="176"/>
      <c r="S515" s="176"/>
      <c r="T515" s="176"/>
      <c r="U515" s="176"/>
      <c r="V515" s="176"/>
      <c r="W515" s="176"/>
      <c r="X515" s="176"/>
      <c r="Y515" s="176"/>
      <c r="Z515" s="176"/>
      <c r="AA515" s="176"/>
      <c r="AB515" s="176"/>
      <c r="AC515" s="176"/>
    </row>
    <row r="516">
      <c r="A516" s="216"/>
      <c r="B516" s="217"/>
      <c r="C516" s="218"/>
      <c r="D516" s="218"/>
      <c r="E516" s="219"/>
      <c r="F516" s="218"/>
      <c r="G516" s="218"/>
      <c r="H516" s="218"/>
      <c r="I516" s="218"/>
      <c r="J516" s="176"/>
      <c r="K516" s="176"/>
      <c r="L516" s="176"/>
      <c r="M516" s="176"/>
      <c r="N516" s="176"/>
      <c r="O516" s="176"/>
      <c r="P516" s="176"/>
      <c r="Q516" s="176"/>
      <c r="R516" s="176"/>
      <c r="S516" s="176"/>
      <c r="T516" s="176"/>
      <c r="U516" s="176"/>
      <c r="V516" s="176"/>
      <c r="W516" s="176"/>
      <c r="X516" s="176"/>
      <c r="Y516" s="176"/>
      <c r="Z516" s="176"/>
      <c r="AA516" s="176"/>
      <c r="AB516" s="176"/>
      <c r="AC516" s="176"/>
    </row>
    <row r="517">
      <c r="A517" s="216"/>
      <c r="B517" s="217"/>
      <c r="C517" s="218"/>
      <c r="D517" s="218"/>
      <c r="E517" s="219"/>
      <c r="F517" s="218"/>
      <c r="G517" s="218"/>
      <c r="H517" s="218"/>
      <c r="I517" s="218"/>
      <c r="J517" s="176"/>
      <c r="K517" s="176"/>
      <c r="L517" s="176"/>
      <c r="M517" s="176"/>
      <c r="N517" s="176"/>
      <c r="O517" s="176"/>
      <c r="P517" s="176"/>
      <c r="Q517" s="176"/>
      <c r="R517" s="176"/>
      <c r="S517" s="176"/>
      <c r="T517" s="176"/>
      <c r="U517" s="176"/>
      <c r="V517" s="176"/>
      <c r="W517" s="176"/>
      <c r="X517" s="176"/>
      <c r="Y517" s="176"/>
      <c r="Z517" s="176"/>
      <c r="AA517" s="176"/>
      <c r="AB517" s="176"/>
      <c r="AC517" s="176"/>
    </row>
    <row r="518">
      <c r="A518" s="216"/>
      <c r="B518" s="217"/>
      <c r="C518" s="218"/>
      <c r="D518" s="218"/>
      <c r="E518" s="219"/>
      <c r="F518" s="218"/>
      <c r="G518" s="218"/>
      <c r="H518" s="218"/>
      <c r="I518" s="218"/>
      <c r="J518" s="176"/>
      <c r="K518" s="176"/>
      <c r="L518" s="176"/>
      <c r="M518" s="176"/>
      <c r="N518" s="176"/>
      <c r="O518" s="176"/>
      <c r="P518" s="176"/>
      <c r="Q518" s="176"/>
      <c r="R518" s="176"/>
      <c r="S518" s="176"/>
      <c r="T518" s="176"/>
      <c r="U518" s="176"/>
      <c r="V518" s="176"/>
      <c r="W518" s="176"/>
      <c r="X518" s="176"/>
      <c r="Y518" s="176"/>
      <c r="Z518" s="176"/>
      <c r="AA518" s="176"/>
      <c r="AB518" s="176"/>
      <c r="AC518" s="176"/>
    </row>
    <row r="519">
      <c r="A519" s="216"/>
      <c r="B519" s="217"/>
      <c r="C519" s="218"/>
      <c r="D519" s="218"/>
      <c r="E519" s="219"/>
      <c r="F519" s="218"/>
      <c r="G519" s="218"/>
      <c r="H519" s="218"/>
      <c r="I519" s="218"/>
      <c r="J519" s="176"/>
      <c r="K519" s="176"/>
      <c r="L519" s="176"/>
      <c r="M519" s="176"/>
      <c r="N519" s="176"/>
      <c r="O519" s="176"/>
      <c r="P519" s="176"/>
      <c r="Q519" s="176"/>
      <c r="R519" s="176"/>
      <c r="S519" s="176"/>
      <c r="T519" s="176"/>
      <c r="U519" s="176"/>
      <c r="V519" s="176"/>
      <c r="W519" s="176"/>
      <c r="X519" s="176"/>
      <c r="Y519" s="176"/>
      <c r="Z519" s="176"/>
      <c r="AA519" s="176"/>
      <c r="AB519" s="176"/>
      <c r="AC519" s="176"/>
    </row>
    <row r="520">
      <c r="A520" s="216"/>
      <c r="B520" s="217"/>
      <c r="C520" s="218"/>
      <c r="D520" s="218"/>
      <c r="E520" s="219"/>
      <c r="F520" s="218"/>
      <c r="G520" s="218"/>
      <c r="H520" s="218"/>
      <c r="I520" s="218"/>
      <c r="J520" s="176"/>
      <c r="K520" s="176"/>
      <c r="L520" s="176"/>
      <c r="M520" s="176"/>
      <c r="N520" s="176"/>
      <c r="O520" s="176"/>
      <c r="P520" s="176"/>
      <c r="Q520" s="176"/>
      <c r="R520" s="176"/>
      <c r="S520" s="176"/>
      <c r="T520" s="176"/>
      <c r="U520" s="176"/>
      <c r="V520" s="176"/>
      <c r="W520" s="176"/>
      <c r="X520" s="176"/>
      <c r="Y520" s="176"/>
      <c r="Z520" s="176"/>
      <c r="AA520" s="176"/>
      <c r="AB520" s="176"/>
      <c r="AC520" s="176"/>
    </row>
    <row r="521">
      <c r="A521" s="216"/>
      <c r="B521" s="217"/>
      <c r="C521" s="218"/>
      <c r="D521" s="218"/>
      <c r="E521" s="219"/>
      <c r="F521" s="218"/>
      <c r="G521" s="218"/>
      <c r="H521" s="218"/>
      <c r="I521" s="218"/>
      <c r="J521" s="176"/>
      <c r="K521" s="176"/>
      <c r="L521" s="176"/>
      <c r="M521" s="176"/>
      <c r="N521" s="176"/>
      <c r="O521" s="176"/>
      <c r="P521" s="176"/>
      <c r="Q521" s="176"/>
      <c r="R521" s="176"/>
      <c r="S521" s="176"/>
      <c r="T521" s="176"/>
      <c r="U521" s="176"/>
      <c r="V521" s="176"/>
      <c r="W521" s="176"/>
      <c r="X521" s="176"/>
      <c r="Y521" s="176"/>
      <c r="Z521" s="176"/>
      <c r="AA521" s="176"/>
      <c r="AB521" s="176"/>
      <c r="AC521" s="176"/>
    </row>
    <row r="522">
      <c r="A522" s="216"/>
      <c r="B522" s="217"/>
      <c r="C522" s="218"/>
      <c r="D522" s="218"/>
      <c r="E522" s="219"/>
      <c r="F522" s="218"/>
      <c r="G522" s="218"/>
      <c r="H522" s="218"/>
      <c r="I522" s="218"/>
      <c r="J522" s="176"/>
      <c r="K522" s="176"/>
      <c r="L522" s="176"/>
      <c r="M522" s="176"/>
      <c r="N522" s="176"/>
      <c r="O522" s="176"/>
      <c r="P522" s="176"/>
      <c r="Q522" s="176"/>
      <c r="R522" s="176"/>
      <c r="S522" s="176"/>
      <c r="T522" s="176"/>
      <c r="U522" s="176"/>
      <c r="V522" s="176"/>
      <c r="W522" s="176"/>
      <c r="X522" s="176"/>
      <c r="Y522" s="176"/>
      <c r="Z522" s="176"/>
      <c r="AA522" s="176"/>
      <c r="AB522" s="176"/>
      <c r="AC522" s="176"/>
    </row>
    <row r="523">
      <c r="A523" s="216"/>
      <c r="B523" s="217"/>
      <c r="C523" s="218"/>
      <c r="D523" s="218"/>
      <c r="E523" s="219"/>
      <c r="F523" s="218"/>
      <c r="G523" s="218"/>
      <c r="H523" s="218"/>
      <c r="I523" s="218"/>
      <c r="J523" s="176"/>
      <c r="K523" s="176"/>
      <c r="L523" s="176"/>
      <c r="M523" s="176"/>
      <c r="N523" s="176"/>
      <c r="O523" s="176"/>
      <c r="P523" s="176"/>
      <c r="Q523" s="176"/>
      <c r="R523" s="176"/>
      <c r="S523" s="176"/>
      <c r="T523" s="176"/>
      <c r="U523" s="176"/>
      <c r="V523" s="176"/>
      <c r="W523" s="176"/>
      <c r="X523" s="176"/>
      <c r="Y523" s="176"/>
      <c r="Z523" s="176"/>
      <c r="AA523" s="176"/>
      <c r="AB523" s="176"/>
      <c r="AC523" s="176"/>
    </row>
    <row r="524">
      <c r="A524" s="216"/>
      <c r="B524" s="217"/>
      <c r="C524" s="218"/>
      <c r="D524" s="218"/>
      <c r="E524" s="219"/>
      <c r="F524" s="218"/>
      <c r="G524" s="218"/>
      <c r="H524" s="218"/>
      <c r="I524" s="218"/>
      <c r="J524" s="176"/>
      <c r="K524" s="176"/>
      <c r="L524" s="176"/>
      <c r="M524" s="176"/>
      <c r="N524" s="176"/>
      <c r="O524" s="176"/>
      <c r="P524" s="176"/>
      <c r="Q524" s="176"/>
      <c r="R524" s="176"/>
      <c r="S524" s="176"/>
      <c r="T524" s="176"/>
      <c r="U524" s="176"/>
      <c r="V524" s="176"/>
      <c r="W524" s="176"/>
      <c r="X524" s="176"/>
      <c r="Y524" s="176"/>
      <c r="Z524" s="176"/>
      <c r="AA524" s="176"/>
      <c r="AB524" s="176"/>
      <c r="AC524" s="176"/>
    </row>
    <row r="525">
      <c r="A525" s="216"/>
      <c r="B525" s="217"/>
      <c r="C525" s="218"/>
      <c r="D525" s="218"/>
      <c r="E525" s="219"/>
      <c r="F525" s="218"/>
      <c r="G525" s="218"/>
      <c r="H525" s="218"/>
      <c r="I525" s="218"/>
      <c r="J525" s="176"/>
      <c r="K525" s="176"/>
      <c r="L525" s="176"/>
      <c r="M525" s="176"/>
      <c r="N525" s="176"/>
      <c r="O525" s="176"/>
      <c r="P525" s="176"/>
      <c r="Q525" s="176"/>
      <c r="R525" s="176"/>
      <c r="S525" s="176"/>
      <c r="T525" s="176"/>
      <c r="U525" s="176"/>
      <c r="V525" s="176"/>
      <c r="W525" s="176"/>
      <c r="X525" s="176"/>
      <c r="Y525" s="176"/>
      <c r="Z525" s="176"/>
      <c r="AA525" s="176"/>
      <c r="AB525" s="176"/>
      <c r="AC525" s="176"/>
    </row>
    <row r="526">
      <c r="A526" s="216"/>
      <c r="B526" s="217"/>
      <c r="C526" s="218"/>
      <c r="D526" s="218"/>
      <c r="E526" s="219"/>
      <c r="F526" s="218"/>
      <c r="G526" s="218"/>
      <c r="H526" s="218"/>
      <c r="I526" s="218"/>
      <c r="J526" s="176"/>
      <c r="K526" s="176"/>
      <c r="L526" s="176"/>
      <c r="M526" s="176"/>
      <c r="N526" s="176"/>
      <c r="O526" s="176"/>
      <c r="P526" s="176"/>
      <c r="Q526" s="176"/>
      <c r="R526" s="176"/>
      <c r="S526" s="176"/>
      <c r="T526" s="176"/>
      <c r="U526" s="176"/>
      <c r="V526" s="176"/>
      <c r="W526" s="176"/>
      <c r="X526" s="176"/>
      <c r="Y526" s="176"/>
      <c r="Z526" s="176"/>
      <c r="AA526" s="176"/>
      <c r="AB526" s="176"/>
      <c r="AC526" s="176"/>
    </row>
    <row r="527">
      <c r="A527" s="216"/>
      <c r="B527" s="217"/>
      <c r="C527" s="218"/>
      <c r="D527" s="218"/>
      <c r="E527" s="219"/>
      <c r="F527" s="218"/>
      <c r="G527" s="218"/>
      <c r="H527" s="218"/>
      <c r="I527" s="218"/>
      <c r="J527" s="176"/>
      <c r="K527" s="176"/>
      <c r="L527" s="176"/>
      <c r="M527" s="176"/>
      <c r="N527" s="176"/>
      <c r="O527" s="176"/>
      <c r="P527" s="176"/>
      <c r="Q527" s="176"/>
      <c r="R527" s="176"/>
      <c r="S527" s="176"/>
      <c r="T527" s="176"/>
      <c r="U527" s="176"/>
      <c r="V527" s="176"/>
      <c r="W527" s="176"/>
      <c r="X527" s="176"/>
      <c r="Y527" s="176"/>
      <c r="Z527" s="176"/>
      <c r="AA527" s="176"/>
      <c r="AB527" s="176"/>
      <c r="AC527" s="176"/>
    </row>
    <row r="528">
      <c r="A528" s="216"/>
      <c r="B528" s="217"/>
      <c r="C528" s="218"/>
      <c r="D528" s="218"/>
      <c r="E528" s="219"/>
      <c r="F528" s="218"/>
      <c r="G528" s="218"/>
      <c r="H528" s="218"/>
      <c r="I528" s="218"/>
      <c r="J528" s="176"/>
      <c r="K528" s="176"/>
      <c r="L528" s="176"/>
      <c r="M528" s="176"/>
      <c r="N528" s="176"/>
      <c r="O528" s="176"/>
      <c r="P528" s="176"/>
      <c r="Q528" s="176"/>
      <c r="R528" s="176"/>
      <c r="S528" s="176"/>
      <c r="T528" s="176"/>
      <c r="U528" s="176"/>
      <c r="V528" s="176"/>
      <c r="W528" s="176"/>
      <c r="X528" s="176"/>
      <c r="Y528" s="176"/>
      <c r="Z528" s="176"/>
      <c r="AA528" s="176"/>
      <c r="AB528" s="176"/>
      <c r="AC528" s="176"/>
    </row>
    <row r="529">
      <c r="A529" s="216"/>
      <c r="B529" s="217"/>
      <c r="C529" s="218"/>
      <c r="D529" s="218"/>
      <c r="E529" s="219"/>
      <c r="F529" s="218"/>
      <c r="G529" s="218"/>
      <c r="H529" s="218"/>
      <c r="I529" s="218"/>
      <c r="J529" s="176"/>
      <c r="K529" s="176"/>
      <c r="L529" s="176"/>
      <c r="M529" s="176"/>
      <c r="N529" s="176"/>
      <c r="O529" s="176"/>
      <c r="P529" s="176"/>
      <c r="Q529" s="176"/>
      <c r="R529" s="176"/>
      <c r="S529" s="176"/>
      <c r="T529" s="176"/>
      <c r="U529" s="176"/>
      <c r="V529" s="176"/>
      <c r="W529" s="176"/>
      <c r="X529" s="176"/>
      <c r="Y529" s="176"/>
      <c r="Z529" s="176"/>
      <c r="AA529" s="176"/>
      <c r="AB529" s="176"/>
      <c r="AC529" s="176"/>
    </row>
    <row r="530">
      <c r="A530" s="216"/>
      <c r="B530" s="217"/>
      <c r="C530" s="218"/>
      <c r="D530" s="218"/>
      <c r="E530" s="219"/>
      <c r="F530" s="218"/>
      <c r="G530" s="218"/>
      <c r="H530" s="218"/>
      <c r="I530" s="218"/>
      <c r="J530" s="176"/>
      <c r="K530" s="176"/>
      <c r="L530" s="176"/>
      <c r="M530" s="176"/>
      <c r="N530" s="176"/>
      <c r="O530" s="176"/>
      <c r="P530" s="176"/>
      <c r="Q530" s="176"/>
      <c r="R530" s="176"/>
      <c r="S530" s="176"/>
      <c r="T530" s="176"/>
      <c r="U530" s="176"/>
      <c r="V530" s="176"/>
      <c r="W530" s="176"/>
      <c r="X530" s="176"/>
      <c r="Y530" s="176"/>
      <c r="Z530" s="176"/>
      <c r="AA530" s="176"/>
      <c r="AB530" s="176"/>
      <c r="AC530" s="176"/>
    </row>
    <row r="531">
      <c r="A531" s="216"/>
      <c r="B531" s="217"/>
      <c r="C531" s="218"/>
      <c r="D531" s="218"/>
      <c r="E531" s="219"/>
      <c r="F531" s="218"/>
      <c r="G531" s="218"/>
      <c r="H531" s="218"/>
      <c r="I531" s="218"/>
      <c r="J531" s="176"/>
      <c r="K531" s="176"/>
      <c r="L531" s="176"/>
      <c r="M531" s="176"/>
      <c r="N531" s="176"/>
      <c r="O531" s="176"/>
      <c r="P531" s="176"/>
      <c r="Q531" s="176"/>
      <c r="R531" s="176"/>
      <c r="S531" s="176"/>
      <c r="T531" s="176"/>
      <c r="U531" s="176"/>
      <c r="V531" s="176"/>
      <c r="W531" s="176"/>
      <c r="X531" s="176"/>
      <c r="Y531" s="176"/>
      <c r="Z531" s="176"/>
      <c r="AA531" s="176"/>
      <c r="AB531" s="176"/>
      <c r="AC531" s="176"/>
    </row>
    <row r="532">
      <c r="A532" s="216"/>
      <c r="B532" s="217"/>
      <c r="C532" s="218"/>
      <c r="D532" s="218"/>
      <c r="E532" s="219"/>
      <c r="F532" s="218"/>
      <c r="G532" s="218"/>
      <c r="H532" s="218"/>
      <c r="I532" s="218"/>
      <c r="J532" s="176"/>
      <c r="K532" s="176"/>
      <c r="L532" s="176"/>
      <c r="M532" s="176"/>
      <c r="N532" s="176"/>
      <c r="O532" s="176"/>
      <c r="P532" s="176"/>
      <c r="Q532" s="176"/>
      <c r="R532" s="176"/>
      <c r="S532" s="176"/>
      <c r="T532" s="176"/>
      <c r="U532" s="176"/>
      <c r="V532" s="176"/>
      <c r="W532" s="176"/>
      <c r="X532" s="176"/>
      <c r="Y532" s="176"/>
      <c r="Z532" s="176"/>
      <c r="AA532" s="176"/>
      <c r="AB532" s="176"/>
      <c r="AC532" s="176"/>
    </row>
    <row r="533">
      <c r="A533" s="216"/>
      <c r="B533" s="217"/>
      <c r="C533" s="218"/>
      <c r="D533" s="218"/>
      <c r="E533" s="219"/>
      <c r="F533" s="218"/>
      <c r="G533" s="218"/>
      <c r="H533" s="218"/>
      <c r="I533" s="218"/>
      <c r="J533" s="176"/>
      <c r="K533" s="176"/>
      <c r="L533" s="176"/>
      <c r="M533" s="176"/>
      <c r="N533" s="176"/>
      <c r="O533" s="176"/>
      <c r="P533" s="176"/>
      <c r="Q533" s="176"/>
      <c r="R533" s="176"/>
      <c r="S533" s="176"/>
      <c r="T533" s="176"/>
      <c r="U533" s="176"/>
      <c r="V533" s="176"/>
      <c r="W533" s="176"/>
      <c r="X533" s="176"/>
      <c r="Y533" s="176"/>
      <c r="Z533" s="176"/>
      <c r="AA533" s="176"/>
      <c r="AB533" s="176"/>
      <c r="AC533" s="176"/>
    </row>
    <row r="534">
      <c r="A534" s="216"/>
      <c r="B534" s="217"/>
      <c r="C534" s="218"/>
      <c r="D534" s="218"/>
      <c r="E534" s="219"/>
      <c r="F534" s="218"/>
      <c r="G534" s="218"/>
      <c r="H534" s="218"/>
      <c r="I534" s="218"/>
      <c r="J534" s="176"/>
      <c r="K534" s="176"/>
      <c r="L534" s="176"/>
      <c r="M534" s="176"/>
      <c r="N534" s="176"/>
      <c r="O534" s="176"/>
      <c r="P534" s="176"/>
      <c r="Q534" s="176"/>
      <c r="R534" s="176"/>
      <c r="S534" s="176"/>
      <c r="T534" s="176"/>
      <c r="U534" s="176"/>
      <c r="V534" s="176"/>
      <c r="W534" s="176"/>
      <c r="X534" s="176"/>
      <c r="Y534" s="176"/>
      <c r="Z534" s="176"/>
      <c r="AA534" s="176"/>
      <c r="AB534" s="176"/>
      <c r="AC534" s="176"/>
    </row>
    <row r="535">
      <c r="A535" s="216"/>
      <c r="B535" s="217"/>
      <c r="C535" s="218"/>
      <c r="D535" s="218"/>
      <c r="E535" s="219"/>
      <c r="F535" s="218"/>
      <c r="G535" s="218"/>
      <c r="H535" s="218"/>
      <c r="I535" s="218"/>
      <c r="J535" s="176"/>
      <c r="K535" s="176"/>
      <c r="L535" s="176"/>
      <c r="M535" s="176"/>
      <c r="N535" s="176"/>
      <c r="O535" s="176"/>
      <c r="P535" s="176"/>
      <c r="Q535" s="176"/>
      <c r="R535" s="176"/>
      <c r="S535" s="176"/>
      <c r="T535" s="176"/>
      <c r="U535" s="176"/>
      <c r="V535" s="176"/>
      <c r="W535" s="176"/>
      <c r="X535" s="176"/>
      <c r="Y535" s="176"/>
      <c r="Z535" s="176"/>
      <c r="AA535" s="176"/>
      <c r="AB535" s="176"/>
      <c r="AC535" s="176"/>
    </row>
    <row r="536">
      <c r="A536" s="216"/>
      <c r="B536" s="217"/>
      <c r="C536" s="218"/>
      <c r="D536" s="218"/>
      <c r="E536" s="219"/>
      <c r="F536" s="218"/>
      <c r="G536" s="218"/>
      <c r="H536" s="218"/>
      <c r="I536" s="218"/>
      <c r="J536" s="176"/>
      <c r="K536" s="176"/>
      <c r="L536" s="176"/>
      <c r="M536" s="176"/>
      <c r="N536" s="176"/>
      <c r="O536" s="176"/>
      <c r="P536" s="176"/>
      <c r="Q536" s="176"/>
      <c r="R536" s="176"/>
      <c r="S536" s="176"/>
      <c r="T536" s="176"/>
      <c r="U536" s="176"/>
      <c r="V536" s="176"/>
      <c r="W536" s="176"/>
      <c r="X536" s="176"/>
      <c r="Y536" s="176"/>
      <c r="Z536" s="176"/>
      <c r="AA536" s="176"/>
      <c r="AB536" s="176"/>
      <c r="AC536" s="176"/>
    </row>
    <row r="537">
      <c r="A537" s="216"/>
      <c r="B537" s="217"/>
      <c r="C537" s="218"/>
      <c r="D537" s="218"/>
      <c r="E537" s="219"/>
      <c r="F537" s="218"/>
      <c r="G537" s="218"/>
      <c r="H537" s="218"/>
      <c r="I537" s="218"/>
      <c r="J537" s="176"/>
      <c r="K537" s="176"/>
      <c r="L537" s="176"/>
      <c r="M537" s="176"/>
      <c r="N537" s="176"/>
      <c r="O537" s="176"/>
      <c r="P537" s="176"/>
      <c r="Q537" s="176"/>
      <c r="R537" s="176"/>
      <c r="S537" s="176"/>
      <c r="T537" s="176"/>
      <c r="U537" s="176"/>
      <c r="V537" s="176"/>
      <c r="W537" s="176"/>
      <c r="X537" s="176"/>
      <c r="Y537" s="176"/>
      <c r="Z537" s="176"/>
      <c r="AA537" s="176"/>
      <c r="AB537" s="176"/>
      <c r="AC537" s="176"/>
    </row>
    <row r="538">
      <c r="A538" s="216"/>
      <c r="B538" s="217"/>
      <c r="C538" s="218"/>
      <c r="D538" s="218"/>
      <c r="E538" s="219"/>
      <c r="F538" s="218"/>
      <c r="G538" s="218"/>
      <c r="H538" s="218"/>
      <c r="I538" s="218"/>
      <c r="J538" s="176"/>
      <c r="K538" s="176"/>
      <c r="L538" s="176"/>
      <c r="M538" s="176"/>
      <c r="N538" s="176"/>
      <c r="O538" s="176"/>
      <c r="P538" s="176"/>
      <c r="Q538" s="176"/>
      <c r="R538" s="176"/>
      <c r="S538" s="176"/>
      <c r="T538" s="176"/>
      <c r="U538" s="176"/>
      <c r="V538" s="176"/>
      <c r="W538" s="176"/>
      <c r="X538" s="176"/>
      <c r="Y538" s="176"/>
      <c r="Z538" s="176"/>
      <c r="AA538" s="176"/>
      <c r="AB538" s="176"/>
      <c r="AC538" s="176"/>
    </row>
    <row r="539">
      <c r="A539" s="216"/>
      <c r="B539" s="217"/>
      <c r="C539" s="218"/>
      <c r="D539" s="218"/>
      <c r="E539" s="219"/>
      <c r="F539" s="218"/>
      <c r="G539" s="218"/>
      <c r="H539" s="218"/>
      <c r="I539" s="218"/>
      <c r="J539" s="176"/>
      <c r="K539" s="176"/>
      <c r="L539" s="176"/>
      <c r="M539" s="176"/>
      <c r="N539" s="176"/>
      <c r="O539" s="176"/>
      <c r="P539" s="176"/>
      <c r="Q539" s="176"/>
      <c r="R539" s="176"/>
      <c r="S539" s="176"/>
      <c r="T539" s="176"/>
      <c r="U539" s="176"/>
      <c r="V539" s="176"/>
      <c r="W539" s="176"/>
      <c r="X539" s="176"/>
      <c r="Y539" s="176"/>
      <c r="Z539" s="176"/>
      <c r="AA539" s="176"/>
      <c r="AB539" s="176"/>
      <c r="AC539" s="176"/>
    </row>
    <row r="540">
      <c r="A540" s="216"/>
      <c r="B540" s="217"/>
      <c r="C540" s="218"/>
      <c r="D540" s="218"/>
      <c r="E540" s="219"/>
      <c r="F540" s="218"/>
      <c r="G540" s="218"/>
      <c r="H540" s="218"/>
      <c r="I540" s="218"/>
      <c r="J540" s="176"/>
      <c r="K540" s="176"/>
      <c r="L540" s="176"/>
      <c r="M540" s="176"/>
      <c r="N540" s="176"/>
      <c r="O540" s="176"/>
      <c r="P540" s="176"/>
      <c r="Q540" s="176"/>
      <c r="R540" s="176"/>
      <c r="S540" s="176"/>
      <c r="T540" s="176"/>
      <c r="U540" s="176"/>
      <c r="V540" s="176"/>
      <c r="W540" s="176"/>
      <c r="X540" s="176"/>
      <c r="Y540" s="176"/>
      <c r="Z540" s="176"/>
      <c r="AA540" s="176"/>
      <c r="AB540" s="176"/>
      <c r="AC540" s="176"/>
    </row>
    <row r="541">
      <c r="A541" s="216"/>
      <c r="B541" s="217"/>
      <c r="C541" s="218"/>
      <c r="D541" s="218"/>
      <c r="E541" s="219"/>
      <c r="F541" s="218"/>
      <c r="G541" s="218"/>
      <c r="H541" s="218"/>
      <c r="I541" s="218"/>
      <c r="J541" s="176"/>
      <c r="K541" s="176"/>
      <c r="L541" s="176"/>
      <c r="M541" s="176"/>
      <c r="N541" s="176"/>
      <c r="O541" s="176"/>
      <c r="P541" s="176"/>
      <c r="Q541" s="176"/>
      <c r="R541" s="176"/>
      <c r="S541" s="176"/>
      <c r="T541" s="176"/>
      <c r="U541" s="176"/>
      <c r="V541" s="176"/>
      <c r="W541" s="176"/>
      <c r="X541" s="176"/>
      <c r="Y541" s="176"/>
      <c r="Z541" s="176"/>
      <c r="AA541" s="176"/>
      <c r="AB541" s="176"/>
      <c r="AC541" s="176"/>
    </row>
    <row r="542">
      <c r="A542" s="216"/>
      <c r="B542" s="217"/>
      <c r="C542" s="218"/>
      <c r="D542" s="218"/>
      <c r="E542" s="219"/>
      <c r="F542" s="218"/>
      <c r="G542" s="218"/>
      <c r="H542" s="218"/>
      <c r="I542" s="218"/>
      <c r="J542" s="176"/>
      <c r="K542" s="176"/>
      <c r="L542" s="176"/>
      <c r="M542" s="176"/>
      <c r="N542" s="176"/>
      <c r="O542" s="176"/>
      <c r="P542" s="176"/>
      <c r="Q542" s="176"/>
      <c r="R542" s="176"/>
      <c r="S542" s="176"/>
      <c r="T542" s="176"/>
      <c r="U542" s="176"/>
      <c r="V542" s="176"/>
      <c r="W542" s="176"/>
      <c r="X542" s="176"/>
      <c r="Y542" s="176"/>
      <c r="Z542" s="176"/>
      <c r="AA542" s="176"/>
      <c r="AB542" s="176"/>
      <c r="AC542" s="176"/>
    </row>
    <row r="543">
      <c r="A543" s="216"/>
      <c r="B543" s="217"/>
      <c r="C543" s="218"/>
      <c r="D543" s="218"/>
      <c r="E543" s="219"/>
      <c r="F543" s="218"/>
      <c r="G543" s="218"/>
      <c r="H543" s="218"/>
      <c r="I543" s="218"/>
      <c r="J543" s="176"/>
      <c r="K543" s="176"/>
      <c r="L543" s="176"/>
      <c r="M543" s="176"/>
      <c r="N543" s="176"/>
      <c r="O543" s="176"/>
      <c r="P543" s="176"/>
      <c r="Q543" s="176"/>
      <c r="R543" s="176"/>
      <c r="S543" s="176"/>
      <c r="T543" s="176"/>
      <c r="U543" s="176"/>
      <c r="V543" s="176"/>
      <c r="W543" s="176"/>
      <c r="X543" s="176"/>
      <c r="Y543" s="176"/>
      <c r="Z543" s="176"/>
      <c r="AA543" s="176"/>
      <c r="AB543" s="176"/>
      <c r="AC543" s="176"/>
    </row>
    <row r="544">
      <c r="A544" s="216"/>
      <c r="B544" s="217"/>
      <c r="C544" s="218"/>
      <c r="D544" s="218"/>
      <c r="E544" s="219"/>
      <c r="F544" s="218"/>
      <c r="G544" s="218"/>
      <c r="H544" s="218"/>
      <c r="I544" s="218"/>
      <c r="J544" s="176"/>
      <c r="K544" s="176"/>
      <c r="L544" s="176"/>
      <c r="M544" s="176"/>
      <c r="N544" s="176"/>
      <c r="O544" s="176"/>
      <c r="P544" s="176"/>
      <c r="Q544" s="176"/>
      <c r="R544" s="176"/>
      <c r="S544" s="176"/>
      <c r="T544" s="176"/>
      <c r="U544" s="176"/>
      <c r="V544" s="176"/>
      <c r="W544" s="176"/>
      <c r="X544" s="176"/>
      <c r="Y544" s="176"/>
      <c r="Z544" s="176"/>
      <c r="AA544" s="176"/>
      <c r="AB544" s="176"/>
      <c r="AC544" s="176"/>
    </row>
    <row r="545">
      <c r="A545" s="216"/>
      <c r="B545" s="217"/>
      <c r="C545" s="218"/>
      <c r="D545" s="218"/>
      <c r="E545" s="219"/>
      <c r="F545" s="218"/>
      <c r="G545" s="218"/>
      <c r="H545" s="218"/>
      <c r="I545" s="218"/>
      <c r="J545" s="176"/>
      <c r="K545" s="176"/>
      <c r="L545" s="176"/>
      <c r="M545" s="176"/>
      <c r="N545" s="176"/>
      <c r="O545" s="176"/>
      <c r="P545" s="176"/>
      <c r="Q545" s="176"/>
      <c r="R545" s="176"/>
      <c r="S545" s="176"/>
      <c r="T545" s="176"/>
      <c r="U545" s="176"/>
      <c r="V545" s="176"/>
      <c r="W545" s="176"/>
      <c r="X545" s="176"/>
      <c r="Y545" s="176"/>
      <c r="Z545" s="176"/>
      <c r="AA545" s="176"/>
      <c r="AB545" s="176"/>
      <c r="AC545" s="176"/>
    </row>
    <row r="546">
      <c r="A546" s="216"/>
      <c r="B546" s="217"/>
      <c r="C546" s="218"/>
      <c r="D546" s="218"/>
      <c r="E546" s="219"/>
      <c r="F546" s="218"/>
      <c r="G546" s="218"/>
      <c r="H546" s="218"/>
      <c r="I546" s="218"/>
      <c r="J546" s="176"/>
      <c r="K546" s="176"/>
      <c r="L546" s="176"/>
      <c r="M546" s="176"/>
      <c r="N546" s="176"/>
      <c r="O546" s="176"/>
      <c r="P546" s="176"/>
      <c r="Q546" s="176"/>
      <c r="R546" s="176"/>
      <c r="S546" s="176"/>
      <c r="T546" s="176"/>
      <c r="U546" s="176"/>
      <c r="V546" s="176"/>
      <c r="W546" s="176"/>
      <c r="X546" s="176"/>
      <c r="Y546" s="176"/>
      <c r="Z546" s="176"/>
      <c r="AA546" s="176"/>
      <c r="AB546" s="176"/>
      <c r="AC546" s="176"/>
    </row>
    <row r="547">
      <c r="A547" s="216"/>
      <c r="B547" s="217"/>
      <c r="C547" s="218"/>
      <c r="D547" s="218"/>
      <c r="E547" s="219"/>
      <c r="F547" s="218"/>
      <c r="G547" s="218"/>
      <c r="H547" s="218"/>
      <c r="I547" s="218"/>
      <c r="J547" s="176"/>
      <c r="K547" s="176"/>
      <c r="L547" s="176"/>
      <c r="M547" s="176"/>
      <c r="N547" s="176"/>
      <c r="O547" s="176"/>
      <c r="P547" s="176"/>
      <c r="Q547" s="176"/>
      <c r="R547" s="176"/>
      <c r="S547" s="176"/>
      <c r="T547" s="176"/>
      <c r="U547" s="176"/>
      <c r="V547" s="176"/>
      <c r="W547" s="176"/>
      <c r="X547" s="176"/>
      <c r="Y547" s="176"/>
      <c r="Z547" s="176"/>
      <c r="AA547" s="176"/>
      <c r="AB547" s="176"/>
      <c r="AC547" s="176"/>
    </row>
    <row r="548">
      <c r="A548" s="216"/>
      <c r="B548" s="217"/>
      <c r="C548" s="218"/>
      <c r="D548" s="218"/>
      <c r="E548" s="219"/>
      <c r="F548" s="218"/>
      <c r="G548" s="218"/>
      <c r="H548" s="218"/>
      <c r="I548" s="218"/>
      <c r="J548" s="176"/>
      <c r="K548" s="176"/>
      <c r="L548" s="176"/>
      <c r="M548" s="176"/>
      <c r="N548" s="176"/>
      <c r="O548" s="176"/>
      <c r="P548" s="176"/>
      <c r="Q548" s="176"/>
      <c r="R548" s="176"/>
      <c r="S548" s="176"/>
      <c r="T548" s="176"/>
      <c r="U548" s="176"/>
      <c r="V548" s="176"/>
      <c r="W548" s="176"/>
      <c r="X548" s="176"/>
      <c r="Y548" s="176"/>
      <c r="Z548" s="176"/>
      <c r="AA548" s="176"/>
      <c r="AB548" s="176"/>
      <c r="AC548" s="176"/>
    </row>
    <row r="549">
      <c r="A549" s="216"/>
      <c r="B549" s="217"/>
      <c r="C549" s="218"/>
      <c r="D549" s="218"/>
      <c r="E549" s="219"/>
      <c r="F549" s="218"/>
      <c r="G549" s="218"/>
      <c r="H549" s="218"/>
      <c r="I549" s="218"/>
      <c r="J549" s="176"/>
      <c r="K549" s="176"/>
      <c r="L549" s="176"/>
      <c r="M549" s="176"/>
      <c r="N549" s="176"/>
      <c r="O549" s="176"/>
      <c r="P549" s="176"/>
      <c r="Q549" s="176"/>
      <c r="R549" s="176"/>
      <c r="S549" s="176"/>
      <c r="T549" s="176"/>
      <c r="U549" s="176"/>
      <c r="V549" s="176"/>
      <c r="W549" s="176"/>
      <c r="X549" s="176"/>
      <c r="Y549" s="176"/>
      <c r="Z549" s="176"/>
      <c r="AA549" s="176"/>
      <c r="AB549" s="176"/>
      <c r="AC549" s="176"/>
    </row>
    <row r="550">
      <c r="A550" s="216"/>
      <c r="B550" s="217"/>
      <c r="C550" s="218"/>
      <c r="D550" s="218"/>
      <c r="E550" s="219"/>
      <c r="F550" s="218"/>
      <c r="G550" s="218"/>
      <c r="H550" s="218"/>
      <c r="I550" s="218"/>
      <c r="J550" s="176"/>
      <c r="K550" s="176"/>
      <c r="L550" s="176"/>
      <c r="M550" s="176"/>
      <c r="N550" s="176"/>
      <c r="O550" s="176"/>
      <c r="P550" s="176"/>
      <c r="Q550" s="176"/>
      <c r="R550" s="176"/>
      <c r="S550" s="176"/>
      <c r="T550" s="176"/>
      <c r="U550" s="176"/>
      <c r="V550" s="176"/>
      <c r="W550" s="176"/>
      <c r="X550" s="176"/>
      <c r="Y550" s="176"/>
      <c r="Z550" s="176"/>
      <c r="AA550" s="176"/>
      <c r="AB550" s="176"/>
      <c r="AC550" s="176"/>
    </row>
    <row r="551">
      <c r="A551" s="216"/>
      <c r="B551" s="217"/>
      <c r="C551" s="218"/>
      <c r="D551" s="218"/>
      <c r="E551" s="219"/>
      <c r="F551" s="218"/>
      <c r="G551" s="218"/>
      <c r="H551" s="218"/>
      <c r="I551" s="218"/>
      <c r="J551" s="176"/>
      <c r="K551" s="176"/>
      <c r="L551" s="176"/>
      <c r="M551" s="176"/>
      <c r="N551" s="176"/>
      <c r="O551" s="176"/>
      <c r="P551" s="176"/>
      <c r="Q551" s="176"/>
      <c r="R551" s="176"/>
      <c r="S551" s="176"/>
      <c r="T551" s="176"/>
      <c r="U551" s="176"/>
      <c r="V551" s="176"/>
      <c r="W551" s="176"/>
      <c r="X551" s="176"/>
      <c r="Y551" s="176"/>
      <c r="Z551" s="176"/>
      <c r="AA551" s="176"/>
      <c r="AB551" s="176"/>
      <c r="AC551" s="176"/>
    </row>
    <row r="552">
      <c r="A552" s="216"/>
      <c r="B552" s="217"/>
      <c r="C552" s="218"/>
      <c r="D552" s="218"/>
      <c r="E552" s="219"/>
      <c r="F552" s="218"/>
      <c r="G552" s="218"/>
      <c r="H552" s="218"/>
      <c r="I552" s="218"/>
      <c r="J552" s="176"/>
      <c r="K552" s="176"/>
      <c r="L552" s="176"/>
      <c r="M552" s="176"/>
      <c r="N552" s="176"/>
      <c r="O552" s="176"/>
      <c r="P552" s="176"/>
      <c r="Q552" s="176"/>
      <c r="R552" s="176"/>
      <c r="S552" s="176"/>
      <c r="T552" s="176"/>
      <c r="U552" s="176"/>
      <c r="V552" s="176"/>
      <c r="W552" s="176"/>
      <c r="X552" s="176"/>
      <c r="Y552" s="176"/>
      <c r="Z552" s="176"/>
      <c r="AA552" s="176"/>
      <c r="AB552" s="176"/>
      <c r="AC552" s="176"/>
    </row>
    <row r="553">
      <c r="A553" s="216"/>
      <c r="B553" s="217"/>
      <c r="C553" s="218"/>
      <c r="D553" s="218"/>
      <c r="E553" s="219"/>
      <c r="F553" s="218"/>
      <c r="G553" s="218"/>
      <c r="H553" s="218"/>
      <c r="I553" s="218"/>
      <c r="J553" s="176"/>
      <c r="K553" s="176"/>
      <c r="L553" s="176"/>
      <c r="M553" s="176"/>
      <c r="N553" s="176"/>
      <c r="O553" s="176"/>
      <c r="P553" s="176"/>
      <c r="Q553" s="176"/>
      <c r="R553" s="176"/>
      <c r="S553" s="176"/>
      <c r="T553" s="176"/>
      <c r="U553" s="176"/>
      <c r="V553" s="176"/>
      <c r="W553" s="176"/>
      <c r="X553" s="176"/>
      <c r="Y553" s="176"/>
      <c r="Z553" s="176"/>
      <c r="AA553" s="176"/>
      <c r="AB553" s="176"/>
      <c r="AC553" s="176"/>
    </row>
    <row r="554">
      <c r="A554" s="216"/>
      <c r="B554" s="217"/>
      <c r="C554" s="218"/>
      <c r="D554" s="218"/>
      <c r="E554" s="219"/>
      <c r="F554" s="218"/>
      <c r="G554" s="218"/>
      <c r="H554" s="218"/>
      <c r="I554" s="218"/>
      <c r="J554" s="176"/>
      <c r="K554" s="176"/>
      <c r="L554" s="176"/>
      <c r="M554" s="176"/>
      <c r="N554" s="176"/>
      <c r="O554" s="176"/>
      <c r="P554" s="176"/>
      <c r="Q554" s="176"/>
      <c r="R554" s="176"/>
      <c r="S554" s="176"/>
      <c r="T554" s="176"/>
      <c r="U554" s="176"/>
      <c r="V554" s="176"/>
      <c r="W554" s="176"/>
      <c r="X554" s="176"/>
      <c r="Y554" s="176"/>
      <c r="Z554" s="176"/>
      <c r="AA554" s="176"/>
      <c r="AB554" s="176"/>
      <c r="AC554" s="176"/>
    </row>
    <row r="555">
      <c r="A555" s="216"/>
      <c r="B555" s="217"/>
      <c r="C555" s="218"/>
      <c r="D555" s="218"/>
      <c r="E555" s="219"/>
      <c r="F555" s="218"/>
      <c r="G555" s="218"/>
      <c r="H555" s="218"/>
      <c r="I555" s="218"/>
      <c r="J555" s="176"/>
      <c r="K555" s="176"/>
      <c r="L555" s="176"/>
      <c r="M555" s="176"/>
      <c r="N555" s="176"/>
      <c r="O555" s="176"/>
      <c r="P555" s="176"/>
      <c r="Q555" s="176"/>
      <c r="R555" s="176"/>
      <c r="S555" s="176"/>
      <c r="T555" s="176"/>
      <c r="U555" s="176"/>
      <c r="V555" s="176"/>
      <c r="W555" s="176"/>
      <c r="X555" s="176"/>
      <c r="Y555" s="176"/>
      <c r="Z555" s="176"/>
      <c r="AA555" s="176"/>
      <c r="AB555" s="176"/>
      <c r="AC555" s="176"/>
    </row>
    <row r="556">
      <c r="A556" s="216"/>
      <c r="B556" s="217"/>
      <c r="C556" s="218"/>
      <c r="D556" s="218"/>
      <c r="E556" s="219"/>
      <c r="F556" s="218"/>
      <c r="G556" s="218"/>
      <c r="H556" s="218"/>
      <c r="I556" s="218"/>
      <c r="J556" s="176"/>
      <c r="K556" s="176"/>
      <c r="L556" s="176"/>
      <c r="M556" s="176"/>
      <c r="N556" s="176"/>
      <c r="O556" s="176"/>
      <c r="P556" s="176"/>
      <c r="Q556" s="176"/>
      <c r="R556" s="176"/>
      <c r="S556" s="176"/>
      <c r="T556" s="176"/>
      <c r="U556" s="176"/>
      <c r="V556" s="176"/>
      <c r="W556" s="176"/>
      <c r="X556" s="176"/>
      <c r="Y556" s="176"/>
      <c r="Z556" s="176"/>
      <c r="AA556" s="176"/>
      <c r="AB556" s="176"/>
      <c r="AC556" s="176"/>
    </row>
    <row r="557">
      <c r="A557" s="216"/>
      <c r="B557" s="217"/>
      <c r="C557" s="218"/>
      <c r="D557" s="218"/>
      <c r="E557" s="219"/>
      <c r="F557" s="218"/>
      <c r="G557" s="218"/>
      <c r="H557" s="218"/>
      <c r="I557" s="218"/>
      <c r="J557" s="176"/>
      <c r="K557" s="176"/>
      <c r="L557" s="176"/>
      <c r="M557" s="176"/>
      <c r="N557" s="176"/>
      <c r="O557" s="176"/>
      <c r="P557" s="176"/>
      <c r="Q557" s="176"/>
      <c r="R557" s="176"/>
      <c r="S557" s="176"/>
      <c r="T557" s="176"/>
      <c r="U557" s="176"/>
      <c r="V557" s="176"/>
      <c r="W557" s="176"/>
      <c r="X557" s="176"/>
      <c r="Y557" s="176"/>
      <c r="Z557" s="176"/>
      <c r="AA557" s="176"/>
      <c r="AB557" s="176"/>
      <c r="AC557" s="176"/>
    </row>
    <row r="558">
      <c r="A558" s="216"/>
      <c r="B558" s="217"/>
      <c r="C558" s="218"/>
      <c r="D558" s="218"/>
      <c r="E558" s="219"/>
      <c r="F558" s="218"/>
      <c r="G558" s="218"/>
      <c r="H558" s="218"/>
      <c r="I558" s="218"/>
      <c r="J558" s="176"/>
      <c r="K558" s="176"/>
      <c r="L558" s="176"/>
      <c r="M558" s="176"/>
      <c r="N558" s="176"/>
      <c r="O558" s="176"/>
      <c r="P558" s="176"/>
      <c r="Q558" s="176"/>
      <c r="R558" s="176"/>
      <c r="S558" s="176"/>
      <c r="T558" s="176"/>
      <c r="U558" s="176"/>
      <c r="V558" s="176"/>
      <c r="W558" s="176"/>
      <c r="X558" s="176"/>
      <c r="Y558" s="176"/>
      <c r="Z558" s="176"/>
      <c r="AA558" s="176"/>
      <c r="AB558" s="176"/>
      <c r="AC558" s="176"/>
    </row>
    <row r="559">
      <c r="A559" s="216"/>
      <c r="B559" s="217"/>
      <c r="C559" s="218"/>
      <c r="D559" s="218"/>
      <c r="E559" s="219"/>
      <c r="F559" s="218"/>
      <c r="G559" s="218"/>
      <c r="H559" s="218"/>
      <c r="I559" s="218"/>
      <c r="J559" s="176"/>
      <c r="K559" s="176"/>
      <c r="L559" s="176"/>
      <c r="M559" s="176"/>
      <c r="N559" s="176"/>
      <c r="O559" s="176"/>
      <c r="P559" s="176"/>
      <c r="Q559" s="176"/>
      <c r="R559" s="176"/>
      <c r="S559" s="176"/>
      <c r="T559" s="176"/>
      <c r="U559" s="176"/>
      <c r="V559" s="176"/>
      <c r="W559" s="176"/>
      <c r="X559" s="176"/>
      <c r="Y559" s="176"/>
      <c r="Z559" s="176"/>
      <c r="AA559" s="176"/>
      <c r="AB559" s="176"/>
      <c r="AC559" s="176"/>
    </row>
    <row r="560">
      <c r="A560" s="216"/>
      <c r="B560" s="217"/>
      <c r="C560" s="218"/>
      <c r="D560" s="218"/>
      <c r="E560" s="219"/>
      <c r="F560" s="218"/>
      <c r="G560" s="218"/>
      <c r="H560" s="218"/>
      <c r="I560" s="218"/>
      <c r="J560" s="176"/>
      <c r="K560" s="176"/>
      <c r="L560" s="176"/>
      <c r="M560" s="176"/>
      <c r="N560" s="176"/>
      <c r="O560" s="176"/>
      <c r="P560" s="176"/>
      <c r="Q560" s="176"/>
      <c r="R560" s="176"/>
      <c r="S560" s="176"/>
      <c r="T560" s="176"/>
      <c r="U560" s="176"/>
      <c r="V560" s="176"/>
      <c r="W560" s="176"/>
      <c r="X560" s="176"/>
      <c r="Y560" s="176"/>
      <c r="Z560" s="176"/>
      <c r="AA560" s="176"/>
      <c r="AB560" s="176"/>
      <c r="AC560" s="176"/>
    </row>
    <row r="561">
      <c r="A561" s="216"/>
      <c r="B561" s="217"/>
      <c r="C561" s="218"/>
      <c r="D561" s="218"/>
      <c r="E561" s="219"/>
      <c r="F561" s="218"/>
      <c r="G561" s="218"/>
      <c r="H561" s="218"/>
      <c r="I561" s="218"/>
      <c r="J561" s="176"/>
      <c r="K561" s="176"/>
      <c r="L561" s="176"/>
      <c r="M561" s="176"/>
      <c r="N561" s="176"/>
      <c r="O561" s="176"/>
      <c r="P561" s="176"/>
      <c r="Q561" s="176"/>
      <c r="R561" s="176"/>
      <c r="S561" s="176"/>
      <c r="T561" s="176"/>
      <c r="U561" s="176"/>
      <c r="V561" s="176"/>
      <c r="W561" s="176"/>
      <c r="X561" s="176"/>
      <c r="Y561" s="176"/>
      <c r="Z561" s="176"/>
      <c r="AA561" s="176"/>
      <c r="AB561" s="176"/>
      <c r="AC561" s="176"/>
    </row>
    <row r="562">
      <c r="A562" s="216"/>
      <c r="B562" s="217"/>
      <c r="C562" s="218"/>
      <c r="D562" s="218"/>
      <c r="E562" s="219"/>
      <c r="F562" s="218"/>
      <c r="G562" s="218"/>
      <c r="H562" s="218"/>
      <c r="I562" s="218"/>
      <c r="J562" s="176"/>
      <c r="K562" s="176"/>
      <c r="L562" s="176"/>
      <c r="M562" s="176"/>
      <c r="N562" s="176"/>
      <c r="O562" s="176"/>
      <c r="P562" s="176"/>
      <c r="Q562" s="176"/>
      <c r="R562" s="176"/>
      <c r="S562" s="176"/>
      <c r="T562" s="176"/>
      <c r="U562" s="176"/>
      <c r="V562" s="176"/>
      <c r="W562" s="176"/>
      <c r="X562" s="176"/>
      <c r="Y562" s="176"/>
      <c r="Z562" s="176"/>
      <c r="AA562" s="176"/>
      <c r="AB562" s="176"/>
      <c r="AC562" s="176"/>
    </row>
    <row r="563">
      <c r="A563" s="216"/>
      <c r="B563" s="217"/>
      <c r="C563" s="218"/>
      <c r="D563" s="218"/>
      <c r="E563" s="219"/>
      <c r="F563" s="218"/>
      <c r="G563" s="218"/>
      <c r="H563" s="218"/>
      <c r="I563" s="218"/>
      <c r="J563" s="176"/>
      <c r="K563" s="176"/>
      <c r="L563" s="176"/>
      <c r="M563" s="176"/>
      <c r="N563" s="176"/>
      <c r="O563" s="176"/>
      <c r="P563" s="176"/>
      <c r="Q563" s="176"/>
      <c r="R563" s="176"/>
      <c r="S563" s="176"/>
      <c r="T563" s="176"/>
      <c r="U563" s="176"/>
      <c r="V563" s="176"/>
      <c r="W563" s="176"/>
      <c r="X563" s="176"/>
      <c r="Y563" s="176"/>
      <c r="Z563" s="176"/>
      <c r="AA563" s="176"/>
      <c r="AB563" s="176"/>
      <c r="AC563" s="176"/>
    </row>
    <row r="564">
      <c r="A564" s="216"/>
      <c r="B564" s="217"/>
      <c r="C564" s="218"/>
      <c r="D564" s="218"/>
      <c r="E564" s="219"/>
      <c r="F564" s="218"/>
      <c r="G564" s="218"/>
      <c r="H564" s="218"/>
      <c r="I564" s="218"/>
      <c r="J564" s="176"/>
      <c r="K564" s="176"/>
      <c r="L564" s="176"/>
      <c r="M564" s="176"/>
      <c r="N564" s="176"/>
      <c r="O564" s="176"/>
      <c r="P564" s="176"/>
      <c r="Q564" s="176"/>
      <c r="R564" s="176"/>
      <c r="S564" s="176"/>
      <c r="T564" s="176"/>
      <c r="U564" s="176"/>
      <c r="V564" s="176"/>
      <c r="W564" s="176"/>
      <c r="X564" s="176"/>
      <c r="Y564" s="176"/>
      <c r="Z564" s="176"/>
      <c r="AA564" s="176"/>
      <c r="AB564" s="176"/>
      <c r="AC564" s="176"/>
    </row>
    <row r="565">
      <c r="A565" s="216"/>
      <c r="B565" s="217"/>
      <c r="C565" s="218"/>
      <c r="D565" s="218"/>
      <c r="E565" s="219"/>
      <c r="F565" s="218"/>
      <c r="G565" s="218"/>
      <c r="H565" s="218"/>
      <c r="I565" s="218"/>
      <c r="J565" s="176"/>
      <c r="K565" s="176"/>
      <c r="L565" s="176"/>
      <c r="M565" s="176"/>
      <c r="N565" s="176"/>
      <c r="O565" s="176"/>
      <c r="P565" s="176"/>
      <c r="Q565" s="176"/>
      <c r="R565" s="176"/>
      <c r="S565" s="176"/>
      <c r="T565" s="176"/>
      <c r="U565" s="176"/>
      <c r="V565" s="176"/>
      <c r="W565" s="176"/>
      <c r="X565" s="176"/>
      <c r="Y565" s="176"/>
      <c r="Z565" s="176"/>
      <c r="AA565" s="176"/>
      <c r="AB565" s="176"/>
      <c r="AC565" s="176"/>
    </row>
    <row r="566">
      <c r="A566" s="216"/>
      <c r="B566" s="217"/>
      <c r="C566" s="218"/>
      <c r="D566" s="218"/>
      <c r="E566" s="219"/>
      <c r="F566" s="218"/>
      <c r="G566" s="218"/>
      <c r="H566" s="218"/>
      <c r="I566" s="218"/>
      <c r="J566" s="176"/>
      <c r="K566" s="176"/>
      <c r="L566" s="176"/>
      <c r="M566" s="176"/>
      <c r="N566" s="176"/>
      <c r="O566" s="176"/>
      <c r="P566" s="176"/>
      <c r="Q566" s="176"/>
      <c r="R566" s="176"/>
      <c r="S566" s="176"/>
      <c r="T566" s="176"/>
      <c r="U566" s="176"/>
      <c r="V566" s="176"/>
      <c r="W566" s="176"/>
      <c r="X566" s="176"/>
      <c r="Y566" s="176"/>
      <c r="Z566" s="176"/>
      <c r="AA566" s="176"/>
      <c r="AB566" s="176"/>
      <c r="AC566" s="176"/>
    </row>
    <row r="567">
      <c r="A567" s="216"/>
      <c r="B567" s="217"/>
      <c r="C567" s="218"/>
      <c r="D567" s="218"/>
      <c r="E567" s="219"/>
      <c r="F567" s="218"/>
      <c r="G567" s="218"/>
      <c r="H567" s="218"/>
      <c r="I567" s="218"/>
      <c r="J567" s="176"/>
      <c r="K567" s="176"/>
      <c r="L567" s="176"/>
      <c r="M567" s="176"/>
      <c r="N567" s="176"/>
      <c r="O567" s="176"/>
      <c r="P567" s="176"/>
      <c r="Q567" s="176"/>
      <c r="R567" s="176"/>
      <c r="S567" s="176"/>
      <c r="T567" s="176"/>
      <c r="U567" s="176"/>
      <c r="V567" s="176"/>
      <c r="W567" s="176"/>
      <c r="X567" s="176"/>
      <c r="Y567" s="176"/>
      <c r="Z567" s="176"/>
      <c r="AA567" s="176"/>
      <c r="AB567" s="176"/>
      <c r="AC567" s="176"/>
    </row>
    <row r="568">
      <c r="A568" s="216"/>
      <c r="B568" s="217"/>
      <c r="C568" s="218"/>
      <c r="D568" s="218"/>
      <c r="E568" s="219"/>
      <c r="F568" s="218"/>
      <c r="G568" s="218"/>
      <c r="H568" s="218"/>
      <c r="I568" s="218"/>
      <c r="J568" s="176"/>
      <c r="K568" s="176"/>
      <c r="L568" s="176"/>
      <c r="M568" s="176"/>
      <c r="N568" s="176"/>
      <c r="O568" s="176"/>
      <c r="P568" s="176"/>
      <c r="Q568" s="176"/>
      <c r="R568" s="176"/>
      <c r="S568" s="176"/>
      <c r="T568" s="176"/>
      <c r="U568" s="176"/>
      <c r="V568" s="176"/>
      <c r="W568" s="176"/>
      <c r="X568" s="176"/>
      <c r="Y568" s="176"/>
      <c r="Z568" s="176"/>
      <c r="AA568" s="176"/>
      <c r="AB568" s="176"/>
      <c r="AC568" s="176"/>
    </row>
    <row r="569">
      <c r="A569" s="216"/>
      <c r="B569" s="217"/>
      <c r="C569" s="218"/>
      <c r="D569" s="218"/>
      <c r="E569" s="219"/>
      <c r="F569" s="218"/>
      <c r="G569" s="218"/>
      <c r="H569" s="218"/>
      <c r="I569" s="218"/>
      <c r="J569" s="176"/>
      <c r="K569" s="176"/>
      <c r="L569" s="176"/>
      <c r="M569" s="176"/>
      <c r="N569" s="176"/>
      <c r="O569" s="176"/>
      <c r="P569" s="176"/>
      <c r="Q569" s="176"/>
      <c r="R569" s="176"/>
      <c r="S569" s="176"/>
      <c r="T569" s="176"/>
      <c r="U569" s="176"/>
      <c r="V569" s="176"/>
      <c r="W569" s="176"/>
      <c r="X569" s="176"/>
      <c r="Y569" s="176"/>
      <c r="Z569" s="176"/>
      <c r="AA569" s="176"/>
      <c r="AB569" s="176"/>
      <c r="AC569" s="176"/>
    </row>
    <row r="570">
      <c r="A570" s="216"/>
      <c r="B570" s="217"/>
      <c r="C570" s="218"/>
      <c r="D570" s="218"/>
      <c r="E570" s="219"/>
      <c r="F570" s="218"/>
      <c r="G570" s="218"/>
      <c r="H570" s="218"/>
      <c r="I570" s="218"/>
      <c r="J570" s="176"/>
      <c r="K570" s="176"/>
      <c r="L570" s="176"/>
      <c r="M570" s="176"/>
      <c r="N570" s="176"/>
      <c r="O570" s="176"/>
      <c r="P570" s="176"/>
      <c r="Q570" s="176"/>
      <c r="R570" s="176"/>
      <c r="S570" s="176"/>
      <c r="T570" s="176"/>
      <c r="U570" s="176"/>
      <c r="V570" s="176"/>
      <c r="W570" s="176"/>
      <c r="X570" s="176"/>
      <c r="Y570" s="176"/>
      <c r="Z570" s="176"/>
      <c r="AA570" s="176"/>
      <c r="AB570" s="176"/>
      <c r="AC570" s="176"/>
    </row>
    <row r="571">
      <c r="A571" s="216"/>
      <c r="B571" s="217"/>
      <c r="C571" s="218"/>
      <c r="D571" s="218"/>
      <c r="E571" s="219"/>
      <c r="F571" s="218"/>
      <c r="G571" s="218"/>
      <c r="H571" s="218"/>
      <c r="I571" s="218"/>
      <c r="J571" s="176"/>
      <c r="K571" s="176"/>
      <c r="L571" s="176"/>
      <c r="M571" s="176"/>
      <c r="N571" s="176"/>
      <c r="O571" s="176"/>
      <c r="P571" s="176"/>
      <c r="Q571" s="176"/>
      <c r="R571" s="176"/>
      <c r="S571" s="176"/>
      <c r="T571" s="176"/>
      <c r="U571" s="176"/>
      <c r="V571" s="176"/>
      <c r="W571" s="176"/>
      <c r="X571" s="176"/>
      <c r="Y571" s="176"/>
      <c r="Z571" s="176"/>
      <c r="AA571" s="176"/>
      <c r="AB571" s="176"/>
      <c r="AC571" s="176"/>
    </row>
    <row r="572">
      <c r="A572" s="216"/>
      <c r="B572" s="217"/>
      <c r="C572" s="218"/>
      <c r="D572" s="218"/>
      <c r="E572" s="219"/>
      <c r="F572" s="218"/>
      <c r="G572" s="218"/>
      <c r="H572" s="218"/>
      <c r="I572" s="218"/>
      <c r="J572" s="176"/>
      <c r="K572" s="176"/>
      <c r="L572" s="176"/>
      <c r="M572" s="176"/>
      <c r="N572" s="176"/>
      <c r="O572" s="176"/>
      <c r="P572" s="176"/>
      <c r="Q572" s="176"/>
      <c r="R572" s="176"/>
      <c r="S572" s="176"/>
      <c r="T572" s="176"/>
      <c r="U572" s="176"/>
      <c r="V572" s="176"/>
      <c r="W572" s="176"/>
      <c r="X572" s="176"/>
      <c r="Y572" s="176"/>
      <c r="Z572" s="176"/>
      <c r="AA572" s="176"/>
      <c r="AB572" s="176"/>
      <c r="AC572" s="176"/>
    </row>
    <row r="573">
      <c r="A573" s="216"/>
      <c r="B573" s="217"/>
      <c r="C573" s="218"/>
      <c r="D573" s="218"/>
      <c r="E573" s="219"/>
      <c r="F573" s="218"/>
      <c r="G573" s="218"/>
      <c r="H573" s="218"/>
      <c r="I573" s="218"/>
      <c r="J573" s="176"/>
      <c r="K573" s="176"/>
      <c r="L573" s="176"/>
      <c r="M573" s="176"/>
      <c r="N573" s="176"/>
      <c r="O573" s="176"/>
      <c r="P573" s="176"/>
      <c r="Q573" s="176"/>
      <c r="R573" s="176"/>
      <c r="S573" s="176"/>
      <c r="T573" s="176"/>
      <c r="U573" s="176"/>
      <c r="V573" s="176"/>
      <c r="W573" s="176"/>
      <c r="X573" s="176"/>
      <c r="Y573" s="176"/>
      <c r="Z573" s="176"/>
      <c r="AA573" s="176"/>
      <c r="AB573" s="176"/>
      <c r="AC573" s="176"/>
    </row>
    <row r="574">
      <c r="A574" s="216"/>
      <c r="B574" s="217"/>
      <c r="C574" s="218"/>
      <c r="D574" s="218"/>
      <c r="E574" s="219"/>
      <c r="F574" s="218"/>
      <c r="G574" s="218"/>
      <c r="H574" s="218"/>
      <c r="I574" s="218"/>
      <c r="J574" s="176"/>
      <c r="K574" s="176"/>
      <c r="L574" s="176"/>
      <c r="M574" s="176"/>
      <c r="N574" s="176"/>
      <c r="O574" s="176"/>
      <c r="P574" s="176"/>
      <c r="Q574" s="176"/>
      <c r="R574" s="176"/>
      <c r="S574" s="176"/>
      <c r="T574" s="176"/>
      <c r="U574" s="176"/>
      <c r="V574" s="176"/>
      <c r="W574" s="176"/>
      <c r="X574" s="176"/>
      <c r="Y574" s="176"/>
      <c r="Z574" s="176"/>
      <c r="AA574" s="176"/>
      <c r="AB574" s="176"/>
      <c r="AC574" s="176"/>
    </row>
    <row r="575">
      <c r="A575" s="216"/>
      <c r="B575" s="217"/>
      <c r="C575" s="218"/>
      <c r="D575" s="218"/>
      <c r="E575" s="219"/>
      <c r="F575" s="218"/>
      <c r="G575" s="218"/>
      <c r="H575" s="218"/>
      <c r="I575" s="218"/>
      <c r="J575" s="176"/>
      <c r="K575" s="176"/>
      <c r="L575" s="176"/>
      <c r="M575" s="176"/>
      <c r="N575" s="176"/>
      <c r="O575" s="176"/>
      <c r="P575" s="176"/>
      <c r="Q575" s="176"/>
      <c r="R575" s="176"/>
      <c r="S575" s="176"/>
      <c r="T575" s="176"/>
      <c r="U575" s="176"/>
      <c r="V575" s="176"/>
      <c r="W575" s="176"/>
      <c r="X575" s="176"/>
      <c r="Y575" s="176"/>
      <c r="Z575" s="176"/>
      <c r="AA575" s="176"/>
      <c r="AB575" s="176"/>
      <c r="AC575" s="176"/>
    </row>
    <row r="576">
      <c r="A576" s="216"/>
      <c r="B576" s="217"/>
      <c r="C576" s="218"/>
      <c r="D576" s="218"/>
      <c r="E576" s="219"/>
      <c r="F576" s="218"/>
      <c r="G576" s="218"/>
      <c r="H576" s="218"/>
      <c r="I576" s="218"/>
      <c r="J576" s="176"/>
      <c r="K576" s="176"/>
      <c r="L576" s="176"/>
      <c r="M576" s="176"/>
      <c r="N576" s="176"/>
      <c r="O576" s="176"/>
      <c r="P576" s="176"/>
      <c r="Q576" s="176"/>
      <c r="R576" s="176"/>
      <c r="S576" s="176"/>
      <c r="T576" s="176"/>
      <c r="U576" s="176"/>
      <c r="V576" s="176"/>
      <c r="W576" s="176"/>
      <c r="X576" s="176"/>
      <c r="Y576" s="176"/>
      <c r="Z576" s="176"/>
      <c r="AA576" s="176"/>
      <c r="AB576" s="176"/>
      <c r="AC576" s="176"/>
    </row>
    <row r="577">
      <c r="A577" s="216"/>
      <c r="B577" s="217"/>
      <c r="C577" s="218"/>
      <c r="D577" s="218"/>
      <c r="E577" s="219"/>
      <c r="F577" s="218"/>
      <c r="G577" s="218"/>
      <c r="H577" s="218"/>
      <c r="I577" s="218"/>
      <c r="J577" s="176"/>
      <c r="K577" s="176"/>
      <c r="L577" s="176"/>
      <c r="M577" s="176"/>
      <c r="N577" s="176"/>
      <c r="O577" s="176"/>
      <c r="P577" s="176"/>
      <c r="Q577" s="176"/>
      <c r="R577" s="176"/>
      <c r="S577" s="176"/>
      <c r="T577" s="176"/>
      <c r="U577" s="176"/>
      <c r="V577" s="176"/>
      <c r="W577" s="176"/>
      <c r="X577" s="176"/>
      <c r="Y577" s="176"/>
      <c r="Z577" s="176"/>
      <c r="AA577" s="176"/>
      <c r="AB577" s="176"/>
      <c r="AC577" s="176"/>
    </row>
    <row r="578">
      <c r="A578" s="216"/>
      <c r="B578" s="217"/>
      <c r="C578" s="218"/>
      <c r="D578" s="218"/>
      <c r="E578" s="219"/>
      <c r="F578" s="218"/>
      <c r="G578" s="218"/>
      <c r="H578" s="218"/>
      <c r="I578" s="218"/>
      <c r="J578" s="176"/>
      <c r="K578" s="176"/>
      <c r="L578" s="176"/>
      <c r="M578" s="176"/>
      <c r="N578" s="176"/>
      <c r="O578" s="176"/>
      <c r="P578" s="176"/>
      <c r="Q578" s="176"/>
      <c r="R578" s="176"/>
      <c r="S578" s="176"/>
      <c r="T578" s="176"/>
      <c r="U578" s="176"/>
      <c r="V578" s="176"/>
      <c r="W578" s="176"/>
      <c r="X578" s="176"/>
      <c r="Y578" s="176"/>
      <c r="Z578" s="176"/>
      <c r="AA578" s="176"/>
      <c r="AB578" s="176"/>
      <c r="AC578" s="176"/>
    </row>
    <row r="579">
      <c r="A579" s="216"/>
      <c r="B579" s="217"/>
      <c r="C579" s="218"/>
      <c r="D579" s="218"/>
      <c r="E579" s="219"/>
      <c r="F579" s="218"/>
      <c r="G579" s="218"/>
      <c r="H579" s="218"/>
      <c r="I579" s="218"/>
      <c r="J579" s="176"/>
      <c r="K579" s="176"/>
      <c r="L579" s="176"/>
      <c r="M579" s="176"/>
      <c r="N579" s="176"/>
      <c r="O579" s="176"/>
      <c r="P579" s="176"/>
      <c r="Q579" s="176"/>
      <c r="R579" s="176"/>
      <c r="S579" s="176"/>
      <c r="T579" s="176"/>
      <c r="U579" s="176"/>
      <c r="V579" s="176"/>
      <c r="W579" s="176"/>
      <c r="X579" s="176"/>
      <c r="Y579" s="176"/>
      <c r="Z579" s="176"/>
      <c r="AA579" s="176"/>
      <c r="AB579" s="176"/>
      <c r="AC579" s="176"/>
    </row>
    <row r="580">
      <c r="A580" s="216"/>
      <c r="B580" s="217"/>
      <c r="C580" s="218"/>
      <c r="D580" s="218"/>
      <c r="E580" s="219"/>
      <c r="F580" s="218"/>
      <c r="G580" s="218"/>
      <c r="H580" s="218"/>
      <c r="I580" s="218"/>
      <c r="J580" s="176"/>
      <c r="K580" s="176"/>
      <c r="L580" s="176"/>
      <c r="M580" s="176"/>
      <c r="N580" s="176"/>
      <c r="O580" s="176"/>
      <c r="P580" s="176"/>
      <c r="Q580" s="176"/>
      <c r="R580" s="176"/>
      <c r="S580" s="176"/>
      <c r="T580" s="176"/>
      <c r="U580" s="176"/>
      <c r="V580" s="176"/>
      <c r="W580" s="176"/>
      <c r="X580" s="176"/>
      <c r="Y580" s="176"/>
      <c r="Z580" s="176"/>
      <c r="AA580" s="176"/>
      <c r="AB580" s="176"/>
      <c r="AC580" s="176"/>
    </row>
    <row r="581">
      <c r="A581" s="216"/>
      <c r="B581" s="217"/>
      <c r="C581" s="218"/>
      <c r="D581" s="218"/>
      <c r="E581" s="219"/>
      <c r="F581" s="218"/>
      <c r="G581" s="218"/>
      <c r="H581" s="218"/>
      <c r="I581" s="218"/>
      <c r="J581" s="176"/>
      <c r="K581" s="176"/>
      <c r="L581" s="176"/>
      <c r="M581" s="176"/>
      <c r="N581" s="176"/>
      <c r="O581" s="176"/>
      <c r="P581" s="176"/>
      <c r="Q581" s="176"/>
      <c r="R581" s="176"/>
      <c r="S581" s="176"/>
      <c r="T581" s="176"/>
      <c r="U581" s="176"/>
      <c r="V581" s="176"/>
      <c r="W581" s="176"/>
      <c r="X581" s="176"/>
      <c r="Y581" s="176"/>
      <c r="Z581" s="176"/>
      <c r="AA581" s="176"/>
      <c r="AB581" s="176"/>
      <c r="AC581" s="176"/>
    </row>
    <row r="582">
      <c r="A582" s="216"/>
      <c r="B582" s="217"/>
      <c r="C582" s="218"/>
      <c r="D582" s="218"/>
      <c r="E582" s="219"/>
      <c r="F582" s="218"/>
      <c r="G582" s="218"/>
      <c r="H582" s="218"/>
      <c r="I582" s="218"/>
      <c r="J582" s="176"/>
      <c r="K582" s="176"/>
      <c r="L582" s="176"/>
      <c r="M582" s="176"/>
      <c r="N582" s="176"/>
      <c r="O582" s="176"/>
      <c r="P582" s="176"/>
      <c r="Q582" s="176"/>
      <c r="R582" s="176"/>
      <c r="S582" s="176"/>
      <c r="T582" s="176"/>
      <c r="U582" s="176"/>
      <c r="V582" s="176"/>
      <c r="W582" s="176"/>
      <c r="X582" s="176"/>
      <c r="Y582" s="176"/>
      <c r="Z582" s="176"/>
      <c r="AA582" s="176"/>
      <c r="AB582" s="176"/>
      <c r="AC582" s="176"/>
    </row>
    <row r="583">
      <c r="A583" s="216"/>
      <c r="B583" s="217"/>
      <c r="C583" s="218"/>
      <c r="D583" s="218"/>
      <c r="E583" s="219"/>
      <c r="F583" s="218"/>
      <c r="G583" s="218"/>
      <c r="H583" s="218"/>
      <c r="I583" s="218"/>
      <c r="J583" s="176"/>
      <c r="K583" s="176"/>
      <c r="L583" s="176"/>
      <c r="M583" s="176"/>
      <c r="N583" s="176"/>
      <c r="O583" s="176"/>
      <c r="P583" s="176"/>
      <c r="Q583" s="176"/>
      <c r="R583" s="176"/>
      <c r="S583" s="176"/>
      <c r="T583" s="176"/>
      <c r="U583" s="176"/>
      <c r="V583" s="176"/>
      <c r="W583" s="176"/>
      <c r="X583" s="176"/>
      <c r="Y583" s="176"/>
      <c r="Z583" s="176"/>
      <c r="AA583" s="176"/>
      <c r="AB583" s="176"/>
      <c r="AC583" s="176"/>
    </row>
    <row r="584">
      <c r="A584" s="216"/>
      <c r="B584" s="217"/>
      <c r="C584" s="218"/>
      <c r="D584" s="218"/>
      <c r="E584" s="219"/>
      <c r="F584" s="218"/>
      <c r="G584" s="218"/>
      <c r="H584" s="218"/>
      <c r="I584" s="218"/>
      <c r="J584" s="176"/>
      <c r="K584" s="176"/>
      <c r="L584" s="176"/>
      <c r="M584" s="176"/>
      <c r="N584" s="176"/>
      <c r="O584" s="176"/>
      <c r="P584" s="176"/>
      <c r="Q584" s="176"/>
      <c r="R584" s="176"/>
      <c r="S584" s="176"/>
      <c r="T584" s="176"/>
      <c r="U584" s="176"/>
      <c r="V584" s="176"/>
      <c r="W584" s="176"/>
      <c r="X584" s="176"/>
      <c r="Y584" s="176"/>
      <c r="Z584" s="176"/>
      <c r="AA584" s="176"/>
      <c r="AB584" s="176"/>
      <c r="AC584" s="176"/>
    </row>
    <row r="585">
      <c r="A585" s="216"/>
      <c r="B585" s="217"/>
      <c r="C585" s="218"/>
      <c r="D585" s="218"/>
      <c r="E585" s="219"/>
      <c r="F585" s="218"/>
      <c r="G585" s="218"/>
      <c r="H585" s="218"/>
      <c r="I585" s="218"/>
      <c r="J585" s="176"/>
      <c r="K585" s="176"/>
      <c r="L585" s="176"/>
      <c r="M585" s="176"/>
      <c r="N585" s="176"/>
      <c r="O585" s="176"/>
      <c r="P585" s="176"/>
      <c r="Q585" s="176"/>
      <c r="R585" s="176"/>
      <c r="S585" s="176"/>
      <c r="T585" s="176"/>
      <c r="U585" s="176"/>
      <c r="V585" s="176"/>
      <c r="W585" s="176"/>
      <c r="X585" s="176"/>
      <c r="Y585" s="176"/>
      <c r="Z585" s="176"/>
      <c r="AA585" s="176"/>
      <c r="AB585" s="176"/>
      <c r="AC585" s="176"/>
    </row>
    <row r="586">
      <c r="A586" s="216"/>
      <c r="B586" s="217"/>
      <c r="C586" s="218"/>
      <c r="D586" s="218"/>
      <c r="E586" s="219"/>
      <c r="F586" s="218"/>
      <c r="G586" s="218"/>
      <c r="H586" s="218"/>
      <c r="I586" s="218"/>
      <c r="J586" s="176"/>
      <c r="K586" s="176"/>
      <c r="L586" s="176"/>
      <c r="M586" s="176"/>
      <c r="N586" s="176"/>
      <c r="O586" s="176"/>
      <c r="P586" s="176"/>
      <c r="Q586" s="176"/>
      <c r="R586" s="176"/>
      <c r="S586" s="176"/>
      <c r="T586" s="176"/>
      <c r="U586" s="176"/>
      <c r="V586" s="176"/>
      <c r="W586" s="176"/>
      <c r="X586" s="176"/>
      <c r="Y586" s="176"/>
      <c r="Z586" s="176"/>
      <c r="AA586" s="176"/>
      <c r="AB586" s="176"/>
      <c r="AC586" s="176"/>
    </row>
    <row r="587">
      <c r="A587" s="216"/>
      <c r="B587" s="217"/>
      <c r="C587" s="218"/>
      <c r="D587" s="218"/>
      <c r="E587" s="219"/>
      <c r="F587" s="218"/>
      <c r="G587" s="218"/>
      <c r="H587" s="218"/>
      <c r="I587" s="218"/>
      <c r="J587" s="176"/>
      <c r="K587" s="176"/>
      <c r="L587" s="176"/>
      <c r="M587" s="176"/>
      <c r="N587" s="176"/>
      <c r="O587" s="176"/>
      <c r="P587" s="176"/>
      <c r="Q587" s="176"/>
      <c r="R587" s="176"/>
      <c r="S587" s="176"/>
      <c r="T587" s="176"/>
      <c r="U587" s="176"/>
      <c r="V587" s="176"/>
      <c r="W587" s="176"/>
      <c r="X587" s="176"/>
      <c r="Y587" s="176"/>
      <c r="Z587" s="176"/>
      <c r="AA587" s="176"/>
      <c r="AB587" s="176"/>
      <c r="AC587" s="176"/>
    </row>
    <row r="588">
      <c r="A588" s="216"/>
      <c r="B588" s="217"/>
      <c r="C588" s="218"/>
      <c r="D588" s="218"/>
      <c r="E588" s="219"/>
      <c r="F588" s="218"/>
      <c r="G588" s="218"/>
      <c r="H588" s="218"/>
      <c r="I588" s="218"/>
      <c r="J588" s="176"/>
      <c r="K588" s="176"/>
      <c r="L588" s="176"/>
      <c r="M588" s="176"/>
      <c r="N588" s="176"/>
      <c r="O588" s="176"/>
      <c r="P588" s="176"/>
      <c r="Q588" s="176"/>
      <c r="R588" s="176"/>
      <c r="S588" s="176"/>
      <c r="T588" s="176"/>
      <c r="U588" s="176"/>
      <c r="V588" s="176"/>
      <c r="W588" s="176"/>
      <c r="X588" s="176"/>
      <c r="Y588" s="176"/>
      <c r="Z588" s="176"/>
      <c r="AA588" s="176"/>
      <c r="AB588" s="176"/>
      <c r="AC588" s="176"/>
    </row>
    <row r="589">
      <c r="A589" s="216"/>
      <c r="B589" s="217"/>
      <c r="C589" s="218"/>
      <c r="D589" s="218"/>
      <c r="E589" s="219"/>
      <c r="F589" s="218"/>
      <c r="G589" s="218"/>
      <c r="H589" s="218"/>
      <c r="I589" s="218"/>
      <c r="J589" s="176"/>
      <c r="K589" s="176"/>
      <c r="L589" s="176"/>
      <c r="M589" s="176"/>
      <c r="N589" s="176"/>
      <c r="O589" s="176"/>
      <c r="P589" s="176"/>
      <c r="Q589" s="176"/>
      <c r="R589" s="176"/>
      <c r="S589" s="176"/>
      <c r="T589" s="176"/>
      <c r="U589" s="176"/>
      <c r="V589" s="176"/>
      <c r="W589" s="176"/>
      <c r="X589" s="176"/>
      <c r="Y589" s="176"/>
      <c r="Z589" s="176"/>
      <c r="AA589" s="176"/>
      <c r="AB589" s="176"/>
      <c r="AC589" s="176"/>
    </row>
    <row r="590">
      <c r="A590" s="216"/>
      <c r="B590" s="217"/>
      <c r="C590" s="218"/>
      <c r="D590" s="218"/>
      <c r="E590" s="219"/>
      <c r="F590" s="218"/>
      <c r="G590" s="218"/>
      <c r="H590" s="218"/>
      <c r="I590" s="218"/>
      <c r="J590" s="176"/>
      <c r="K590" s="176"/>
      <c r="L590" s="176"/>
      <c r="M590" s="176"/>
      <c r="N590" s="176"/>
      <c r="O590" s="176"/>
      <c r="P590" s="176"/>
      <c r="Q590" s="176"/>
      <c r="R590" s="176"/>
      <c r="S590" s="176"/>
      <c r="T590" s="176"/>
      <c r="U590" s="176"/>
      <c r="V590" s="176"/>
      <c r="W590" s="176"/>
      <c r="X590" s="176"/>
      <c r="Y590" s="176"/>
      <c r="Z590" s="176"/>
      <c r="AA590" s="176"/>
      <c r="AB590" s="176"/>
      <c r="AC590" s="176"/>
    </row>
    <row r="591">
      <c r="A591" s="216"/>
      <c r="B591" s="217"/>
      <c r="C591" s="218"/>
      <c r="D591" s="218"/>
      <c r="E591" s="219"/>
      <c r="F591" s="218"/>
      <c r="G591" s="218"/>
      <c r="H591" s="218"/>
      <c r="I591" s="218"/>
      <c r="J591" s="176"/>
      <c r="K591" s="176"/>
      <c r="L591" s="176"/>
      <c r="M591" s="176"/>
      <c r="N591" s="176"/>
      <c r="O591" s="176"/>
      <c r="P591" s="176"/>
      <c r="Q591" s="176"/>
      <c r="R591" s="176"/>
      <c r="S591" s="176"/>
      <c r="T591" s="176"/>
      <c r="U591" s="176"/>
      <c r="V591" s="176"/>
      <c r="W591" s="176"/>
      <c r="X591" s="176"/>
      <c r="Y591" s="176"/>
      <c r="Z591" s="176"/>
      <c r="AA591" s="176"/>
      <c r="AB591" s="176"/>
      <c r="AC591" s="176"/>
    </row>
    <row r="592">
      <c r="A592" s="216"/>
      <c r="B592" s="217"/>
      <c r="C592" s="218"/>
      <c r="D592" s="218"/>
      <c r="E592" s="219"/>
      <c r="F592" s="218"/>
      <c r="G592" s="218"/>
      <c r="H592" s="218"/>
      <c r="I592" s="218"/>
      <c r="J592" s="176"/>
      <c r="K592" s="176"/>
      <c r="L592" s="176"/>
      <c r="M592" s="176"/>
      <c r="N592" s="176"/>
      <c r="O592" s="176"/>
      <c r="P592" s="176"/>
      <c r="Q592" s="176"/>
      <c r="R592" s="176"/>
      <c r="S592" s="176"/>
      <c r="T592" s="176"/>
      <c r="U592" s="176"/>
      <c r="V592" s="176"/>
      <c r="W592" s="176"/>
      <c r="X592" s="176"/>
      <c r="Y592" s="176"/>
      <c r="Z592" s="176"/>
      <c r="AA592" s="176"/>
      <c r="AB592" s="176"/>
      <c r="AC592" s="176"/>
    </row>
    <row r="593">
      <c r="A593" s="216"/>
      <c r="B593" s="217"/>
      <c r="C593" s="218"/>
      <c r="D593" s="218"/>
      <c r="E593" s="219"/>
      <c r="F593" s="218"/>
      <c r="G593" s="218"/>
      <c r="H593" s="218"/>
      <c r="I593" s="218"/>
      <c r="J593" s="176"/>
      <c r="K593" s="176"/>
      <c r="L593" s="176"/>
      <c r="M593" s="176"/>
      <c r="N593" s="176"/>
      <c r="O593" s="176"/>
      <c r="P593" s="176"/>
      <c r="Q593" s="176"/>
      <c r="R593" s="176"/>
      <c r="S593" s="176"/>
      <c r="T593" s="176"/>
      <c r="U593" s="176"/>
      <c r="V593" s="176"/>
      <c r="W593" s="176"/>
      <c r="X593" s="176"/>
      <c r="Y593" s="176"/>
      <c r="Z593" s="176"/>
      <c r="AA593" s="176"/>
      <c r="AB593" s="176"/>
      <c r="AC593" s="176"/>
    </row>
    <row r="594">
      <c r="A594" s="216"/>
      <c r="B594" s="217"/>
      <c r="C594" s="218"/>
      <c r="D594" s="218"/>
      <c r="E594" s="219"/>
      <c r="F594" s="218"/>
      <c r="G594" s="218"/>
      <c r="H594" s="218"/>
      <c r="I594" s="218"/>
      <c r="J594" s="176"/>
      <c r="K594" s="176"/>
      <c r="L594" s="176"/>
      <c r="M594" s="176"/>
      <c r="N594" s="176"/>
      <c r="O594" s="176"/>
      <c r="P594" s="176"/>
      <c r="Q594" s="176"/>
      <c r="R594" s="176"/>
      <c r="S594" s="176"/>
      <c r="T594" s="176"/>
      <c r="U594" s="176"/>
      <c r="V594" s="176"/>
      <c r="W594" s="176"/>
      <c r="X594" s="176"/>
      <c r="Y594" s="176"/>
      <c r="Z594" s="176"/>
      <c r="AA594" s="176"/>
      <c r="AB594" s="176"/>
      <c r="AC594" s="176"/>
    </row>
    <row r="595">
      <c r="A595" s="216"/>
      <c r="B595" s="217"/>
      <c r="C595" s="218"/>
      <c r="D595" s="218"/>
      <c r="E595" s="219"/>
      <c r="F595" s="218"/>
      <c r="G595" s="218"/>
      <c r="H595" s="218"/>
      <c r="I595" s="218"/>
      <c r="J595" s="176"/>
      <c r="K595" s="176"/>
      <c r="L595" s="176"/>
      <c r="M595" s="176"/>
      <c r="N595" s="176"/>
      <c r="O595" s="176"/>
      <c r="P595" s="176"/>
      <c r="Q595" s="176"/>
      <c r="R595" s="176"/>
      <c r="S595" s="176"/>
      <c r="T595" s="176"/>
      <c r="U595" s="176"/>
      <c r="V595" s="176"/>
      <c r="W595" s="176"/>
      <c r="X595" s="176"/>
      <c r="Y595" s="176"/>
      <c r="Z595" s="176"/>
      <c r="AA595" s="176"/>
      <c r="AB595" s="176"/>
      <c r="AC595" s="176"/>
    </row>
    <row r="596">
      <c r="A596" s="216"/>
      <c r="B596" s="217"/>
      <c r="C596" s="218"/>
      <c r="D596" s="218"/>
      <c r="E596" s="219"/>
      <c r="F596" s="218"/>
      <c r="G596" s="218"/>
      <c r="H596" s="218"/>
      <c r="I596" s="218"/>
      <c r="J596" s="176"/>
      <c r="K596" s="176"/>
      <c r="L596" s="176"/>
      <c r="M596" s="176"/>
      <c r="N596" s="176"/>
      <c r="O596" s="176"/>
      <c r="P596" s="176"/>
      <c r="Q596" s="176"/>
      <c r="R596" s="176"/>
      <c r="S596" s="176"/>
      <c r="T596" s="176"/>
      <c r="U596" s="176"/>
      <c r="V596" s="176"/>
      <c r="W596" s="176"/>
      <c r="X596" s="176"/>
      <c r="Y596" s="176"/>
      <c r="Z596" s="176"/>
      <c r="AA596" s="176"/>
      <c r="AB596" s="176"/>
      <c r="AC596" s="176"/>
    </row>
    <row r="597">
      <c r="A597" s="216"/>
      <c r="B597" s="217"/>
      <c r="C597" s="218"/>
      <c r="D597" s="218"/>
      <c r="E597" s="219"/>
      <c r="F597" s="218"/>
      <c r="G597" s="218"/>
      <c r="H597" s="218"/>
      <c r="I597" s="218"/>
      <c r="J597" s="176"/>
      <c r="K597" s="176"/>
      <c r="L597" s="176"/>
      <c r="M597" s="176"/>
      <c r="N597" s="176"/>
      <c r="O597" s="176"/>
      <c r="P597" s="176"/>
      <c r="Q597" s="176"/>
      <c r="R597" s="176"/>
      <c r="S597" s="176"/>
      <c r="T597" s="176"/>
      <c r="U597" s="176"/>
      <c r="V597" s="176"/>
      <c r="W597" s="176"/>
      <c r="X597" s="176"/>
      <c r="Y597" s="176"/>
      <c r="Z597" s="176"/>
      <c r="AA597" s="176"/>
      <c r="AB597" s="176"/>
      <c r="AC597" s="176"/>
    </row>
    <row r="598">
      <c r="A598" s="216"/>
      <c r="B598" s="217"/>
      <c r="C598" s="218"/>
      <c r="D598" s="218"/>
      <c r="E598" s="219"/>
      <c r="F598" s="218"/>
      <c r="G598" s="218"/>
      <c r="H598" s="218"/>
      <c r="I598" s="218"/>
      <c r="J598" s="176"/>
      <c r="K598" s="176"/>
      <c r="L598" s="176"/>
      <c r="M598" s="176"/>
      <c r="N598" s="176"/>
      <c r="O598" s="176"/>
      <c r="P598" s="176"/>
      <c r="Q598" s="176"/>
      <c r="R598" s="176"/>
      <c r="S598" s="176"/>
      <c r="T598" s="176"/>
      <c r="U598" s="176"/>
      <c r="V598" s="176"/>
      <c r="W598" s="176"/>
      <c r="X598" s="176"/>
      <c r="Y598" s="176"/>
      <c r="Z598" s="176"/>
      <c r="AA598" s="176"/>
      <c r="AB598" s="176"/>
      <c r="AC598" s="176"/>
    </row>
    <row r="599">
      <c r="A599" s="216"/>
      <c r="B599" s="217"/>
      <c r="C599" s="218"/>
      <c r="D599" s="218"/>
      <c r="E599" s="219"/>
      <c r="F599" s="218"/>
      <c r="G599" s="218"/>
      <c r="H599" s="218"/>
      <c r="I599" s="218"/>
      <c r="J599" s="176"/>
      <c r="K599" s="176"/>
      <c r="L599" s="176"/>
      <c r="M599" s="176"/>
      <c r="N599" s="176"/>
      <c r="O599" s="176"/>
      <c r="P599" s="176"/>
      <c r="Q599" s="176"/>
      <c r="R599" s="176"/>
      <c r="S599" s="176"/>
      <c r="T599" s="176"/>
      <c r="U599" s="176"/>
      <c r="V599" s="176"/>
      <c r="W599" s="176"/>
      <c r="X599" s="176"/>
      <c r="Y599" s="176"/>
      <c r="Z599" s="176"/>
      <c r="AA599" s="176"/>
      <c r="AB599" s="176"/>
      <c r="AC599" s="176"/>
    </row>
    <row r="600">
      <c r="A600" s="216"/>
      <c r="B600" s="217"/>
      <c r="C600" s="218"/>
      <c r="D600" s="218"/>
      <c r="E600" s="219"/>
      <c r="F600" s="218"/>
      <c r="G600" s="218"/>
      <c r="H600" s="218"/>
      <c r="I600" s="218"/>
      <c r="J600" s="176"/>
      <c r="K600" s="176"/>
      <c r="L600" s="176"/>
      <c r="M600" s="176"/>
      <c r="N600" s="176"/>
      <c r="O600" s="176"/>
      <c r="P600" s="176"/>
      <c r="Q600" s="176"/>
      <c r="R600" s="176"/>
      <c r="S600" s="176"/>
      <c r="T600" s="176"/>
      <c r="U600" s="176"/>
      <c r="V600" s="176"/>
      <c r="W600" s="176"/>
      <c r="X600" s="176"/>
      <c r="Y600" s="176"/>
      <c r="Z600" s="176"/>
      <c r="AA600" s="176"/>
      <c r="AB600" s="176"/>
      <c r="AC600" s="176"/>
    </row>
    <row r="601">
      <c r="A601" s="216"/>
      <c r="B601" s="217"/>
      <c r="C601" s="218"/>
      <c r="D601" s="218"/>
      <c r="E601" s="219"/>
      <c r="F601" s="218"/>
      <c r="G601" s="218"/>
      <c r="H601" s="218"/>
      <c r="I601" s="218"/>
      <c r="J601" s="176"/>
      <c r="K601" s="176"/>
      <c r="L601" s="176"/>
      <c r="M601" s="176"/>
      <c r="N601" s="176"/>
      <c r="O601" s="176"/>
      <c r="P601" s="176"/>
      <c r="Q601" s="176"/>
      <c r="R601" s="176"/>
      <c r="S601" s="176"/>
      <c r="T601" s="176"/>
      <c r="U601" s="176"/>
      <c r="V601" s="176"/>
      <c r="W601" s="176"/>
      <c r="X601" s="176"/>
      <c r="Y601" s="176"/>
      <c r="Z601" s="176"/>
      <c r="AA601" s="176"/>
      <c r="AB601" s="176"/>
      <c r="AC601" s="176"/>
    </row>
    <row r="602">
      <c r="A602" s="216"/>
      <c r="B602" s="217"/>
      <c r="C602" s="218"/>
      <c r="D602" s="218"/>
      <c r="E602" s="219"/>
      <c r="F602" s="218"/>
      <c r="G602" s="218"/>
      <c r="H602" s="218"/>
      <c r="I602" s="218"/>
      <c r="J602" s="176"/>
      <c r="K602" s="176"/>
      <c r="L602" s="176"/>
      <c r="M602" s="176"/>
      <c r="N602" s="176"/>
      <c r="O602" s="176"/>
      <c r="P602" s="176"/>
      <c r="Q602" s="176"/>
      <c r="R602" s="176"/>
      <c r="S602" s="176"/>
      <c r="T602" s="176"/>
      <c r="U602" s="176"/>
      <c r="V602" s="176"/>
      <c r="W602" s="176"/>
      <c r="X602" s="176"/>
      <c r="Y602" s="176"/>
      <c r="Z602" s="176"/>
      <c r="AA602" s="176"/>
      <c r="AB602" s="176"/>
      <c r="AC602" s="176"/>
    </row>
    <row r="603">
      <c r="A603" s="216"/>
      <c r="B603" s="217"/>
      <c r="C603" s="218"/>
      <c r="D603" s="218"/>
      <c r="E603" s="219"/>
      <c r="F603" s="218"/>
      <c r="G603" s="218"/>
      <c r="H603" s="218"/>
      <c r="I603" s="218"/>
      <c r="J603" s="176"/>
      <c r="K603" s="176"/>
      <c r="L603" s="176"/>
      <c r="M603" s="176"/>
      <c r="N603" s="176"/>
      <c r="O603" s="176"/>
      <c r="P603" s="176"/>
      <c r="Q603" s="176"/>
      <c r="R603" s="176"/>
      <c r="S603" s="176"/>
      <c r="T603" s="176"/>
      <c r="U603" s="176"/>
      <c r="V603" s="176"/>
      <c r="W603" s="176"/>
      <c r="X603" s="176"/>
      <c r="Y603" s="176"/>
      <c r="Z603" s="176"/>
      <c r="AA603" s="176"/>
      <c r="AB603" s="176"/>
      <c r="AC603" s="176"/>
    </row>
    <row r="604">
      <c r="A604" s="216"/>
      <c r="B604" s="217"/>
      <c r="C604" s="218"/>
      <c r="D604" s="218"/>
      <c r="E604" s="219"/>
      <c r="F604" s="218"/>
      <c r="G604" s="218"/>
      <c r="H604" s="218"/>
      <c r="I604" s="218"/>
      <c r="J604" s="176"/>
      <c r="K604" s="176"/>
      <c r="L604" s="176"/>
      <c r="M604" s="176"/>
      <c r="N604" s="176"/>
      <c r="O604" s="176"/>
      <c r="P604" s="176"/>
      <c r="Q604" s="176"/>
      <c r="R604" s="176"/>
      <c r="S604" s="176"/>
      <c r="T604" s="176"/>
      <c r="U604" s="176"/>
      <c r="V604" s="176"/>
      <c r="W604" s="176"/>
      <c r="X604" s="176"/>
      <c r="Y604" s="176"/>
      <c r="Z604" s="176"/>
      <c r="AA604" s="176"/>
      <c r="AB604" s="176"/>
      <c r="AC604" s="176"/>
    </row>
    <row r="605">
      <c r="A605" s="216"/>
      <c r="B605" s="217"/>
      <c r="C605" s="218"/>
      <c r="D605" s="218"/>
      <c r="E605" s="219"/>
      <c r="F605" s="218"/>
      <c r="G605" s="218"/>
      <c r="H605" s="218"/>
      <c r="I605" s="218"/>
      <c r="J605" s="176"/>
      <c r="K605" s="176"/>
      <c r="L605" s="176"/>
      <c r="M605" s="176"/>
      <c r="N605" s="176"/>
      <c r="O605" s="176"/>
      <c r="P605" s="176"/>
      <c r="Q605" s="176"/>
      <c r="R605" s="176"/>
      <c r="S605" s="176"/>
      <c r="T605" s="176"/>
      <c r="U605" s="176"/>
      <c r="V605" s="176"/>
      <c r="W605" s="176"/>
      <c r="X605" s="176"/>
      <c r="Y605" s="176"/>
      <c r="Z605" s="176"/>
      <c r="AA605" s="176"/>
      <c r="AB605" s="176"/>
      <c r="AC605" s="176"/>
    </row>
    <row r="606">
      <c r="A606" s="216"/>
      <c r="B606" s="217"/>
      <c r="C606" s="218"/>
      <c r="D606" s="218"/>
      <c r="E606" s="219"/>
      <c r="F606" s="218"/>
      <c r="G606" s="218"/>
      <c r="H606" s="218"/>
      <c r="I606" s="218"/>
      <c r="J606" s="176"/>
      <c r="K606" s="176"/>
      <c r="L606" s="176"/>
      <c r="M606" s="176"/>
      <c r="N606" s="176"/>
      <c r="O606" s="176"/>
      <c r="P606" s="176"/>
      <c r="Q606" s="176"/>
      <c r="R606" s="176"/>
      <c r="S606" s="176"/>
      <c r="T606" s="176"/>
      <c r="U606" s="176"/>
      <c r="V606" s="176"/>
      <c r="W606" s="176"/>
      <c r="X606" s="176"/>
      <c r="Y606" s="176"/>
      <c r="Z606" s="176"/>
      <c r="AA606" s="176"/>
      <c r="AB606" s="176"/>
      <c r="AC606" s="176"/>
    </row>
    <row r="607">
      <c r="A607" s="216"/>
      <c r="B607" s="217"/>
      <c r="C607" s="218"/>
      <c r="D607" s="218"/>
      <c r="E607" s="219"/>
      <c r="F607" s="218"/>
      <c r="G607" s="218"/>
      <c r="H607" s="218"/>
      <c r="I607" s="218"/>
      <c r="J607" s="176"/>
      <c r="K607" s="176"/>
      <c r="L607" s="176"/>
      <c r="M607" s="176"/>
      <c r="N607" s="176"/>
      <c r="O607" s="176"/>
      <c r="P607" s="176"/>
      <c r="Q607" s="176"/>
      <c r="R607" s="176"/>
      <c r="S607" s="176"/>
      <c r="T607" s="176"/>
      <c r="U607" s="176"/>
      <c r="V607" s="176"/>
      <c r="W607" s="176"/>
      <c r="X607" s="176"/>
      <c r="Y607" s="176"/>
      <c r="Z607" s="176"/>
      <c r="AA607" s="176"/>
      <c r="AB607" s="176"/>
      <c r="AC607" s="176"/>
    </row>
    <row r="608">
      <c r="A608" s="216"/>
      <c r="B608" s="217"/>
      <c r="C608" s="218"/>
      <c r="D608" s="218"/>
      <c r="E608" s="219"/>
      <c r="F608" s="218"/>
      <c r="G608" s="218"/>
      <c r="H608" s="218"/>
      <c r="I608" s="218"/>
      <c r="J608" s="176"/>
      <c r="K608" s="176"/>
      <c r="L608" s="176"/>
      <c r="M608" s="176"/>
      <c r="N608" s="176"/>
      <c r="O608" s="176"/>
      <c r="P608" s="176"/>
      <c r="Q608" s="176"/>
      <c r="R608" s="176"/>
      <c r="S608" s="176"/>
      <c r="T608" s="176"/>
      <c r="U608" s="176"/>
      <c r="V608" s="176"/>
      <c r="W608" s="176"/>
      <c r="X608" s="176"/>
      <c r="Y608" s="176"/>
      <c r="Z608" s="176"/>
      <c r="AA608" s="176"/>
      <c r="AB608" s="176"/>
      <c r="AC608" s="176"/>
    </row>
    <row r="609">
      <c r="A609" s="216"/>
      <c r="B609" s="217"/>
      <c r="C609" s="218"/>
      <c r="D609" s="218"/>
      <c r="E609" s="219"/>
      <c r="F609" s="218"/>
      <c r="G609" s="218"/>
      <c r="H609" s="218"/>
      <c r="I609" s="218"/>
      <c r="J609" s="176"/>
      <c r="K609" s="176"/>
      <c r="L609" s="176"/>
      <c r="M609" s="176"/>
      <c r="N609" s="176"/>
      <c r="O609" s="176"/>
      <c r="P609" s="176"/>
      <c r="Q609" s="176"/>
      <c r="R609" s="176"/>
      <c r="S609" s="176"/>
      <c r="T609" s="176"/>
      <c r="U609" s="176"/>
      <c r="V609" s="176"/>
      <c r="W609" s="176"/>
      <c r="X609" s="176"/>
      <c r="Y609" s="176"/>
      <c r="Z609" s="176"/>
      <c r="AA609" s="176"/>
      <c r="AB609" s="176"/>
      <c r="AC609" s="176"/>
    </row>
    <row r="610">
      <c r="A610" s="216"/>
      <c r="B610" s="217"/>
      <c r="C610" s="218"/>
      <c r="D610" s="218"/>
      <c r="E610" s="219"/>
      <c r="F610" s="218"/>
      <c r="G610" s="218"/>
      <c r="H610" s="218"/>
      <c r="I610" s="218"/>
      <c r="J610" s="176"/>
      <c r="K610" s="176"/>
      <c r="L610" s="176"/>
      <c r="M610" s="176"/>
      <c r="N610" s="176"/>
      <c r="O610" s="176"/>
      <c r="P610" s="176"/>
      <c r="Q610" s="176"/>
      <c r="R610" s="176"/>
      <c r="S610" s="176"/>
      <c r="T610" s="176"/>
      <c r="U610" s="176"/>
      <c r="V610" s="176"/>
      <c r="W610" s="176"/>
      <c r="X610" s="176"/>
      <c r="Y610" s="176"/>
      <c r="Z610" s="176"/>
      <c r="AA610" s="176"/>
      <c r="AB610" s="176"/>
      <c r="AC610" s="176"/>
    </row>
    <row r="611">
      <c r="A611" s="216"/>
      <c r="B611" s="217"/>
      <c r="C611" s="218"/>
      <c r="D611" s="218"/>
      <c r="E611" s="219"/>
      <c r="F611" s="218"/>
      <c r="G611" s="218"/>
      <c r="H611" s="218"/>
      <c r="I611" s="218"/>
      <c r="J611" s="176"/>
      <c r="K611" s="176"/>
      <c r="L611" s="176"/>
      <c r="M611" s="176"/>
      <c r="N611" s="176"/>
      <c r="O611" s="176"/>
      <c r="P611" s="176"/>
      <c r="Q611" s="176"/>
      <c r="R611" s="176"/>
      <c r="S611" s="176"/>
      <c r="T611" s="176"/>
      <c r="U611" s="176"/>
      <c r="V611" s="176"/>
      <c r="W611" s="176"/>
      <c r="X611" s="176"/>
      <c r="Y611" s="176"/>
      <c r="Z611" s="176"/>
      <c r="AA611" s="176"/>
      <c r="AB611" s="176"/>
      <c r="AC611" s="176"/>
    </row>
    <row r="612">
      <c r="A612" s="216"/>
      <c r="B612" s="217"/>
      <c r="C612" s="218"/>
      <c r="D612" s="218"/>
      <c r="E612" s="219"/>
      <c r="F612" s="218"/>
      <c r="G612" s="218"/>
      <c r="H612" s="218"/>
      <c r="I612" s="218"/>
      <c r="J612" s="176"/>
      <c r="K612" s="176"/>
      <c r="L612" s="176"/>
      <c r="M612" s="176"/>
      <c r="N612" s="176"/>
      <c r="O612" s="176"/>
      <c r="P612" s="176"/>
      <c r="Q612" s="176"/>
      <c r="R612" s="176"/>
      <c r="S612" s="176"/>
      <c r="T612" s="176"/>
      <c r="U612" s="176"/>
      <c r="V612" s="176"/>
      <c r="W612" s="176"/>
      <c r="X612" s="176"/>
      <c r="Y612" s="176"/>
      <c r="Z612" s="176"/>
      <c r="AA612" s="176"/>
      <c r="AB612" s="176"/>
      <c r="AC612" s="176"/>
    </row>
    <row r="613">
      <c r="A613" s="216"/>
      <c r="B613" s="217"/>
      <c r="C613" s="218"/>
      <c r="D613" s="218"/>
      <c r="E613" s="219"/>
      <c r="F613" s="218"/>
      <c r="G613" s="218"/>
      <c r="H613" s="218"/>
      <c r="I613" s="218"/>
      <c r="J613" s="176"/>
      <c r="K613" s="176"/>
      <c r="L613" s="176"/>
      <c r="M613" s="176"/>
      <c r="N613" s="176"/>
      <c r="O613" s="176"/>
      <c r="P613" s="176"/>
      <c r="Q613" s="176"/>
      <c r="R613" s="176"/>
      <c r="S613" s="176"/>
      <c r="T613" s="176"/>
      <c r="U613" s="176"/>
      <c r="V613" s="176"/>
      <c r="W613" s="176"/>
      <c r="X613" s="176"/>
      <c r="Y613" s="176"/>
      <c r="Z613" s="176"/>
      <c r="AA613" s="176"/>
      <c r="AB613" s="176"/>
      <c r="AC613" s="176"/>
    </row>
    <row r="614">
      <c r="A614" s="216"/>
      <c r="B614" s="217"/>
      <c r="C614" s="218"/>
      <c r="D614" s="218"/>
      <c r="E614" s="219"/>
      <c r="F614" s="218"/>
      <c r="G614" s="218"/>
      <c r="H614" s="218"/>
      <c r="I614" s="218"/>
      <c r="J614" s="176"/>
      <c r="K614" s="176"/>
      <c r="L614" s="176"/>
      <c r="M614" s="176"/>
      <c r="N614" s="176"/>
      <c r="O614" s="176"/>
      <c r="P614" s="176"/>
      <c r="Q614" s="176"/>
      <c r="R614" s="176"/>
      <c r="S614" s="176"/>
      <c r="T614" s="176"/>
      <c r="U614" s="176"/>
      <c r="V614" s="176"/>
      <c r="W614" s="176"/>
      <c r="X614" s="176"/>
      <c r="Y614" s="176"/>
      <c r="Z614" s="176"/>
      <c r="AA614" s="176"/>
      <c r="AB614" s="176"/>
      <c r="AC614" s="176"/>
    </row>
    <row r="615">
      <c r="A615" s="216"/>
      <c r="B615" s="217"/>
      <c r="C615" s="218"/>
      <c r="D615" s="218"/>
      <c r="E615" s="219"/>
      <c r="F615" s="218"/>
      <c r="G615" s="218"/>
      <c r="H615" s="218"/>
      <c r="I615" s="218"/>
      <c r="J615" s="176"/>
      <c r="K615" s="176"/>
      <c r="L615" s="176"/>
      <c r="M615" s="176"/>
      <c r="N615" s="176"/>
      <c r="O615" s="176"/>
      <c r="P615" s="176"/>
      <c r="Q615" s="176"/>
      <c r="R615" s="176"/>
      <c r="S615" s="176"/>
      <c r="T615" s="176"/>
      <c r="U615" s="176"/>
      <c r="V615" s="176"/>
      <c r="W615" s="176"/>
      <c r="X615" s="176"/>
      <c r="Y615" s="176"/>
      <c r="Z615" s="176"/>
      <c r="AA615" s="176"/>
      <c r="AB615" s="176"/>
      <c r="AC615" s="176"/>
    </row>
    <row r="616">
      <c r="A616" s="216"/>
      <c r="B616" s="217"/>
      <c r="C616" s="218"/>
      <c r="D616" s="218"/>
      <c r="E616" s="219"/>
      <c r="F616" s="218"/>
      <c r="G616" s="218"/>
      <c r="H616" s="218"/>
      <c r="I616" s="218"/>
      <c r="J616" s="176"/>
      <c r="K616" s="176"/>
      <c r="L616" s="176"/>
      <c r="M616" s="176"/>
      <c r="N616" s="176"/>
      <c r="O616" s="176"/>
      <c r="P616" s="176"/>
      <c r="Q616" s="176"/>
      <c r="R616" s="176"/>
      <c r="S616" s="176"/>
      <c r="T616" s="176"/>
      <c r="U616" s="176"/>
      <c r="V616" s="176"/>
      <c r="W616" s="176"/>
      <c r="X616" s="176"/>
      <c r="Y616" s="176"/>
      <c r="Z616" s="176"/>
      <c r="AA616" s="176"/>
      <c r="AB616" s="176"/>
      <c r="AC616" s="176"/>
    </row>
    <row r="617">
      <c r="A617" s="216"/>
      <c r="B617" s="217"/>
      <c r="C617" s="218"/>
      <c r="D617" s="218"/>
      <c r="E617" s="219"/>
      <c r="F617" s="218"/>
      <c r="G617" s="218"/>
      <c r="H617" s="218"/>
      <c r="I617" s="218"/>
      <c r="J617" s="176"/>
      <c r="K617" s="176"/>
      <c r="L617" s="176"/>
      <c r="M617" s="176"/>
      <c r="N617" s="176"/>
      <c r="O617" s="176"/>
      <c r="P617" s="176"/>
      <c r="Q617" s="176"/>
      <c r="R617" s="176"/>
      <c r="S617" s="176"/>
      <c r="T617" s="176"/>
      <c r="U617" s="176"/>
      <c r="V617" s="176"/>
      <c r="W617" s="176"/>
      <c r="X617" s="176"/>
      <c r="Y617" s="176"/>
      <c r="Z617" s="176"/>
      <c r="AA617" s="176"/>
      <c r="AB617" s="176"/>
      <c r="AC617" s="176"/>
    </row>
    <row r="618">
      <c r="A618" s="216"/>
      <c r="B618" s="217"/>
      <c r="C618" s="218"/>
      <c r="D618" s="218"/>
      <c r="E618" s="219"/>
      <c r="F618" s="218"/>
      <c r="G618" s="218"/>
      <c r="H618" s="218"/>
      <c r="I618" s="218"/>
      <c r="J618" s="176"/>
      <c r="K618" s="176"/>
      <c r="L618" s="176"/>
      <c r="M618" s="176"/>
      <c r="N618" s="176"/>
      <c r="O618" s="176"/>
      <c r="P618" s="176"/>
      <c r="Q618" s="176"/>
      <c r="R618" s="176"/>
      <c r="S618" s="176"/>
      <c r="T618" s="176"/>
      <c r="U618" s="176"/>
      <c r="V618" s="176"/>
      <c r="W618" s="176"/>
      <c r="X618" s="176"/>
      <c r="Y618" s="176"/>
      <c r="Z618" s="176"/>
      <c r="AA618" s="176"/>
      <c r="AB618" s="176"/>
      <c r="AC618" s="176"/>
    </row>
    <row r="619">
      <c r="A619" s="216"/>
      <c r="B619" s="217"/>
      <c r="C619" s="218"/>
      <c r="D619" s="218"/>
      <c r="E619" s="219"/>
      <c r="F619" s="218"/>
      <c r="G619" s="218"/>
      <c r="H619" s="218"/>
      <c r="I619" s="218"/>
      <c r="J619" s="176"/>
      <c r="K619" s="176"/>
      <c r="L619" s="176"/>
      <c r="M619" s="176"/>
      <c r="N619" s="176"/>
      <c r="O619" s="176"/>
      <c r="P619" s="176"/>
      <c r="Q619" s="176"/>
      <c r="R619" s="176"/>
      <c r="S619" s="176"/>
      <c r="T619" s="176"/>
      <c r="U619" s="176"/>
      <c r="V619" s="176"/>
      <c r="W619" s="176"/>
      <c r="X619" s="176"/>
      <c r="Y619" s="176"/>
      <c r="Z619" s="176"/>
      <c r="AA619" s="176"/>
      <c r="AB619" s="176"/>
      <c r="AC619" s="176"/>
    </row>
    <row r="620">
      <c r="A620" s="216"/>
      <c r="B620" s="217"/>
      <c r="C620" s="218"/>
      <c r="D620" s="218"/>
      <c r="E620" s="219"/>
      <c r="F620" s="218"/>
      <c r="G620" s="218"/>
      <c r="H620" s="218"/>
      <c r="I620" s="218"/>
      <c r="J620" s="176"/>
      <c r="K620" s="176"/>
      <c r="L620" s="176"/>
      <c r="M620" s="176"/>
      <c r="N620" s="176"/>
      <c r="O620" s="176"/>
      <c r="P620" s="176"/>
      <c r="Q620" s="176"/>
      <c r="R620" s="176"/>
      <c r="S620" s="176"/>
      <c r="T620" s="176"/>
      <c r="U620" s="176"/>
      <c r="V620" s="176"/>
      <c r="W620" s="176"/>
      <c r="X620" s="176"/>
      <c r="Y620" s="176"/>
      <c r="Z620" s="176"/>
      <c r="AA620" s="176"/>
      <c r="AB620" s="176"/>
      <c r="AC620" s="176"/>
    </row>
    <row r="621">
      <c r="A621" s="216"/>
      <c r="B621" s="217"/>
      <c r="C621" s="218"/>
      <c r="D621" s="218"/>
      <c r="E621" s="219"/>
      <c r="F621" s="218"/>
      <c r="G621" s="218"/>
      <c r="H621" s="218"/>
      <c r="I621" s="218"/>
      <c r="J621" s="176"/>
      <c r="K621" s="176"/>
      <c r="L621" s="176"/>
      <c r="M621" s="176"/>
      <c r="N621" s="176"/>
      <c r="O621" s="176"/>
      <c r="P621" s="176"/>
      <c r="Q621" s="176"/>
      <c r="R621" s="176"/>
      <c r="S621" s="176"/>
      <c r="T621" s="176"/>
      <c r="U621" s="176"/>
      <c r="V621" s="176"/>
      <c r="W621" s="176"/>
      <c r="X621" s="176"/>
      <c r="Y621" s="176"/>
      <c r="Z621" s="176"/>
      <c r="AA621" s="176"/>
      <c r="AB621" s="176"/>
      <c r="AC621" s="176"/>
    </row>
    <row r="622">
      <c r="A622" s="216"/>
      <c r="B622" s="217"/>
      <c r="C622" s="218"/>
      <c r="D622" s="218"/>
      <c r="E622" s="219"/>
      <c r="F622" s="218"/>
      <c r="G622" s="218"/>
      <c r="H622" s="218"/>
      <c r="I622" s="218"/>
      <c r="J622" s="176"/>
      <c r="K622" s="176"/>
      <c r="L622" s="176"/>
      <c r="M622" s="176"/>
      <c r="N622" s="176"/>
      <c r="O622" s="176"/>
      <c r="P622" s="176"/>
      <c r="Q622" s="176"/>
      <c r="R622" s="176"/>
      <c r="S622" s="176"/>
      <c r="T622" s="176"/>
      <c r="U622" s="176"/>
      <c r="V622" s="176"/>
      <c r="W622" s="176"/>
      <c r="X622" s="176"/>
      <c r="Y622" s="176"/>
      <c r="Z622" s="176"/>
      <c r="AA622" s="176"/>
      <c r="AB622" s="176"/>
      <c r="AC622" s="176"/>
    </row>
    <row r="623">
      <c r="A623" s="216"/>
      <c r="B623" s="217"/>
      <c r="C623" s="218"/>
      <c r="D623" s="218"/>
      <c r="E623" s="219"/>
      <c r="F623" s="218"/>
      <c r="G623" s="218"/>
      <c r="H623" s="218"/>
      <c r="I623" s="218"/>
      <c r="J623" s="176"/>
      <c r="K623" s="176"/>
      <c r="L623" s="176"/>
      <c r="M623" s="176"/>
      <c r="N623" s="176"/>
      <c r="O623" s="176"/>
      <c r="P623" s="176"/>
      <c r="Q623" s="176"/>
      <c r="R623" s="176"/>
      <c r="S623" s="176"/>
      <c r="T623" s="176"/>
      <c r="U623" s="176"/>
      <c r="V623" s="176"/>
      <c r="W623" s="176"/>
      <c r="X623" s="176"/>
      <c r="Y623" s="176"/>
      <c r="Z623" s="176"/>
      <c r="AA623" s="176"/>
      <c r="AB623" s="176"/>
      <c r="AC623" s="176"/>
    </row>
    <row r="624">
      <c r="A624" s="216"/>
      <c r="B624" s="217"/>
      <c r="C624" s="218"/>
      <c r="D624" s="218"/>
      <c r="E624" s="219"/>
      <c r="F624" s="218"/>
      <c r="G624" s="218"/>
      <c r="H624" s="218"/>
      <c r="I624" s="218"/>
      <c r="J624" s="176"/>
      <c r="K624" s="176"/>
      <c r="L624" s="176"/>
      <c r="M624" s="176"/>
      <c r="N624" s="176"/>
      <c r="O624" s="176"/>
      <c r="P624" s="176"/>
      <c r="Q624" s="176"/>
      <c r="R624" s="176"/>
      <c r="S624" s="176"/>
      <c r="T624" s="176"/>
      <c r="U624" s="176"/>
      <c r="V624" s="176"/>
      <c r="W624" s="176"/>
      <c r="X624" s="176"/>
      <c r="Y624" s="176"/>
      <c r="Z624" s="176"/>
      <c r="AA624" s="176"/>
      <c r="AB624" s="176"/>
      <c r="AC624" s="176"/>
    </row>
    <row r="625">
      <c r="A625" s="216"/>
      <c r="B625" s="217"/>
      <c r="C625" s="218"/>
      <c r="D625" s="218"/>
      <c r="E625" s="219"/>
      <c r="F625" s="218"/>
      <c r="G625" s="218"/>
      <c r="H625" s="218"/>
      <c r="I625" s="218"/>
      <c r="J625" s="176"/>
      <c r="K625" s="176"/>
      <c r="L625" s="176"/>
      <c r="M625" s="176"/>
      <c r="N625" s="176"/>
      <c r="O625" s="176"/>
      <c r="P625" s="176"/>
      <c r="Q625" s="176"/>
      <c r="R625" s="176"/>
      <c r="S625" s="176"/>
      <c r="T625" s="176"/>
      <c r="U625" s="176"/>
      <c r="V625" s="176"/>
      <c r="W625" s="176"/>
      <c r="X625" s="176"/>
      <c r="Y625" s="176"/>
      <c r="Z625" s="176"/>
      <c r="AA625" s="176"/>
      <c r="AB625" s="176"/>
      <c r="AC625" s="176"/>
    </row>
    <row r="626">
      <c r="A626" s="216"/>
      <c r="B626" s="217"/>
      <c r="C626" s="218"/>
      <c r="D626" s="218"/>
      <c r="E626" s="219"/>
      <c r="F626" s="218"/>
      <c r="G626" s="218"/>
      <c r="H626" s="218"/>
      <c r="I626" s="218"/>
      <c r="J626" s="176"/>
      <c r="K626" s="176"/>
      <c r="L626" s="176"/>
      <c r="M626" s="176"/>
      <c r="N626" s="176"/>
      <c r="O626" s="176"/>
      <c r="P626" s="176"/>
      <c r="Q626" s="176"/>
      <c r="R626" s="176"/>
      <c r="S626" s="176"/>
      <c r="T626" s="176"/>
      <c r="U626" s="176"/>
      <c r="V626" s="176"/>
      <c r="W626" s="176"/>
      <c r="X626" s="176"/>
      <c r="Y626" s="176"/>
      <c r="Z626" s="176"/>
      <c r="AA626" s="176"/>
      <c r="AB626" s="176"/>
      <c r="AC626" s="176"/>
    </row>
    <row r="627">
      <c r="A627" s="216"/>
      <c r="B627" s="217"/>
      <c r="C627" s="218"/>
      <c r="D627" s="218"/>
      <c r="E627" s="219"/>
      <c r="F627" s="218"/>
      <c r="G627" s="218"/>
      <c r="H627" s="218"/>
      <c r="I627" s="218"/>
      <c r="J627" s="176"/>
      <c r="K627" s="176"/>
      <c r="L627" s="176"/>
      <c r="M627" s="176"/>
      <c r="N627" s="176"/>
      <c r="O627" s="176"/>
      <c r="P627" s="176"/>
      <c r="Q627" s="176"/>
      <c r="R627" s="176"/>
      <c r="S627" s="176"/>
      <c r="T627" s="176"/>
      <c r="U627" s="176"/>
      <c r="V627" s="176"/>
      <c r="W627" s="176"/>
      <c r="X627" s="176"/>
      <c r="Y627" s="176"/>
      <c r="Z627" s="176"/>
      <c r="AA627" s="176"/>
      <c r="AB627" s="176"/>
      <c r="AC627" s="176"/>
    </row>
    <row r="628">
      <c r="A628" s="216"/>
      <c r="B628" s="217"/>
      <c r="C628" s="218"/>
      <c r="D628" s="218"/>
      <c r="E628" s="219"/>
      <c r="F628" s="218"/>
      <c r="G628" s="218"/>
      <c r="H628" s="218"/>
      <c r="I628" s="218"/>
      <c r="J628" s="176"/>
      <c r="K628" s="176"/>
      <c r="L628" s="176"/>
      <c r="M628" s="176"/>
      <c r="N628" s="176"/>
      <c r="O628" s="176"/>
      <c r="P628" s="176"/>
      <c r="Q628" s="176"/>
      <c r="R628" s="176"/>
      <c r="S628" s="176"/>
      <c r="T628" s="176"/>
      <c r="U628" s="176"/>
      <c r="V628" s="176"/>
      <c r="W628" s="176"/>
      <c r="X628" s="176"/>
      <c r="Y628" s="176"/>
      <c r="Z628" s="176"/>
      <c r="AA628" s="176"/>
      <c r="AB628" s="176"/>
      <c r="AC628" s="176"/>
    </row>
    <row r="629">
      <c r="A629" s="216"/>
      <c r="B629" s="217"/>
      <c r="C629" s="218"/>
      <c r="D629" s="218"/>
      <c r="E629" s="219"/>
      <c r="F629" s="218"/>
      <c r="G629" s="218"/>
      <c r="H629" s="218"/>
      <c r="I629" s="218"/>
      <c r="J629" s="176"/>
      <c r="K629" s="176"/>
      <c r="L629" s="176"/>
      <c r="M629" s="176"/>
      <c r="N629" s="176"/>
      <c r="O629" s="176"/>
      <c r="P629" s="176"/>
      <c r="Q629" s="176"/>
      <c r="R629" s="176"/>
      <c r="S629" s="176"/>
      <c r="T629" s="176"/>
      <c r="U629" s="176"/>
      <c r="V629" s="176"/>
      <c r="W629" s="176"/>
      <c r="X629" s="176"/>
      <c r="Y629" s="176"/>
      <c r="Z629" s="176"/>
      <c r="AA629" s="176"/>
      <c r="AB629" s="176"/>
      <c r="AC629" s="176"/>
    </row>
    <row r="630">
      <c r="A630" s="216"/>
      <c r="B630" s="217"/>
      <c r="C630" s="218"/>
      <c r="D630" s="218"/>
      <c r="E630" s="219"/>
      <c r="F630" s="218"/>
      <c r="G630" s="218"/>
      <c r="H630" s="218"/>
      <c r="I630" s="218"/>
      <c r="J630" s="176"/>
      <c r="K630" s="176"/>
      <c r="L630" s="176"/>
      <c r="M630" s="176"/>
      <c r="N630" s="176"/>
      <c r="O630" s="176"/>
      <c r="P630" s="176"/>
      <c r="Q630" s="176"/>
      <c r="R630" s="176"/>
      <c r="S630" s="176"/>
      <c r="T630" s="176"/>
      <c r="U630" s="176"/>
      <c r="V630" s="176"/>
      <c r="W630" s="176"/>
      <c r="X630" s="176"/>
      <c r="Y630" s="176"/>
      <c r="Z630" s="176"/>
      <c r="AA630" s="176"/>
      <c r="AB630" s="176"/>
      <c r="AC630" s="176"/>
    </row>
    <row r="631">
      <c r="A631" s="216"/>
      <c r="B631" s="217"/>
      <c r="C631" s="218"/>
      <c r="D631" s="218"/>
      <c r="E631" s="219"/>
      <c r="F631" s="218"/>
      <c r="G631" s="218"/>
      <c r="H631" s="218"/>
      <c r="I631" s="218"/>
      <c r="J631" s="176"/>
      <c r="K631" s="176"/>
      <c r="L631" s="176"/>
      <c r="M631" s="176"/>
      <c r="N631" s="176"/>
      <c r="O631" s="176"/>
      <c r="P631" s="176"/>
      <c r="Q631" s="176"/>
      <c r="R631" s="176"/>
      <c r="S631" s="176"/>
      <c r="T631" s="176"/>
      <c r="U631" s="176"/>
      <c r="V631" s="176"/>
      <c r="W631" s="176"/>
      <c r="X631" s="176"/>
      <c r="Y631" s="176"/>
      <c r="Z631" s="176"/>
      <c r="AA631" s="176"/>
      <c r="AB631" s="176"/>
      <c r="AC631" s="176"/>
    </row>
    <row r="632">
      <c r="A632" s="216"/>
      <c r="B632" s="217"/>
      <c r="C632" s="218"/>
      <c r="D632" s="218"/>
      <c r="E632" s="219"/>
      <c r="F632" s="218"/>
      <c r="G632" s="218"/>
      <c r="H632" s="218"/>
      <c r="I632" s="218"/>
      <c r="J632" s="176"/>
      <c r="K632" s="176"/>
      <c r="L632" s="176"/>
      <c r="M632" s="176"/>
      <c r="N632" s="176"/>
      <c r="O632" s="176"/>
      <c r="P632" s="176"/>
      <c r="Q632" s="176"/>
      <c r="R632" s="176"/>
      <c r="S632" s="176"/>
      <c r="T632" s="176"/>
      <c r="U632" s="176"/>
      <c r="V632" s="176"/>
      <c r="W632" s="176"/>
      <c r="X632" s="176"/>
      <c r="Y632" s="176"/>
      <c r="Z632" s="176"/>
      <c r="AA632" s="176"/>
      <c r="AB632" s="176"/>
      <c r="AC632" s="176"/>
    </row>
    <row r="633">
      <c r="A633" s="216"/>
      <c r="B633" s="217"/>
      <c r="C633" s="218"/>
      <c r="D633" s="218"/>
      <c r="E633" s="219"/>
      <c r="F633" s="218"/>
      <c r="G633" s="218"/>
      <c r="H633" s="218"/>
      <c r="I633" s="218"/>
      <c r="J633" s="176"/>
      <c r="K633" s="176"/>
      <c r="L633" s="176"/>
      <c r="M633" s="176"/>
      <c r="N633" s="176"/>
      <c r="O633" s="176"/>
      <c r="P633" s="176"/>
      <c r="Q633" s="176"/>
      <c r="R633" s="176"/>
      <c r="S633" s="176"/>
      <c r="T633" s="176"/>
      <c r="U633" s="176"/>
      <c r="V633" s="176"/>
      <c r="W633" s="176"/>
      <c r="X633" s="176"/>
      <c r="Y633" s="176"/>
      <c r="Z633" s="176"/>
      <c r="AA633" s="176"/>
      <c r="AB633" s="176"/>
      <c r="AC633" s="176"/>
    </row>
    <row r="634">
      <c r="A634" s="216"/>
      <c r="B634" s="217"/>
      <c r="C634" s="218"/>
      <c r="D634" s="218"/>
      <c r="E634" s="219"/>
      <c r="F634" s="218"/>
      <c r="G634" s="218"/>
      <c r="H634" s="218"/>
      <c r="I634" s="218"/>
      <c r="J634" s="176"/>
      <c r="K634" s="176"/>
      <c r="L634" s="176"/>
      <c r="M634" s="176"/>
      <c r="N634" s="176"/>
      <c r="O634" s="176"/>
      <c r="P634" s="176"/>
      <c r="Q634" s="176"/>
      <c r="R634" s="176"/>
      <c r="S634" s="176"/>
      <c r="T634" s="176"/>
      <c r="U634" s="176"/>
      <c r="V634" s="176"/>
      <c r="W634" s="176"/>
      <c r="X634" s="176"/>
      <c r="Y634" s="176"/>
      <c r="Z634" s="176"/>
      <c r="AA634" s="176"/>
      <c r="AB634" s="176"/>
      <c r="AC634" s="176"/>
    </row>
    <row r="635">
      <c r="A635" s="216"/>
      <c r="B635" s="217"/>
      <c r="C635" s="218"/>
      <c r="D635" s="218"/>
      <c r="E635" s="219"/>
      <c r="F635" s="218"/>
      <c r="G635" s="218"/>
      <c r="H635" s="218"/>
      <c r="I635" s="218"/>
      <c r="J635" s="176"/>
      <c r="K635" s="176"/>
      <c r="L635" s="176"/>
      <c r="M635" s="176"/>
      <c r="N635" s="176"/>
      <c r="O635" s="176"/>
      <c r="P635" s="176"/>
      <c r="Q635" s="176"/>
      <c r="R635" s="176"/>
      <c r="S635" s="176"/>
      <c r="T635" s="176"/>
      <c r="U635" s="176"/>
      <c r="V635" s="176"/>
      <c r="W635" s="176"/>
      <c r="X635" s="176"/>
      <c r="Y635" s="176"/>
      <c r="Z635" s="176"/>
      <c r="AA635" s="176"/>
      <c r="AB635" s="176"/>
      <c r="AC635" s="176"/>
    </row>
    <row r="636">
      <c r="A636" s="216"/>
      <c r="B636" s="217"/>
      <c r="C636" s="218"/>
      <c r="D636" s="218"/>
      <c r="E636" s="219"/>
      <c r="F636" s="218"/>
      <c r="G636" s="218"/>
      <c r="H636" s="218"/>
      <c r="I636" s="218"/>
      <c r="J636" s="176"/>
      <c r="K636" s="176"/>
      <c r="L636" s="176"/>
      <c r="M636" s="176"/>
      <c r="N636" s="176"/>
      <c r="O636" s="176"/>
      <c r="P636" s="176"/>
      <c r="Q636" s="176"/>
      <c r="R636" s="176"/>
      <c r="S636" s="176"/>
      <c r="T636" s="176"/>
      <c r="U636" s="176"/>
      <c r="V636" s="176"/>
      <c r="W636" s="176"/>
      <c r="X636" s="176"/>
      <c r="Y636" s="176"/>
      <c r="Z636" s="176"/>
      <c r="AA636" s="176"/>
      <c r="AB636" s="176"/>
      <c r="AC636" s="176"/>
    </row>
    <row r="637">
      <c r="A637" s="216"/>
      <c r="B637" s="217"/>
      <c r="C637" s="218"/>
      <c r="D637" s="218"/>
      <c r="E637" s="219"/>
      <c r="F637" s="218"/>
      <c r="G637" s="218"/>
      <c r="H637" s="218"/>
      <c r="I637" s="218"/>
      <c r="J637" s="176"/>
      <c r="K637" s="176"/>
      <c r="L637" s="176"/>
      <c r="M637" s="176"/>
      <c r="N637" s="176"/>
      <c r="O637" s="176"/>
      <c r="P637" s="176"/>
      <c r="Q637" s="176"/>
      <c r="R637" s="176"/>
      <c r="S637" s="176"/>
      <c r="T637" s="176"/>
      <c r="U637" s="176"/>
      <c r="V637" s="176"/>
      <c r="W637" s="176"/>
      <c r="X637" s="176"/>
      <c r="Y637" s="176"/>
      <c r="Z637" s="176"/>
      <c r="AA637" s="176"/>
      <c r="AB637" s="176"/>
      <c r="AC637" s="176"/>
    </row>
    <row r="638">
      <c r="A638" s="216"/>
      <c r="B638" s="217"/>
      <c r="C638" s="218"/>
      <c r="D638" s="218"/>
      <c r="E638" s="219"/>
      <c r="F638" s="218"/>
      <c r="G638" s="218"/>
      <c r="H638" s="218"/>
      <c r="I638" s="218"/>
      <c r="J638" s="176"/>
      <c r="K638" s="176"/>
      <c r="L638" s="176"/>
      <c r="M638" s="176"/>
      <c r="N638" s="176"/>
      <c r="O638" s="176"/>
      <c r="P638" s="176"/>
      <c r="Q638" s="176"/>
      <c r="R638" s="176"/>
      <c r="S638" s="176"/>
      <c r="T638" s="176"/>
      <c r="U638" s="176"/>
      <c r="V638" s="176"/>
      <c r="W638" s="176"/>
      <c r="X638" s="176"/>
      <c r="Y638" s="176"/>
      <c r="Z638" s="176"/>
      <c r="AA638" s="176"/>
      <c r="AB638" s="176"/>
      <c r="AC638" s="176"/>
    </row>
    <row r="639">
      <c r="A639" s="216"/>
      <c r="B639" s="217"/>
      <c r="C639" s="218"/>
      <c r="D639" s="218"/>
      <c r="E639" s="219"/>
      <c r="F639" s="218"/>
      <c r="G639" s="218"/>
      <c r="H639" s="218"/>
      <c r="I639" s="218"/>
      <c r="J639" s="176"/>
      <c r="K639" s="176"/>
      <c r="L639" s="176"/>
      <c r="M639" s="176"/>
      <c r="N639" s="176"/>
      <c r="O639" s="176"/>
      <c r="P639" s="176"/>
      <c r="Q639" s="176"/>
      <c r="R639" s="176"/>
      <c r="S639" s="176"/>
      <c r="T639" s="176"/>
      <c r="U639" s="176"/>
      <c r="V639" s="176"/>
      <c r="W639" s="176"/>
      <c r="X639" s="176"/>
      <c r="Y639" s="176"/>
      <c r="Z639" s="176"/>
      <c r="AA639" s="176"/>
      <c r="AB639" s="176"/>
      <c r="AC639" s="176"/>
    </row>
    <row r="640">
      <c r="A640" s="216"/>
      <c r="B640" s="217"/>
      <c r="C640" s="218"/>
      <c r="D640" s="218"/>
      <c r="E640" s="219"/>
      <c r="F640" s="218"/>
      <c r="G640" s="218"/>
      <c r="H640" s="218"/>
      <c r="I640" s="218"/>
      <c r="J640" s="176"/>
      <c r="K640" s="176"/>
      <c r="L640" s="176"/>
      <c r="M640" s="176"/>
      <c r="N640" s="176"/>
      <c r="O640" s="176"/>
      <c r="P640" s="176"/>
      <c r="Q640" s="176"/>
      <c r="R640" s="176"/>
      <c r="S640" s="176"/>
      <c r="T640" s="176"/>
      <c r="U640" s="176"/>
      <c r="V640" s="176"/>
      <c r="W640" s="176"/>
      <c r="X640" s="176"/>
      <c r="Y640" s="176"/>
      <c r="Z640" s="176"/>
      <c r="AA640" s="176"/>
      <c r="AB640" s="176"/>
      <c r="AC640" s="176"/>
    </row>
    <row r="641">
      <c r="A641" s="216"/>
      <c r="B641" s="217"/>
      <c r="C641" s="218"/>
      <c r="D641" s="218"/>
      <c r="E641" s="219"/>
      <c r="F641" s="218"/>
      <c r="G641" s="218"/>
      <c r="H641" s="218"/>
      <c r="I641" s="218"/>
      <c r="J641" s="176"/>
      <c r="K641" s="176"/>
      <c r="L641" s="176"/>
      <c r="M641" s="176"/>
      <c r="N641" s="176"/>
      <c r="O641" s="176"/>
      <c r="P641" s="176"/>
      <c r="Q641" s="176"/>
      <c r="R641" s="176"/>
      <c r="S641" s="176"/>
      <c r="T641" s="176"/>
      <c r="U641" s="176"/>
      <c r="V641" s="176"/>
      <c r="W641" s="176"/>
      <c r="X641" s="176"/>
      <c r="Y641" s="176"/>
      <c r="Z641" s="176"/>
      <c r="AA641" s="176"/>
      <c r="AB641" s="176"/>
      <c r="AC641" s="176"/>
    </row>
    <row r="642">
      <c r="A642" s="216"/>
      <c r="B642" s="217"/>
      <c r="C642" s="218"/>
      <c r="D642" s="218"/>
      <c r="E642" s="219"/>
      <c r="F642" s="218"/>
      <c r="G642" s="218"/>
      <c r="H642" s="218"/>
      <c r="I642" s="218"/>
      <c r="J642" s="176"/>
      <c r="K642" s="176"/>
      <c r="L642" s="176"/>
      <c r="M642" s="176"/>
      <c r="N642" s="176"/>
      <c r="O642" s="176"/>
      <c r="P642" s="176"/>
      <c r="Q642" s="176"/>
      <c r="R642" s="176"/>
      <c r="S642" s="176"/>
      <c r="T642" s="176"/>
      <c r="U642" s="176"/>
      <c r="V642" s="176"/>
      <c r="W642" s="176"/>
      <c r="X642" s="176"/>
      <c r="Y642" s="176"/>
      <c r="Z642" s="176"/>
      <c r="AA642" s="176"/>
      <c r="AB642" s="176"/>
      <c r="AC642" s="176"/>
    </row>
    <row r="643">
      <c r="A643" s="216"/>
      <c r="B643" s="217"/>
      <c r="C643" s="218"/>
      <c r="D643" s="218"/>
      <c r="E643" s="219"/>
      <c r="F643" s="218"/>
      <c r="G643" s="218"/>
      <c r="H643" s="218"/>
      <c r="I643" s="218"/>
      <c r="J643" s="176"/>
      <c r="K643" s="176"/>
      <c r="L643" s="176"/>
      <c r="M643" s="176"/>
      <c r="N643" s="176"/>
      <c r="O643" s="176"/>
      <c r="P643" s="176"/>
      <c r="Q643" s="176"/>
      <c r="R643" s="176"/>
      <c r="S643" s="176"/>
      <c r="T643" s="176"/>
      <c r="U643" s="176"/>
      <c r="V643" s="176"/>
      <c r="W643" s="176"/>
      <c r="X643" s="176"/>
      <c r="Y643" s="176"/>
      <c r="Z643" s="176"/>
      <c r="AA643" s="176"/>
      <c r="AB643" s="176"/>
      <c r="AC643" s="176"/>
    </row>
    <row r="644">
      <c r="A644" s="216"/>
      <c r="B644" s="217"/>
      <c r="C644" s="218"/>
      <c r="D644" s="218"/>
      <c r="E644" s="219"/>
      <c r="F644" s="218"/>
      <c r="G644" s="218"/>
      <c r="H644" s="218"/>
      <c r="I644" s="218"/>
      <c r="J644" s="176"/>
      <c r="K644" s="176"/>
      <c r="L644" s="176"/>
      <c r="M644" s="176"/>
      <c r="N644" s="176"/>
      <c r="O644" s="176"/>
      <c r="P644" s="176"/>
      <c r="Q644" s="176"/>
      <c r="R644" s="176"/>
      <c r="S644" s="176"/>
      <c r="T644" s="176"/>
      <c r="U644" s="176"/>
      <c r="V644" s="176"/>
      <c r="W644" s="176"/>
      <c r="X644" s="176"/>
      <c r="Y644" s="176"/>
      <c r="Z644" s="176"/>
      <c r="AA644" s="176"/>
      <c r="AB644" s="176"/>
      <c r="AC644" s="176"/>
    </row>
    <row r="645">
      <c r="A645" s="216"/>
      <c r="B645" s="217"/>
      <c r="C645" s="218"/>
      <c r="D645" s="218"/>
      <c r="E645" s="219"/>
      <c r="F645" s="218"/>
      <c r="G645" s="218"/>
      <c r="H645" s="218"/>
      <c r="I645" s="218"/>
      <c r="J645" s="176"/>
      <c r="K645" s="176"/>
      <c r="L645" s="176"/>
      <c r="M645" s="176"/>
      <c r="N645" s="176"/>
      <c r="O645" s="176"/>
      <c r="P645" s="176"/>
      <c r="Q645" s="176"/>
      <c r="R645" s="176"/>
      <c r="S645" s="176"/>
      <c r="T645" s="176"/>
      <c r="U645" s="176"/>
      <c r="V645" s="176"/>
      <c r="W645" s="176"/>
      <c r="X645" s="176"/>
      <c r="Y645" s="176"/>
      <c r="Z645" s="176"/>
      <c r="AA645" s="176"/>
      <c r="AB645" s="176"/>
      <c r="AC645" s="176"/>
    </row>
    <row r="646">
      <c r="A646" s="216"/>
      <c r="B646" s="217"/>
      <c r="C646" s="218"/>
      <c r="D646" s="218"/>
      <c r="E646" s="219"/>
      <c r="F646" s="218"/>
      <c r="G646" s="218"/>
      <c r="H646" s="218"/>
      <c r="I646" s="218"/>
      <c r="J646" s="176"/>
      <c r="K646" s="176"/>
      <c r="L646" s="176"/>
      <c r="M646" s="176"/>
      <c r="N646" s="176"/>
      <c r="O646" s="176"/>
      <c r="P646" s="176"/>
      <c r="Q646" s="176"/>
      <c r="R646" s="176"/>
      <c r="S646" s="176"/>
      <c r="T646" s="176"/>
      <c r="U646" s="176"/>
      <c r="V646" s="176"/>
      <c r="W646" s="176"/>
      <c r="X646" s="176"/>
      <c r="Y646" s="176"/>
      <c r="Z646" s="176"/>
      <c r="AA646" s="176"/>
      <c r="AB646" s="176"/>
      <c r="AC646" s="176"/>
    </row>
    <row r="647">
      <c r="A647" s="216"/>
      <c r="B647" s="217"/>
      <c r="C647" s="218"/>
      <c r="D647" s="218"/>
      <c r="E647" s="219"/>
      <c r="F647" s="218"/>
      <c r="G647" s="218"/>
      <c r="H647" s="218"/>
      <c r="I647" s="218"/>
      <c r="J647" s="176"/>
      <c r="K647" s="176"/>
      <c r="L647" s="176"/>
      <c r="M647" s="176"/>
      <c r="N647" s="176"/>
      <c r="O647" s="176"/>
      <c r="P647" s="176"/>
      <c r="Q647" s="176"/>
      <c r="R647" s="176"/>
      <c r="S647" s="176"/>
      <c r="T647" s="176"/>
      <c r="U647" s="176"/>
      <c r="V647" s="176"/>
      <c r="W647" s="176"/>
      <c r="X647" s="176"/>
      <c r="Y647" s="176"/>
      <c r="Z647" s="176"/>
      <c r="AA647" s="176"/>
      <c r="AB647" s="176"/>
      <c r="AC647" s="176"/>
    </row>
    <row r="648">
      <c r="A648" s="216"/>
      <c r="B648" s="217"/>
      <c r="C648" s="218"/>
      <c r="D648" s="218"/>
      <c r="E648" s="219"/>
      <c r="F648" s="218"/>
      <c r="G648" s="218"/>
      <c r="H648" s="218"/>
      <c r="I648" s="218"/>
      <c r="J648" s="176"/>
      <c r="K648" s="176"/>
      <c r="L648" s="176"/>
      <c r="M648" s="176"/>
      <c r="N648" s="176"/>
      <c r="O648" s="176"/>
      <c r="P648" s="176"/>
      <c r="Q648" s="176"/>
      <c r="R648" s="176"/>
      <c r="S648" s="176"/>
      <c r="T648" s="176"/>
      <c r="U648" s="176"/>
      <c r="V648" s="176"/>
      <c r="W648" s="176"/>
      <c r="X648" s="176"/>
      <c r="Y648" s="176"/>
      <c r="Z648" s="176"/>
      <c r="AA648" s="176"/>
      <c r="AB648" s="176"/>
      <c r="AC648" s="176"/>
    </row>
    <row r="649">
      <c r="A649" s="216"/>
      <c r="B649" s="217"/>
      <c r="C649" s="218"/>
      <c r="D649" s="218"/>
      <c r="E649" s="219"/>
      <c r="F649" s="218"/>
      <c r="G649" s="218"/>
      <c r="H649" s="218"/>
      <c r="I649" s="218"/>
      <c r="J649" s="176"/>
      <c r="K649" s="176"/>
      <c r="L649" s="176"/>
      <c r="M649" s="176"/>
      <c r="N649" s="176"/>
      <c r="O649" s="176"/>
      <c r="P649" s="176"/>
      <c r="Q649" s="176"/>
      <c r="R649" s="176"/>
      <c r="S649" s="176"/>
      <c r="T649" s="176"/>
      <c r="U649" s="176"/>
      <c r="V649" s="176"/>
      <c r="W649" s="176"/>
      <c r="X649" s="176"/>
      <c r="Y649" s="176"/>
      <c r="Z649" s="176"/>
      <c r="AA649" s="176"/>
      <c r="AB649" s="176"/>
      <c r="AC649" s="176"/>
    </row>
    <row r="650">
      <c r="A650" s="216"/>
      <c r="B650" s="217"/>
      <c r="C650" s="218"/>
      <c r="D650" s="218"/>
      <c r="E650" s="219"/>
      <c r="F650" s="218"/>
      <c r="G650" s="218"/>
      <c r="H650" s="218"/>
      <c r="I650" s="218"/>
      <c r="J650" s="176"/>
      <c r="K650" s="176"/>
      <c r="L650" s="176"/>
      <c r="M650" s="176"/>
      <c r="N650" s="176"/>
      <c r="O650" s="176"/>
      <c r="P650" s="176"/>
      <c r="Q650" s="176"/>
      <c r="R650" s="176"/>
      <c r="S650" s="176"/>
      <c r="T650" s="176"/>
      <c r="U650" s="176"/>
      <c r="V650" s="176"/>
      <c r="W650" s="176"/>
      <c r="X650" s="176"/>
      <c r="Y650" s="176"/>
      <c r="Z650" s="176"/>
      <c r="AA650" s="176"/>
      <c r="AB650" s="176"/>
      <c r="AC650" s="176"/>
    </row>
    <row r="651">
      <c r="A651" s="216"/>
      <c r="B651" s="217"/>
      <c r="C651" s="218"/>
      <c r="D651" s="218"/>
      <c r="E651" s="219"/>
      <c r="F651" s="218"/>
      <c r="G651" s="218"/>
      <c r="H651" s="218"/>
      <c r="I651" s="218"/>
      <c r="J651" s="176"/>
      <c r="K651" s="176"/>
      <c r="L651" s="176"/>
      <c r="M651" s="176"/>
      <c r="N651" s="176"/>
      <c r="O651" s="176"/>
      <c r="P651" s="176"/>
      <c r="Q651" s="176"/>
      <c r="R651" s="176"/>
      <c r="S651" s="176"/>
      <c r="T651" s="176"/>
      <c r="U651" s="176"/>
      <c r="V651" s="176"/>
      <c r="W651" s="176"/>
      <c r="X651" s="176"/>
      <c r="Y651" s="176"/>
      <c r="Z651" s="176"/>
      <c r="AA651" s="176"/>
      <c r="AB651" s="176"/>
      <c r="AC651" s="176"/>
    </row>
    <row r="652">
      <c r="A652" s="216"/>
      <c r="B652" s="217"/>
      <c r="C652" s="218"/>
      <c r="D652" s="218"/>
      <c r="E652" s="219"/>
      <c r="F652" s="218"/>
      <c r="G652" s="218"/>
      <c r="H652" s="218"/>
      <c r="I652" s="218"/>
      <c r="J652" s="176"/>
      <c r="K652" s="176"/>
      <c r="L652" s="176"/>
      <c r="M652" s="176"/>
      <c r="N652" s="176"/>
      <c r="O652" s="176"/>
      <c r="P652" s="176"/>
      <c r="Q652" s="176"/>
      <c r="R652" s="176"/>
      <c r="S652" s="176"/>
      <c r="T652" s="176"/>
      <c r="U652" s="176"/>
      <c r="V652" s="176"/>
      <c r="W652" s="176"/>
      <c r="X652" s="176"/>
      <c r="Y652" s="176"/>
      <c r="Z652" s="176"/>
      <c r="AA652" s="176"/>
      <c r="AB652" s="176"/>
      <c r="AC652" s="176"/>
    </row>
    <row r="653">
      <c r="A653" s="216"/>
      <c r="B653" s="217"/>
      <c r="C653" s="218"/>
      <c r="D653" s="218"/>
      <c r="E653" s="219"/>
      <c r="F653" s="218"/>
      <c r="G653" s="218"/>
      <c r="H653" s="218"/>
      <c r="I653" s="218"/>
      <c r="J653" s="176"/>
      <c r="K653" s="176"/>
      <c r="L653" s="176"/>
      <c r="M653" s="176"/>
      <c r="N653" s="176"/>
      <c r="O653" s="176"/>
      <c r="P653" s="176"/>
      <c r="Q653" s="176"/>
      <c r="R653" s="176"/>
      <c r="S653" s="176"/>
      <c r="T653" s="176"/>
      <c r="U653" s="176"/>
      <c r="V653" s="176"/>
      <c r="W653" s="176"/>
      <c r="X653" s="176"/>
      <c r="Y653" s="176"/>
      <c r="Z653" s="176"/>
      <c r="AA653" s="176"/>
      <c r="AB653" s="176"/>
      <c r="AC653" s="176"/>
    </row>
    <row r="654">
      <c r="A654" s="216"/>
      <c r="B654" s="217"/>
      <c r="C654" s="218"/>
      <c r="D654" s="218"/>
      <c r="E654" s="219"/>
      <c r="F654" s="218"/>
      <c r="G654" s="218"/>
      <c r="H654" s="218"/>
      <c r="I654" s="218"/>
      <c r="J654" s="176"/>
      <c r="K654" s="176"/>
      <c r="L654" s="176"/>
      <c r="M654" s="176"/>
      <c r="N654" s="176"/>
      <c r="O654" s="176"/>
      <c r="P654" s="176"/>
      <c r="Q654" s="176"/>
      <c r="R654" s="176"/>
      <c r="S654" s="176"/>
      <c r="T654" s="176"/>
      <c r="U654" s="176"/>
      <c r="V654" s="176"/>
      <c r="W654" s="176"/>
      <c r="X654" s="176"/>
      <c r="Y654" s="176"/>
      <c r="Z654" s="176"/>
      <c r="AA654" s="176"/>
      <c r="AB654" s="176"/>
      <c r="AC654" s="176"/>
    </row>
    <row r="655">
      <c r="A655" s="216"/>
      <c r="B655" s="217"/>
      <c r="C655" s="218"/>
      <c r="D655" s="218"/>
      <c r="E655" s="219"/>
      <c r="F655" s="218"/>
      <c r="G655" s="218"/>
      <c r="H655" s="218"/>
      <c r="I655" s="218"/>
      <c r="J655" s="176"/>
      <c r="K655" s="176"/>
      <c r="L655" s="176"/>
      <c r="M655" s="176"/>
      <c r="N655" s="176"/>
      <c r="O655" s="176"/>
      <c r="P655" s="176"/>
      <c r="Q655" s="176"/>
      <c r="R655" s="176"/>
      <c r="S655" s="176"/>
      <c r="T655" s="176"/>
      <c r="U655" s="176"/>
      <c r="V655" s="176"/>
      <c r="W655" s="176"/>
      <c r="X655" s="176"/>
      <c r="Y655" s="176"/>
      <c r="Z655" s="176"/>
      <c r="AA655" s="176"/>
      <c r="AB655" s="176"/>
      <c r="AC655" s="176"/>
    </row>
    <row r="656">
      <c r="A656" s="216"/>
      <c r="B656" s="217"/>
      <c r="C656" s="218"/>
      <c r="D656" s="218"/>
      <c r="E656" s="219"/>
      <c r="F656" s="218"/>
      <c r="G656" s="218"/>
      <c r="H656" s="218"/>
      <c r="I656" s="218"/>
      <c r="J656" s="176"/>
      <c r="K656" s="176"/>
      <c r="L656" s="176"/>
      <c r="M656" s="176"/>
      <c r="N656" s="176"/>
      <c r="O656" s="176"/>
      <c r="P656" s="176"/>
      <c r="Q656" s="176"/>
      <c r="R656" s="176"/>
      <c r="S656" s="176"/>
      <c r="T656" s="176"/>
      <c r="U656" s="176"/>
      <c r="V656" s="176"/>
      <c r="W656" s="176"/>
      <c r="X656" s="176"/>
      <c r="Y656" s="176"/>
      <c r="Z656" s="176"/>
      <c r="AA656" s="176"/>
      <c r="AB656" s="176"/>
      <c r="AC656" s="176"/>
    </row>
    <row r="657">
      <c r="A657" s="216"/>
      <c r="B657" s="217"/>
      <c r="C657" s="218"/>
      <c r="D657" s="218"/>
      <c r="E657" s="219"/>
      <c r="F657" s="218"/>
      <c r="G657" s="218"/>
      <c r="H657" s="218"/>
      <c r="I657" s="218"/>
      <c r="J657" s="176"/>
      <c r="K657" s="176"/>
      <c r="L657" s="176"/>
      <c r="M657" s="176"/>
      <c r="N657" s="176"/>
      <c r="O657" s="176"/>
      <c r="P657" s="176"/>
      <c r="Q657" s="176"/>
      <c r="R657" s="176"/>
      <c r="S657" s="176"/>
      <c r="T657" s="176"/>
      <c r="U657" s="176"/>
      <c r="V657" s="176"/>
      <c r="W657" s="176"/>
      <c r="X657" s="176"/>
      <c r="Y657" s="176"/>
      <c r="Z657" s="176"/>
      <c r="AA657" s="176"/>
      <c r="AB657" s="176"/>
      <c r="AC657" s="176"/>
    </row>
    <row r="658">
      <c r="A658" s="216"/>
      <c r="B658" s="217"/>
      <c r="C658" s="218"/>
      <c r="D658" s="218"/>
      <c r="E658" s="219"/>
      <c r="F658" s="218"/>
      <c r="G658" s="218"/>
      <c r="H658" s="218"/>
      <c r="I658" s="218"/>
      <c r="J658" s="176"/>
      <c r="K658" s="176"/>
      <c r="L658" s="176"/>
      <c r="M658" s="176"/>
      <c r="N658" s="176"/>
      <c r="O658" s="176"/>
      <c r="P658" s="176"/>
      <c r="Q658" s="176"/>
      <c r="R658" s="176"/>
      <c r="S658" s="176"/>
      <c r="T658" s="176"/>
      <c r="U658" s="176"/>
      <c r="V658" s="176"/>
      <c r="W658" s="176"/>
      <c r="X658" s="176"/>
      <c r="Y658" s="176"/>
      <c r="Z658" s="176"/>
      <c r="AA658" s="176"/>
      <c r="AB658" s="176"/>
      <c r="AC658" s="176"/>
    </row>
    <row r="659">
      <c r="A659" s="216"/>
      <c r="B659" s="217"/>
      <c r="C659" s="218"/>
      <c r="D659" s="218"/>
      <c r="E659" s="219"/>
      <c r="F659" s="218"/>
      <c r="G659" s="218"/>
      <c r="H659" s="218"/>
      <c r="I659" s="218"/>
      <c r="J659" s="176"/>
      <c r="K659" s="176"/>
      <c r="L659" s="176"/>
      <c r="M659" s="176"/>
      <c r="N659" s="176"/>
      <c r="O659" s="176"/>
      <c r="P659" s="176"/>
      <c r="Q659" s="176"/>
      <c r="R659" s="176"/>
      <c r="S659" s="176"/>
      <c r="T659" s="176"/>
      <c r="U659" s="176"/>
      <c r="V659" s="176"/>
      <c r="W659" s="176"/>
      <c r="X659" s="176"/>
      <c r="Y659" s="176"/>
      <c r="Z659" s="176"/>
      <c r="AA659" s="176"/>
      <c r="AB659" s="176"/>
      <c r="AC659" s="176"/>
    </row>
    <row r="660">
      <c r="A660" s="216"/>
      <c r="B660" s="217"/>
      <c r="C660" s="218"/>
      <c r="D660" s="218"/>
      <c r="E660" s="219"/>
      <c r="F660" s="218"/>
      <c r="G660" s="218"/>
      <c r="H660" s="218"/>
      <c r="I660" s="218"/>
      <c r="J660" s="176"/>
      <c r="K660" s="176"/>
      <c r="L660" s="176"/>
      <c r="M660" s="176"/>
      <c r="N660" s="176"/>
      <c r="O660" s="176"/>
      <c r="P660" s="176"/>
      <c r="Q660" s="176"/>
      <c r="R660" s="176"/>
      <c r="S660" s="176"/>
      <c r="T660" s="176"/>
      <c r="U660" s="176"/>
      <c r="V660" s="176"/>
      <c r="W660" s="176"/>
      <c r="X660" s="176"/>
      <c r="Y660" s="176"/>
      <c r="Z660" s="176"/>
      <c r="AA660" s="176"/>
      <c r="AB660" s="176"/>
      <c r="AC660" s="176"/>
    </row>
    <row r="661">
      <c r="A661" s="216"/>
      <c r="B661" s="217"/>
      <c r="C661" s="218"/>
      <c r="D661" s="218"/>
      <c r="E661" s="219"/>
      <c r="F661" s="218"/>
      <c r="G661" s="218"/>
      <c r="H661" s="218"/>
      <c r="I661" s="218"/>
      <c r="J661" s="176"/>
      <c r="K661" s="176"/>
      <c r="L661" s="176"/>
      <c r="M661" s="176"/>
      <c r="N661" s="176"/>
      <c r="O661" s="176"/>
      <c r="P661" s="176"/>
      <c r="Q661" s="176"/>
      <c r="R661" s="176"/>
      <c r="S661" s="176"/>
      <c r="T661" s="176"/>
      <c r="U661" s="176"/>
      <c r="V661" s="176"/>
      <c r="W661" s="176"/>
      <c r="X661" s="176"/>
      <c r="Y661" s="176"/>
      <c r="Z661" s="176"/>
      <c r="AA661" s="176"/>
      <c r="AB661" s="176"/>
      <c r="AC661" s="176"/>
    </row>
    <row r="662">
      <c r="A662" s="216"/>
      <c r="B662" s="217"/>
      <c r="C662" s="218"/>
      <c r="D662" s="218"/>
      <c r="E662" s="219"/>
      <c r="F662" s="218"/>
      <c r="G662" s="218"/>
      <c r="H662" s="218"/>
      <c r="I662" s="218"/>
      <c r="J662" s="176"/>
      <c r="K662" s="176"/>
      <c r="L662" s="176"/>
      <c r="M662" s="176"/>
      <c r="N662" s="176"/>
      <c r="O662" s="176"/>
      <c r="P662" s="176"/>
      <c r="Q662" s="176"/>
      <c r="R662" s="176"/>
      <c r="S662" s="176"/>
      <c r="T662" s="176"/>
      <c r="U662" s="176"/>
      <c r="V662" s="176"/>
      <c r="W662" s="176"/>
      <c r="X662" s="176"/>
      <c r="Y662" s="176"/>
      <c r="Z662" s="176"/>
      <c r="AA662" s="176"/>
      <c r="AB662" s="176"/>
      <c r="AC662" s="176"/>
    </row>
    <row r="663">
      <c r="A663" s="216"/>
      <c r="B663" s="217"/>
      <c r="C663" s="218"/>
      <c r="D663" s="218"/>
      <c r="E663" s="219"/>
      <c r="F663" s="218"/>
      <c r="G663" s="218"/>
      <c r="H663" s="218"/>
      <c r="I663" s="218"/>
      <c r="J663" s="176"/>
      <c r="K663" s="176"/>
      <c r="L663" s="176"/>
      <c r="M663" s="176"/>
      <c r="N663" s="176"/>
      <c r="O663" s="176"/>
      <c r="P663" s="176"/>
      <c r="Q663" s="176"/>
      <c r="R663" s="176"/>
      <c r="S663" s="176"/>
      <c r="T663" s="176"/>
      <c r="U663" s="176"/>
      <c r="V663" s="176"/>
      <c r="W663" s="176"/>
      <c r="X663" s="176"/>
      <c r="Y663" s="176"/>
      <c r="Z663" s="176"/>
      <c r="AA663" s="176"/>
      <c r="AB663" s="176"/>
      <c r="AC663" s="176"/>
    </row>
    <row r="664">
      <c r="A664" s="216"/>
      <c r="B664" s="217"/>
      <c r="C664" s="218"/>
      <c r="D664" s="218"/>
      <c r="E664" s="219"/>
      <c r="F664" s="218"/>
      <c r="G664" s="218"/>
      <c r="H664" s="218"/>
      <c r="I664" s="218"/>
      <c r="J664" s="176"/>
      <c r="K664" s="176"/>
      <c r="L664" s="176"/>
      <c r="M664" s="176"/>
      <c r="N664" s="176"/>
      <c r="O664" s="176"/>
      <c r="P664" s="176"/>
      <c r="Q664" s="176"/>
      <c r="R664" s="176"/>
      <c r="S664" s="176"/>
      <c r="T664" s="176"/>
      <c r="U664" s="176"/>
      <c r="V664" s="176"/>
      <c r="W664" s="176"/>
      <c r="X664" s="176"/>
      <c r="Y664" s="176"/>
      <c r="Z664" s="176"/>
      <c r="AA664" s="176"/>
      <c r="AB664" s="176"/>
      <c r="AC664" s="176"/>
    </row>
    <row r="665">
      <c r="A665" s="216"/>
      <c r="B665" s="217"/>
      <c r="C665" s="218"/>
      <c r="D665" s="218"/>
      <c r="E665" s="219"/>
      <c r="F665" s="218"/>
      <c r="G665" s="218"/>
      <c r="H665" s="218"/>
      <c r="I665" s="218"/>
      <c r="J665" s="176"/>
      <c r="K665" s="176"/>
      <c r="L665" s="176"/>
      <c r="M665" s="176"/>
      <c r="N665" s="176"/>
      <c r="O665" s="176"/>
      <c r="P665" s="176"/>
      <c r="Q665" s="176"/>
      <c r="R665" s="176"/>
      <c r="S665" s="176"/>
      <c r="T665" s="176"/>
      <c r="U665" s="176"/>
      <c r="V665" s="176"/>
      <c r="W665" s="176"/>
      <c r="X665" s="176"/>
      <c r="Y665" s="176"/>
      <c r="Z665" s="176"/>
      <c r="AA665" s="176"/>
      <c r="AB665" s="176"/>
      <c r="AC665" s="176"/>
    </row>
    <row r="666">
      <c r="A666" s="216"/>
      <c r="B666" s="217"/>
      <c r="C666" s="218"/>
      <c r="D666" s="218"/>
      <c r="E666" s="219"/>
      <c r="F666" s="218"/>
      <c r="G666" s="218"/>
      <c r="H666" s="218"/>
      <c r="I666" s="218"/>
      <c r="J666" s="176"/>
      <c r="K666" s="176"/>
      <c r="L666" s="176"/>
      <c r="M666" s="176"/>
      <c r="N666" s="176"/>
      <c r="O666" s="176"/>
      <c r="P666" s="176"/>
      <c r="Q666" s="176"/>
      <c r="R666" s="176"/>
      <c r="S666" s="176"/>
      <c r="T666" s="176"/>
      <c r="U666" s="176"/>
      <c r="V666" s="176"/>
      <c r="W666" s="176"/>
      <c r="X666" s="176"/>
      <c r="Y666" s="176"/>
      <c r="Z666" s="176"/>
      <c r="AA666" s="176"/>
      <c r="AB666" s="176"/>
      <c r="AC666" s="176"/>
    </row>
    <row r="667">
      <c r="A667" s="216"/>
      <c r="B667" s="217"/>
      <c r="C667" s="218"/>
      <c r="D667" s="218"/>
      <c r="E667" s="219"/>
      <c r="F667" s="218"/>
      <c r="G667" s="218"/>
      <c r="H667" s="218"/>
      <c r="I667" s="218"/>
      <c r="J667" s="176"/>
      <c r="K667" s="176"/>
      <c r="L667" s="176"/>
      <c r="M667" s="176"/>
      <c r="N667" s="176"/>
      <c r="O667" s="176"/>
      <c r="P667" s="176"/>
      <c r="Q667" s="176"/>
      <c r="R667" s="176"/>
      <c r="S667" s="176"/>
      <c r="T667" s="176"/>
      <c r="U667" s="176"/>
      <c r="V667" s="176"/>
      <c r="W667" s="176"/>
      <c r="X667" s="176"/>
      <c r="Y667" s="176"/>
      <c r="Z667" s="176"/>
      <c r="AA667" s="176"/>
      <c r="AB667" s="176"/>
      <c r="AC667" s="176"/>
    </row>
    <row r="668">
      <c r="A668" s="216"/>
      <c r="B668" s="217"/>
      <c r="C668" s="218"/>
      <c r="D668" s="218"/>
      <c r="E668" s="219"/>
      <c r="F668" s="218"/>
      <c r="G668" s="218"/>
      <c r="H668" s="218"/>
      <c r="I668" s="218"/>
      <c r="J668" s="176"/>
      <c r="K668" s="176"/>
      <c r="L668" s="176"/>
      <c r="M668" s="176"/>
      <c r="N668" s="176"/>
      <c r="O668" s="176"/>
      <c r="P668" s="176"/>
      <c r="Q668" s="176"/>
      <c r="R668" s="176"/>
      <c r="S668" s="176"/>
      <c r="T668" s="176"/>
      <c r="U668" s="176"/>
      <c r="V668" s="176"/>
      <c r="W668" s="176"/>
      <c r="X668" s="176"/>
      <c r="Y668" s="176"/>
      <c r="Z668" s="176"/>
      <c r="AA668" s="176"/>
      <c r="AB668" s="176"/>
      <c r="AC668" s="176"/>
    </row>
    <row r="669">
      <c r="A669" s="216"/>
      <c r="B669" s="217"/>
      <c r="C669" s="218"/>
      <c r="D669" s="218"/>
      <c r="E669" s="219"/>
      <c r="F669" s="218"/>
      <c r="G669" s="218"/>
      <c r="H669" s="218"/>
      <c r="I669" s="218"/>
      <c r="J669" s="176"/>
      <c r="K669" s="176"/>
      <c r="L669" s="176"/>
      <c r="M669" s="176"/>
      <c r="N669" s="176"/>
      <c r="O669" s="176"/>
      <c r="P669" s="176"/>
      <c r="Q669" s="176"/>
      <c r="R669" s="176"/>
      <c r="S669" s="176"/>
      <c r="T669" s="176"/>
      <c r="U669" s="176"/>
      <c r="V669" s="176"/>
      <c r="W669" s="176"/>
      <c r="X669" s="176"/>
      <c r="Y669" s="176"/>
      <c r="Z669" s="176"/>
      <c r="AA669" s="176"/>
      <c r="AB669" s="176"/>
      <c r="AC669" s="176"/>
    </row>
    <row r="670">
      <c r="A670" s="216"/>
      <c r="B670" s="217"/>
      <c r="C670" s="218"/>
      <c r="D670" s="218"/>
      <c r="E670" s="219"/>
      <c r="F670" s="218"/>
      <c r="G670" s="218"/>
      <c r="H670" s="218"/>
      <c r="I670" s="218"/>
      <c r="J670" s="176"/>
      <c r="K670" s="176"/>
      <c r="L670" s="176"/>
      <c r="M670" s="176"/>
      <c r="N670" s="176"/>
      <c r="O670" s="176"/>
      <c r="P670" s="176"/>
      <c r="Q670" s="176"/>
      <c r="R670" s="176"/>
      <c r="S670" s="176"/>
      <c r="T670" s="176"/>
      <c r="U670" s="176"/>
      <c r="V670" s="176"/>
      <c r="W670" s="176"/>
      <c r="X670" s="176"/>
      <c r="Y670" s="176"/>
      <c r="Z670" s="176"/>
      <c r="AA670" s="176"/>
      <c r="AB670" s="176"/>
      <c r="AC670" s="176"/>
    </row>
    <row r="671">
      <c r="A671" s="216"/>
      <c r="B671" s="217"/>
      <c r="C671" s="218"/>
      <c r="D671" s="218"/>
      <c r="E671" s="219"/>
      <c r="F671" s="218"/>
      <c r="G671" s="218"/>
      <c r="H671" s="218"/>
      <c r="I671" s="218"/>
      <c r="J671" s="176"/>
      <c r="K671" s="176"/>
      <c r="L671" s="176"/>
      <c r="M671" s="176"/>
      <c r="N671" s="176"/>
      <c r="O671" s="176"/>
      <c r="P671" s="176"/>
      <c r="Q671" s="176"/>
      <c r="R671" s="176"/>
      <c r="S671" s="176"/>
      <c r="T671" s="176"/>
      <c r="U671" s="176"/>
      <c r="V671" s="176"/>
      <c r="W671" s="176"/>
      <c r="X671" s="176"/>
      <c r="Y671" s="176"/>
      <c r="Z671" s="176"/>
      <c r="AA671" s="176"/>
      <c r="AB671" s="176"/>
      <c r="AC671" s="176"/>
    </row>
    <row r="672">
      <c r="A672" s="216"/>
      <c r="B672" s="217"/>
      <c r="C672" s="218"/>
      <c r="D672" s="218"/>
      <c r="E672" s="219"/>
      <c r="F672" s="218"/>
      <c r="G672" s="218"/>
      <c r="H672" s="218"/>
      <c r="I672" s="218"/>
      <c r="J672" s="176"/>
      <c r="K672" s="176"/>
      <c r="L672" s="176"/>
      <c r="M672" s="176"/>
      <c r="N672" s="176"/>
      <c r="O672" s="176"/>
      <c r="P672" s="176"/>
      <c r="Q672" s="176"/>
      <c r="R672" s="176"/>
      <c r="S672" s="176"/>
      <c r="T672" s="176"/>
      <c r="U672" s="176"/>
      <c r="V672" s="176"/>
      <c r="W672" s="176"/>
      <c r="X672" s="176"/>
      <c r="Y672" s="176"/>
      <c r="Z672" s="176"/>
      <c r="AA672" s="176"/>
      <c r="AB672" s="176"/>
      <c r="AC672" s="176"/>
    </row>
    <row r="673">
      <c r="A673" s="216"/>
      <c r="B673" s="217"/>
      <c r="C673" s="218"/>
      <c r="D673" s="218"/>
      <c r="E673" s="219"/>
      <c r="F673" s="218"/>
      <c r="G673" s="218"/>
      <c r="H673" s="218"/>
      <c r="I673" s="218"/>
      <c r="J673" s="176"/>
      <c r="K673" s="176"/>
      <c r="L673" s="176"/>
      <c r="M673" s="176"/>
      <c r="N673" s="176"/>
      <c r="O673" s="176"/>
      <c r="P673" s="176"/>
      <c r="Q673" s="176"/>
      <c r="R673" s="176"/>
      <c r="S673" s="176"/>
      <c r="T673" s="176"/>
      <c r="U673" s="176"/>
      <c r="V673" s="176"/>
      <c r="W673" s="176"/>
      <c r="X673" s="176"/>
      <c r="Y673" s="176"/>
      <c r="Z673" s="176"/>
      <c r="AA673" s="176"/>
      <c r="AB673" s="176"/>
      <c r="AC673" s="176"/>
    </row>
    <row r="674">
      <c r="A674" s="216"/>
      <c r="B674" s="217"/>
      <c r="C674" s="218"/>
      <c r="D674" s="218"/>
      <c r="E674" s="219"/>
      <c r="F674" s="218"/>
      <c r="G674" s="218"/>
      <c r="H674" s="218"/>
      <c r="I674" s="218"/>
      <c r="J674" s="176"/>
      <c r="K674" s="176"/>
      <c r="L674" s="176"/>
      <c r="M674" s="176"/>
      <c r="N674" s="176"/>
      <c r="O674" s="176"/>
      <c r="P674" s="176"/>
      <c r="Q674" s="176"/>
      <c r="R674" s="176"/>
      <c r="S674" s="176"/>
      <c r="T674" s="176"/>
      <c r="U674" s="176"/>
      <c r="V674" s="176"/>
      <c r="W674" s="176"/>
      <c r="X674" s="176"/>
      <c r="Y674" s="176"/>
      <c r="Z674" s="176"/>
      <c r="AA674" s="176"/>
      <c r="AB674" s="176"/>
      <c r="AC674" s="176"/>
    </row>
    <row r="675">
      <c r="A675" s="216"/>
      <c r="B675" s="217"/>
      <c r="C675" s="218"/>
      <c r="D675" s="218"/>
      <c r="E675" s="219"/>
      <c r="F675" s="218"/>
      <c r="G675" s="218"/>
      <c r="H675" s="218"/>
      <c r="I675" s="218"/>
      <c r="J675" s="176"/>
      <c r="K675" s="176"/>
      <c r="L675" s="176"/>
      <c r="M675" s="176"/>
      <c r="N675" s="176"/>
      <c r="O675" s="176"/>
      <c r="P675" s="176"/>
      <c r="Q675" s="176"/>
      <c r="R675" s="176"/>
      <c r="S675" s="176"/>
      <c r="T675" s="176"/>
      <c r="U675" s="176"/>
      <c r="V675" s="176"/>
      <c r="W675" s="176"/>
      <c r="X675" s="176"/>
      <c r="Y675" s="176"/>
      <c r="Z675" s="176"/>
      <c r="AA675" s="176"/>
      <c r="AB675" s="176"/>
      <c r="AC675" s="176"/>
    </row>
    <row r="676">
      <c r="A676" s="216"/>
      <c r="B676" s="217"/>
      <c r="C676" s="218"/>
      <c r="D676" s="218"/>
      <c r="E676" s="219"/>
      <c r="F676" s="218"/>
      <c r="G676" s="218"/>
      <c r="H676" s="218"/>
      <c r="I676" s="218"/>
      <c r="J676" s="176"/>
      <c r="K676" s="176"/>
      <c r="L676" s="176"/>
      <c r="M676" s="176"/>
      <c r="N676" s="176"/>
      <c r="O676" s="176"/>
      <c r="P676" s="176"/>
      <c r="Q676" s="176"/>
      <c r="R676" s="176"/>
      <c r="S676" s="176"/>
      <c r="T676" s="176"/>
      <c r="U676" s="176"/>
      <c r="V676" s="176"/>
      <c r="W676" s="176"/>
      <c r="X676" s="176"/>
      <c r="Y676" s="176"/>
      <c r="Z676" s="176"/>
      <c r="AA676" s="176"/>
      <c r="AB676" s="176"/>
      <c r="AC676" s="176"/>
    </row>
    <row r="677">
      <c r="A677" s="216"/>
      <c r="B677" s="217"/>
      <c r="C677" s="218"/>
      <c r="D677" s="218"/>
      <c r="E677" s="219"/>
      <c r="F677" s="218"/>
      <c r="G677" s="218"/>
      <c r="H677" s="218"/>
      <c r="I677" s="218"/>
      <c r="J677" s="176"/>
      <c r="K677" s="176"/>
      <c r="L677" s="176"/>
      <c r="M677" s="176"/>
      <c r="N677" s="176"/>
      <c r="O677" s="176"/>
      <c r="P677" s="176"/>
      <c r="Q677" s="176"/>
      <c r="R677" s="176"/>
      <c r="S677" s="176"/>
      <c r="T677" s="176"/>
      <c r="U677" s="176"/>
      <c r="V677" s="176"/>
      <c r="W677" s="176"/>
      <c r="X677" s="176"/>
      <c r="Y677" s="176"/>
      <c r="Z677" s="176"/>
      <c r="AA677" s="176"/>
      <c r="AB677" s="176"/>
      <c r="AC677" s="176"/>
    </row>
    <row r="678">
      <c r="A678" s="216"/>
      <c r="B678" s="217"/>
      <c r="C678" s="218"/>
      <c r="D678" s="218"/>
      <c r="E678" s="219"/>
      <c r="F678" s="218"/>
      <c r="G678" s="218"/>
      <c r="H678" s="218"/>
      <c r="I678" s="218"/>
      <c r="J678" s="176"/>
      <c r="K678" s="176"/>
      <c r="L678" s="176"/>
      <c r="M678" s="176"/>
      <c r="N678" s="176"/>
      <c r="O678" s="176"/>
      <c r="P678" s="176"/>
      <c r="Q678" s="176"/>
      <c r="R678" s="176"/>
      <c r="S678" s="176"/>
      <c r="T678" s="176"/>
      <c r="U678" s="176"/>
      <c r="V678" s="176"/>
      <c r="W678" s="176"/>
      <c r="X678" s="176"/>
      <c r="Y678" s="176"/>
      <c r="Z678" s="176"/>
      <c r="AA678" s="176"/>
      <c r="AB678" s="176"/>
      <c r="AC678" s="176"/>
    </row>
    <row r="679">
      <c r="A679" s="216"/>
      <c r="B679" s="217"/>
      <c r="C679" s="218"/>
      <c r="D679" s="218"/>
      <c r="E679" s="219"/>
      <c r="F679" s="218"/>
      <c r="G679" s="218"/>
      <c r="H679" s="218"/>
      <c r="I679" s="218"/>
      <c r="J679" s="176"/>
      <c r="K679" s="176"/>
      <c r="L679" s="176"/>
      <c r="M679" s="176"/>
      <c r="N679" s="176"/>
      <c r="O679" s="176"/>
      <c r="P679" s="176"/>
      <c r="Q679" s="176"/>
      <c r="R679" s="176"/>
      <c r="S679" s="176"/>
      <c r="T679" s="176"/>
      <c r="U679" s="176"/>
      <c r="V679" s="176"/>
      <c r="W679" s="176"/>
      <c r="X679" s="176"/>
      <c r="Y679" s="176"/>
      <c r="Z679" s="176"/>
      <c r="AA679" s="176"/>
      <c r="AB679" s="176"/>
      <c r="AC679" s="176"/>
    </row>
    <row r="680">
      <c r="A680" s="216"/>
      <c r="B680" s="217"/>
      <c r="C680" s="218"/>
      <c r="D680" s="218"/>
      <c r="E680" s="219"/>
      <c r="F680" s="218"/>
      <c r="G680" s="218"/>
      <c r="H680" s="218"/>
      <c r="I680" s="218"/>
      <c r="J680" s="176"/>
      <c r="K680" s="176"/>
      <c r="L680" s="176"/>
      <c r="M680" s="176"/>
      <c r="N680" s="176"/>
      <c r="O680" s="176"/>
      <c r="P680" s="176"/>
      <c r="Q680" s="176"/>
      <c r="R680" s="176"/>
      <c r="S680" s="176"/>
      <c r="T680" s="176"/>
      <c r="U680" s="176"/>
      <c r="V680" s="176"/>
      <c r="W680" s="176"/>
      <c r="X680" s="176"/>
      <c r="Y680" s="176"/>
      <c r="Z680" s="176"/>
      <c r="AA680" s="176"/>
      <c r="AB680" s="176"/>
      <c r="AC680" s="176"/>
    </row>
    <row r="681">
      <c r="A681" s="216"/>
      <c r="B681" s="217"/>
      <c r="C681" s="218"/>
      <c r="D681" s="218"/>
      <c r="E681" s="219"/>
      <c r="F681" s="218"/>
      <c r="G681" s="218"/>
      <c r="H681" s="218"/>
      <c r="I681" s="218"/>
      <c r="J681" s="176"/>
      <c r="K681" s="176"/>
      <c r="L681" s="176"/>
      <c r="M681" s="176"/>
      <c r="N681" s="176"/>
      <c r="O681" s="176"/>
      <c r="P681" s="176"/>
      <c r="Q681" s="176"/>
      <c r="R681" s="176"/>
      <c r="S681" s="176"/>
      <c r="T681" s="176"/>
      <c r="U681" s="176"/>
      <c r="V681" s="176"/>
      <c r="W681" s="176"/>
      <c r="X681" s="176"/>
      <c r="Y681" s="176"/>
      <c r="Z681" s="176"/>
      <c r="AA681" s="176"/>
      <c r="AB681" s="176"/>
      <c r="AC681" s="176"/>
    </row>
    <row r="682">
      <c r="A682" s="216"/>
      <c r="B682" s="217"/>
      <c r="C682" s="218"/>
      <c r="D682" s="218"/>
      <c r="E682" s="219"/>
      <c r="F682" s="218"/>
      <c r="G682" s="218"/>
      <c r="H682" s="218"/>
      <c r="I682" s="218"/>
      <c r="J682" s="176"/>
      <c r="K682" s="176"/>
      <c r="L682" s="176"/>
      <c r="M682" s="176"/>
      <c r="N682" s="176"/>
      <c r="O682" s="176"/>
      <c r="P682" s="176"/>
      <c r="Q682" s="176"/>
      <c r="R682" s="176"/>
      <c r="S682" s="176"/>
      <c r="T682" s="176"/>
      <c r="U682" s="176"/>
      <c r="V682" s="176"/>
      <c r="W682" s="176"/>
      <c r="X682" s="176"/>
      <c r="Y682" s="176"/>
      <c r="Z682" s="176"/>
      <c r="AA682" s="176"/>
      <c r="AB682" s="176"/>
      <c r="AC682" s="176"/>
    </row>
    <row r="683">
      <c r="A683" s="216"/>
      <c r="B683" s="217"/>
      <c r="C683" s="218"/>
      <c r="D683" s="218"/>
      <c r="E683" s="219"/>
      <c r="F683" s="218"/>
      <c r="G683" s="218"/>
      <c r="H683" s="218"/>
      <c r="I683" s="218"/>
      <c r="J683" s="176"/>
      <c r="K683" s="176"/>
      <c r="L683" s="176"/>
      <c r="M683" s="176"/>
      <c r="N683" s="176"/>
      <c r="O683" s="176"/>
      <c r="P683" s="176"/>
      <c r="Q683" s="176"/>
      <c r="R683" s="176"/>
      <c r="S683" s="176"/>
      <c r="T683" s="176"/>
      <c r="U683" s="176"/>
      <c r="V683" s="176"/>
      <c r="W683" s="176"/>
      <c r="X683" s="176"/>
      <c r="Y683" s="176"/>
      <c r="Z683" s="176"/>
      <c r="AA683" s="176"/>
      <c r="AB683" s="176"/>
      <c r="AC683" s="176"/>
    </row>
    <row r="684">
      <c r="A684" s="216"/>
      <c r="B684" s="217"/>
      <c r="C684" s="218"/>
      <c r="D684" s="218"/>
      <c r="E684" s="219"/>
      <c r="F684" s="218"/>
      <c r="G684" s="218"/>
      <c r="H684" s="218"/>
      <c r="I684" s="218"/>
      <c r="J684" s="176"/>
      <c r="K684" s="176"/>
      <c r="L684" s="176"/>
      <c r="M684" s="176"/>
      <c r="N684" s="176"/>
      <c r="O684" s="176"/>
      <c r="P684" s="176"/>
      <c r="Q684" s="176"/>
      <c r="R684" s="176"/>
      <c r="S684" s="176"/>
      <c r="T684" s="176"/>
      <c r="U684" s="176"/>
      <c r="V684" s="176"/>
      <c r="W684" s="176"/>
      <c r="X684" s="176"/>
      <c r="Y684" s="176"/>
      <c r="Z684" s="176"/>
      <c r="AA684" s="176"/>
      <c r="AB684" s="176"/>
      <c r="AC684" s="176"/>
    </row>
    <row r="685">
      <c r="A685" s="216"/>
      <c r="B685" s="217"/>
      <c r="C685" s="218"/>
      <c r="D685" s="218"/>
      <c r="E685" s="219"/>
      <c r="F685" s="218"/>
      <c r="G685" s="218"/>
      <c r="H685" s="218"/>
      <c r="I685" s="218"/>
      <c r="J685" s="176"/>
      <c r="K685" s="176"/>
      <c r="L685" s="176"/>
      <c r="M685" s="176"/>
      <c r="N685" s="176"/>
      <c r="O685" s="176"/>
      <c r="P685" s="176"/>
      <c r="Q685" s="176"/>
      <c r="R685" s="176"/>
      <c r="S685" s="176"/>
      <c r="T685" s="176"/>
      <c r="U685" s="176"/>
      <c r="V685" s="176"/>
      <c r="W685" s="176"/>
      <c r="X685" s="176"/>
      <c r="Y685" s="176"/>
      <c r="Z685" s="176"/>
      <c r="AA685" s="176"/>
      <c r="AB685" s="176"/>
      <c r="AC685" s="176"/>
    </row>
    <row r="686">
      <c r="A686" s="216"/>
      <c r="B686" s="217"/>
      <c r="C686" s="218"/>
      <c r="D686" s="218"/>
      <c r="E686" s="219"/>
      <c r="F686" s="218"/>
      <c r="G686" s="218"/>
      <c r="H686" s="218"/>
      <c r="I686" s="218"/>
      <c r="J686" s="176"/>
      <c r="K686" s="176"/>
      <c r="L686" s="176"/>
      <c r="M686" s="176"/>
      <c r="N686" s="176"/>
      <c r="O686" s="176"/>
      <c r="P686" s="176"/>
      <c r="Q686" s="176"/>
      <c r="R686" s="176"/>
      <c r="S686" s="176"/>
      <c r="T686" s="176"/>
      <c r="U686" s="176"/>
      <c r="V686" s="176"/>
      <c r="W686" s="176"/>
      <c r="X686" s="176"/>
      <c r="Y686" s="176"/>
      <c r="Z686" s="176"/>
      <c r="AA686" s="176"/>
      <c r="AB686" s="176"/>
      <c r="AC686" s="176"/>
    </row>
    <row r="687">
      <c r="A687" s="216"/>
      <c r="B687" s="217"/>
      <c r="C687" s="218"/>
      <c r="D687" s="218"/>
      <c r="E687" s="219"/>
      <c r="F687" s="218"/>
      <c r="G687" s="218"/>
      <c r="H687" s="218"/>
      <c r="I687" s="218"/>
      <c r="J687" s="176"/>
      <c r="K687" s="176"/>
      <c r="L687" s="176"/>
      <c r="M687" s="176"/>
      <c r="N687" s="176"/>
      <c r="O687" s="176"/>
      <c r="P687" s="176"/>
      <c r="Q687" s="176"/>
      <c r="R687" s="176"/>
      <c r="S687" s="176"/>
      <c r="T687" s="176"/>
      <c r="U687" s="176"/>
      <c r="V687" s="176"/>
      <c r="W687" s="176"/>
      <c r="X687" s="176"/>
      <c r="Y687" s="176"/>
      <c r="Z687" s="176"/>
      <c r="AA687" s="176"/>
      <c r="AB687" s="176"/>
      <c r="AC687" s="176"/>
    </row>
    <row r="688">
      <c r="A688" s="216"/>
      <c r="B688" s="217"/>
      <c r="C688" s="218"/>
      <c r="D688" s="218"/>
      <c r="E688" s="219"/>
      <c r="F688" s="218"/>
      <c r="G688" s="218"/>
      <c r="H688" s="218"/>
      <c r="I688" s="218"/>
      <c r="J688" s="176"/>
      <c r="K688" s="176"/>
      <c r="L688" s="176"/>
      <c r="M688" s="176"/>
      <c r="N688" s="176"/>
      <c r="O688" s="176"/>
      <c r="P688" s="176"/>
      <c r="Q688" s="176"/>
      <c r="R688" s="176"/>
      <c r="S688" s="176"/>
      <c r="T688" s="176"/>
      <c r="U688" s="176"/>
      <c r="V688" s="176"/>
      <c r="W688" s="176"/>
      <c r="X688" s="176"/>
      <c r="Y688" s="176"/>
      <c r="Z688" s="176"/>
      <c r="AA688" s="176"/>
      <c r="AB688" s="176"/>
      <c r="AC688" s="176"/>
    </row>
    <row r="689">
      <c r="A689" s="216"/>
      <c r="B689" s="217"/>
      <c r="C689" s="218"/>
      <c r="D689" s="218"/>
      <c r="E689" s="219"/>
      <c r="F689" s="218"/>
      <c r="G689" s="218"/>
      <c r="H689" s="218"/>
      <c r="I689" s="218"/>
      <c r="J689" s="176"/>
      <c r="K689" s="176"/>
      <c r="L689" s="176"/>
      <c r="M689" s="176"/>
      <c r="N689" s="176"/>
      <c r="O689" s="176"/>
      <c r="P689" s="176"/>
      <c r="Q689" s="176"/>
      <c r="R689" s="176"/>
      <c r="S689" s="176"/>
      <c r="T689" s="176"/>
      <c r="U689" s="176"/>
      <c r="V689" s="176"/>
      <c r="W689" s="176"/>
      <c r="X689" s="176"/>
      <c r="Y689" s="176"/>
      <c r="Z689" s="176"/>
      <c r="AA689" s="176"/>
      <c r="AB689" s="176"/>
      <c r="AC689" s="176"/>
    </row>
    <row r="690">
      <c r="A690" s="216"/>
      <c r="B690" s="217"/>
      <c r="C690" s="218"/>
      <c r="D690" s="218"/>
      <c r="E690" s="219"/>
      <c r="F690" s="218"/>
      <c r="G690" s="218"/>
      <c r="H690" s="218"/>
      <c r="I690" s="218"/>
      <c r="J690" s="176"/>
      <c r="K690" s="176"/>
      <c r="L690" s="176"/>
      <c r="M690" s="176"/>
      <c r="N690" s="176"/>
      <c r="O690" s="176"/>
      <c r="P690" s="176"/>
      <c r="Q690" s="176"/>
      <c r="R690" s="176"/>
      <c r="S690" s="176"/>
      <c r="T690" s="176"/>
      <c r="U690" s="176"/>
      <c r="V690" s="176"/>
      <c r="W690" s="176"/>
      <c r="X690" s="176"/>
      <c r="Y690" s="176"/>
      <c r="Z690" s="176"/>
      <c r="AA690" s="176"/>
      <c r="AB690" s="176"/>
      <c r="AC690" s="176"/>
    </row>
    <row r="691">
      <c r="A691" s="216"/>
      <c r="B691" s="217"/>
      <c r="C691" s="218"/>
      <c r="D691" s="218"/>
      <c r="E691" s="219"/>
      <c r="F691" s="218"/>
      <c r="G691" s="218"/>
      <c r="H691" s="218"/>
      <c r="I691" s="218"/>
      <c r="J691" s="176"/>
      <c r="K691" s="176"/>
      <c r="L691" s="176"/>
      <c r="M691" s="176"/>
      <c r="N691" s="176"/>
      <c r="O691" s="176"/>
      <c r="P691" s="176"/>
      <c r="Q691" s="176"/>
      <c r="R691" s="176"/>
      <c r="S691" s="176"/>
      <c r="T691" s="176"/>
      <c r="U691" s="176"/>
      <c r="V691" s="176"/>
      <c r="W691" s="176"/>
      <c r="X691" s="176"/>
      <c r="Y691" s="176"/>
      <c r="Z691" s="176"/>
      <c r="AA691" s="176"/>
      <c r="AB691" s="176"/>
      <c r="AC691" s="176"/>
    </row>
    <row r="692">
      <c r="A692" s="216"/>
      <c r="B692" s="217"/>
      <c r="C692" s="218"/>
      <c r="D692" s="218"/>
      <c r="E692" s="219"/>
      <c r="F692" s="218"/>
      <c r="G692" s="218"/>
      <c r="H692" s="218"/>
      <c r="I692" s="218"/>
      <c r="J692" s="176"/>
      <c r="K692" s="176"/>
      <c r="L692" s="176"/>
      <c r="M692" s="176"/>
      <c r="N692" s="176"/>
      <c r="O692" s="176"/>
      <c r="P692" s="176"/>
      <c r="Q692" s="176"/>
      <c r="R692" s="176"/>
      <c r="S692" s="176"/>
      <c r="T692" s="176"/>
      <c r="U692" s="176"/>
      <c r="V692" s="176"/>
      <c r="W692" s="176"/>
      <c r="X692" s="176"/>
      <c r="Y692" s="176"/>
      <c r="Z692" s="176"/>
      <c r="AA692" s="176"/>
      <c r="AB692" s="176"/>
      <c r="AC692" s="176"/>
    </row>
    <row r="693">
      <c r="A693" s="216"/>
      <c r="B693" s="217"/>
      <c r="C693" s="218"/>
      <c r="D693" s="218"/>
      <c r="E693" s="219"/>
      <c r="F693" s="218"/>
      <c r="G693" s="218"/>
      <c r="H693" s="218"/>
      <c r="I693" s="218"/>
      <c r="J693" s="176"/>
      <c r="K693" s="176"/>
      <c r="L693" s="176"/>
      <c r="M693" s="176"/>
      <c r="N693" s="176"/>
      <c r="O693" s="176"/>
      <c r="P693" s="176"/>
      <c r="Q693" s="176"/>
      <c r="R693" s="176"/>
      <c r="S693" s="176"/>
      <c r="T693" s="176"/>
      <c r="U693" s="176"/>
      <c r="V693" s="176"/>
      <c r="W693" s="176"/>
      <c r="X693" s="176"/>
      <c r="Y693" s="176"/>
      <c r="Z693" s="176"/>
      <c r="AA693" s="176"/>
      <c r="AB693" s="176"/>
      <c r="AC693" s="176"/>
    </row>
    <row r="694">
      <c r="A694" s="216"/>
      <c r="B694" s="217"/>
      <c r="C694" s="218"/>
      <c r="D694" s="218"/>
      <c r="E694" s="219"/>
      <c r="F694" s="218"/>
      <c r="G694" s="218"/>
      <c r="H694" s="218"/>
      <c r="I694" s="218"/>
      <c r="J694" s="176"/>
      <c r="K694" s="176"/>
      <c r="L694" s="176"/>
      <c r="M694" s="176"/>
      <c r="N694" s="176"/>
      <c r="O694" s="176"/>
      <c r="P694" s="176"/>
      <c r="Q694" s="176"/>
      <c r="R694" s="176"/>
      <c r="S694" s="176"/>
      <c r="T694" s="176"/>
      <c r="U694" s="176"/>
      <c r="V694" s="176"/>
      <c r="W694" s="176"/>
      <c r="X694" s="176"/>
      <c r="Y694" s="176"/>
      <c r="Z694" s="176"/>
      <c r="AA694" s="176"/>
      <c r="AB694" s="176"/>
      <c r="AC694" s="176"/>
    </row>
    <row r="695">
      <c r="A695" s="216"/>
      <c r="B695" s="217"/>
      <c r="C695" s="218"/>
      <c r="D695" s="218"/>
      <c r="E695" s="219"/>
      <c r="F695" s="218"/>
      <c r="G695" s="218"/>
      <c r="H695" s="218"/>
      <c r="I695" s="218"/>
      <c r="J695" s="176"/>
      <c r="K695" s="176"/>
      <c r="L695" s="176"/>
      <c r="M695" s="176"/>
      <c r="N695" s="176"/>
      <c r="O695" s="176"/>
      <c r="P695" s="176"/>
      <c r="Q695" s="176"/>
      <c r="R695" s="176"/>
      <c r="S695" s="176"/>
      <c r="T695" s="176"/>
      <c r="U695" s="176"/>
      <c r="V695" s="176"/>
      <c r="W695" s="176"/>
      <c r="X695" s="176"/>
      <c r="Y695" s="176"/>
      <c r="Z695" s="176"/>
      <c r="AA695" s="176"/>
      <c r="AB695" s="176"/>
      <c r="AC695" s="176"/>
    </row>
    <row r="696">
      <c r="A696" s="216"/>
      <c r="B696" s="217"/>
      <c r="C696" s="218"/>
      <c r="D696" s="218"/>
      <c r="E696" s="219"/>
      <c r="F696" s="218"/>
      <c r="G696" s="218"/>
      <c r="H696" s="218"/>
      <c r="I696" s="218"/>
      <c r="J696" s="176"/>
      <c r="K696" s="176"/>
      <c r="L696" s="176"/>
      <c r="M696" s="176"/>
      <c r="N696" s="176"/>
      <c r="O696" s="176"/>
      <c r="P696" s="176"/>
      <c r="Q696" s="176"/>
      <c r="R696" s="176"/>
      <c r="S696" s="176"/>
      <c r="T696" s="176"/>
      <c r="U696" s="176"/>
      <c r="V696" s="176"/>
      <c r="W696" s="176"/>
      <c r="X696" s="176"/>
      <c r="Y696" s="176"/>
      <c r="Z696" s="176"/>
      <c r="AA696" s="176"/>
      <c r="AB696" s="176"/>
      <c r="AC696" s="176"/>
    </row>
    <row r="697">
      <c r="A697" s="216"/>
      <c r="B697" s="217"/>
      <c r="C697" s="218"/>
      <c r="D697" s="218"/>
      <c r="E697" s="219"/>
      <c r="F697" s="218"/>
      <c r="G697" s="218"/>
      <c r="H697" s="218"/>
      <c r="I697" s="218"/>
      <c r="J697" s="176"/>
      <c r="K697" s="176"/>
      <c r="L697" s="176"/>
      <c r="M697" s="176"/>
      <c r="N697" s="176"/>
      <c r="O697" s="176"/>
      <c r="P697" s="176"/>
      <c r="Q697" s="176"/>
      <c r="R697" s="176"/>
      <c r="S697" s="176"/>
      <c r="T697" s="176"/>
      <c r="U697" s="176"/>
      <c r="V697" s="176"/>
      <c r="W697" s="176"/>
      <c r="X697" s="176"/>
      <c r="Y697" s="176"/>
      <c r="Z697" s="176"/>
      <c r="AA697" s="176"/>
      <c r="AB697" s="176"/>
      <c r="AC697" s="176"/>
    </row>
    <row r="698">
      <c r="A698" s="216"/>
      <c r="B698" s="217"/>
      <c r="C698" s="218"/>
      <c r="D698" s="218"/>
      <c r="E698" s="219"/>
      <c r="F698" s="218"/>
      <c r="G698" s="218"/>
      <c r="H698" s="218"/>
      <c r="I698" s="218"/>
      <c r="J698" s="176"/>
      <c r="K698" s="176"/>
      <c r="L698" s="176"/>
      <c r="M698" s="176"/>
      <c r="N698" s="176"/>
      <c r="O698" s="176"/>
      <c r="P698" s="176"/>
      <c r="Q698" s="176"/>
      <c r="R698" s="176"/>
      <c r="S698" s="176"/>
      <c r="T698" s="176"/>
      <c r="U698" s="176"/>
      <c r="V698" s="176"/>
      <c r="W698" s="176"/>
      <c r="X698" s="176"/>
      <c r="Y698" s="176"/>
      <c r="Z698" s="176"/>
      <c r="AA698" s="176"/>
      <c r="AB698" s="176"/>
      <c r="AC698" s="176"/>
    </row>
    <row r="699">
      <c r="A699" s="216"/>
      <c r="B699" s="217"/>
      <c r="C699" s="218"/>
      <c r="D699" s="218"/>
      <c r="E699" s="219"/>
      <c r="F699" s="218"/>
      <c r="G699" s="218"/>
      <c r="H699" s="218"/>
      <c r="I699" s="218"/>
      <c r="J699" s="176"/>
      <c r="K699" s="176"/>
      <c r="L699" s="176"/>
      <c r="M699" s="176"/>
      <c r="N699" s="176"/>
      <c r="O699" s="176"/>
      <c r="P699" s="176"/>
      <c r="Q699" s="176"/>
      <c r="R699" s="176"/>
      <c r="S699" s="176"/>
      <c r="T699" s="176"/>
      <c r="U699" s="176"/>
      <c r="V699" s="176"/>
      <c r="W699" s="176"/>
      <c r="X699" s="176"/>
      <c r="Y699" s="176"/>
      <c r="Z699" s="176"/>
      <c r="AA699" s="176"/>
      <c r="AB699" s="176"/>
      <c r="AC699" s="176"/>
    </row>
    <row r="700">
      <c r="A700" s="216"/>
      <c r="B700" s="217"/>
      <c r="C700" s="218"/>
      <c r="D700" s="218"/>
      <c r="E700" s="219"/>
      <c r="F700" s="218"/>
      <c r="G700" s="218"/>
      <c r="H700" s="218"/>
      <c r="I700" s="218"/>
      <c r="J700" s="176"/>
      <c r="K700" s="176"/>
      <c r="L700" s="176"/>
      <c r="M700" s="176"/>
      <c r="N700" s="176"/>
      <c r="O700" s="176"/>
      <c r="P700" s="176"/>
      <c r="Q700" s="176"/>
      <c r="R700" s="176"/>
      <c r="S700" s="176"/>
      <c r="T700" s="176"/>
      <c r="U700" s="176"/>
      <c r="V700" s="176"/>
      <c r="W700" s="176"/>
      <c r="X700" s="176"/>
      <c r="Y700" s="176"/>
      <c r="Z700" s="176"/>
      <c r="AA700" s="176"/>
      <c r="AB700" s="176"/>
      <c r="AC700" s="176"/>
    </row>
    <row r="701">
      <c r="A701" s="216"/>
      <c r="B701" s="217"/>
      <c r="C701" s="218"/>
      <c r="D701" s="218"/>
      <c r="E701" s="219"/>
      <c r="F701" s="218"/>
      <c r="G701" s="218"/>
      <c r="H701" s="218"/>
      <c r="I701" s="218"/>
      <c r="J701" s="176"/>
      <c r="K701" s="176"/>
      <c r="L701" s="176"/>
      <c r="M701" s="176"/>
      <c r="N701" s="176"/>
      <c r="O701" s="176"/>
      <c r="P701" s="176"/>
      <c r="Q701" s="176"/>
      <c r="R701" s="176"/>
      <c r="S701" s="176"/>
      <c r="T701" s="176"/>
      <c r="U701" s="176"/>
      <c r="V701" s="176"/>
      <c r="W701" s="176"/>
      <c r="X701" s="176"/>
      <c r="Y701" s="176"/>
      <c r="Z701" s="176"/>
      <c r="AA701" s="176"/>
      <c r="AB701" s="176"/>
      <c r="AC701" s="176"/>
    </row>
    <row r="702">
      <c r="A702" s="216"/>
      <c r="B702" s="217"/>
      <c r="C702" s="218"/>
      <c r="D702" s="218"/>
      <c r="E702" s="219"/>
      <c r="F702" s="218"/>
      <c r="G702" s="218"/>
      <c r="H702" s="218"/>
      <c r="I702" s="218"/>
      <c r="J702" s="176"/>
      <c r="K702" s="176"/>
      <c r="L702" s="176"/>
      <c r="M702" s="176"/>
      <c r="N702" s="176"/>
      <c r="O702" s="176"/>
      <c r="P702" s="176"/>
      <c r="Q702" s="176"/>
      <c r="R702" s="176"/>
      <c r="S702" s="176"/>
      <c r="T702" s="176"/>
      <c r="U702" s="176"/>
      <c r="V702" s="176"/>
      <c r="W702" s="176"/>
      <c r="X702" s="176"/>
      <c r="Y702" s="176"/>
      <c r="Z702" s="176"/>
      <c r="AA702" s="176"/>
      <c r="AB702" s="176"/>
      <c r="AC702" s="176"/>
    </row>
    <row r="703">
      <c r="A703" s="216"/>
      <c r="B703" s="217"/>
      <c r="C703" s="218"/>
      <c r="D703" s="218"/>
      <c r="E703" s="219"/>
      <c r="F703" s="218"/>
      <c r="G703" s="218"/>
      <c r="H703" s="218"/>
      <c r="I703" s="218"/>
      <c r="J703" s="176"/>
      <c r="K703" s="176"/>
      <c r="L703" s="176"/>
      <c r="M703" s="176"/>
      <c r="N703" s="176"/>
      <c r="O703" s="176"/>
      <c r="P703" s="176"/>
      <c r="Q703" s="176"/>
      <c r="R703" s="176"/>
      <c r="S703" s="176"/>
      <c r="T703" s="176"/>
      <c r="U703" s="176"/>
      <c r="V703" s="176"/>
      <c r="W703" s="176"/>
      <c r="X703" s="176"/>
      <c r="Y703" s="176"/>
      <c r="Z703" s="176"/>
      <c r="AA703" s="176"/>
      <c r="AB703" s="176"/>
      <c r="AC703" s="176"/>
    </row>
    <row r="704">
      <c r="A704" s="216"/>
      <c r="B704" s="217"/>
      <c r="C704" s="218"/>
      <c r="D704" s="218"/>
      <c r="E704" s="219"/>
      <c r="F704" s="218"/>
      <c r="G704" s="218"/>
      <c r="H704" s="218"/>
      <c r="I704" s="218"/>
      <c r="J704" s="176"/>
      <c r="K704" s="176"/>
      <c r="L704" s="176"/>
      <c r="M704" s="176"/>
      <c r="N704" s="176"/>
      <c r="O704" s="176"/>
      <c r="P704" s="176"/>
      <c r="Q704" s="176"/>
      <c r="R704" s="176"/>
      <c r="S704" s="176"/>
      <c r="T704" s="176"/>
      <c r="U704" s="176"/>
      <c r="V704" s="176"/>
      <c r="W704" s="176"/>
      <c r="X704" s="176"/>
      <c r="Y704" s="176"/>
      <c r="Z704" s="176"/>
      <c r="AA704" s="176"/>
      <c r="AB704" s="176"/>
      <c r="AC704" s="176"/>
    </row>
    <row r="705">
      <c r="A705" s="216"/>
      <c r="B705" s="217"/>
      <c r="C705" s="218"/>
      <c r="D705" s="218"/>
      <c r="E705" s="219"/>
      <c r="F705" s="218"/>
      <c r="G705" s="218"/>
      <c r="H705" s="218"/>
      <c r="I705" s="218"/>
      <c r="J705" s="176"/>
      <c r="K705" s="176"/>
      <c r="L705" s="176"/>
      <c r="M705" s="176"/>
      <c r="N705" s="176"/>
      <c r="O705" s="176"/>
      <c r="P705" s="176"/>
      <c r="Q705" s="176"/>
      <c r="R705" s="176"/>
      <c r="S705" s="176"/>
      <c r="T705" s="176"/>
      <c r="U705" s="176"/>
      <c r="V705" s="176"/>
      <c r="W705" s="176"/>
      <c r="X705" s="176"/>
      <c r="Y705" s="176"/>
      <c r="Z705" s="176"/>
      <c r="AA705" s="176"/>
      <c r="AB705" s="176"/>
      <c r="AC705" s="176"/>
    </row>
    <row r="706">
      <c r="A706" s="216"/>
      <c r="B706" s="217"/>
      <c r="C706" s="218"/>
      <c r="D706" s="218"/>
      <c r="E706" s="219"/>
      <c r="F706" s="218"/>
      <c r="G706" s="218"/>
      <c r="H706" s="218"/>
      <c r="I706" s="218"/>
      <c r="J706" s="176"/>
      <c r="K706" s="176"/>
      <c r="L706" s="176"/>
      <c r="M706" s="176"/>
      <c r="N706" s="176"/>
      <c r="O706" s="176"/>
      <c r="P706" s="176"/>
      <c r="Q706" s="176"/>
      <c r="R706" s="176"/>
      <c r="S706" s="176"/>
      <c r="T706" s="176"/>
      <c r="U706" s="176"/>
      <c r="V706" s="176"/>
      <c r="W706" s="176"/>
      <c r="X706" s="176"/>
      <c r="Y706" s="176"/>
      <c r="Z706" s="176"/>
      <c r="AA706" s="176"/>
      <c r="AB706" s="176"/>
      <c r="AC706" s="176"/>
    </row>
    <row r="707">
      <c r="A707" s="216"/>
      <c r="B707" s="217"/>
      <c r="C707" s="218"/>
      <c r="D707" s="218"/>
      <c r="E707" s="219"/>
      <c r="F707" s="218"/>
      <c r="G707" s="218"/>
      <c r="H707" s="218"/>
      <c r="I707" s="218"/>
      <c r="J707" s="176"/>
      <c r="K707" s="176"/>
      <c r="L707" s="176"/>
      <c r="M707" s="176"/>
      <c r="N707" s="176"/>
      <c r="O707" s="176"/>
      <c r="P707" s="176"/>
      <c r="Q707" s="176"/>
      <c r="R707" s="176"/>
      <c r="S707" s="176"/>
      <c r="T707" s="176"/>
      <c r="U707" s="176"/>
      <c r="V707" s="176"/>
      <c r="W707" s="176"/>
      <c r="X707" s="176"/>
      <c r="Y707" s="176"/>
      <c r="Z707" s="176"/>
      <c r="AA707" s="176"/>
      <c r="AB707" s="176"/>
      <c r="AC707" s="176"/>
    </row>
    <row r="708">
      <c r="A708" s="216"/>
      <c r="B708" s="217"/>
      <c r="C708" s="218"/>
      <c r="D708" s="218"/>
      <c r="E708" s="219"/>
      <c r="F708" s="218"/>
      <c r="G708" s="218"/>
      <c r="H708" s="218"/>
      <c r="I708" s="218"/>
      <c r="J708" s="176"/>
      <c r="K708" s="176"/>
      <c r="L708" s="176"/>
      <c r="M708" s="176"/>
      <c r="N708" s="176"/>
      <c r="O708" s="176"/>
      <c r="P708" s="176"/>
      <c r="Q708" s="176"/>
      <c r="R708" s="176"/>
      <c r="S708" s="176"/>
      <c r="T708" s="176"/>
      <c r="U708" s="176"/>
      <c r="V708" s="176"/>
      <c r="W708" s="176"/>
      <c r="X708" s="176"/>
      <c r="Y708" s="176"/>
      <c r="Z708" s="176"/>
      <c r="AA708" s="176"/>
      <c r="AB708" s="176"/>
      <c r="AC708" s="176"/>
    </row>
    <row r="709">
      <c r="A709" s="216"/>
      <c r="B709" s="217"/>
      <c r="C709" s="218"/>
      <c r="D709" s="218"/>
      <c r="E709" s="219"/>
      <c r="F709" s="218"/>
      <c r="G709" s="218"/>
      <c r="H709" s="218"/>
      <c r="I709" s="218"/>
      <c r="J709" s="176"/>
      <c r="K709" s="176"/>
      <c r="L709" s="176"/>
      <c r="M709" s="176"/>
      <c r="N709" s="176"/>
      <c r="O709" s="176"/>
      <c r="P709" s="176"/>
      <c r="Q709" s="176"/>
      <c r="R709" s="176"/>
      <c r="S709" s="176"/>
      <c r="T709" s="176"/>
      <c r="U709" s="176"/>
      <c r="V709" s="176"/>
      <c r="W709" s="176"/>
      <c r="X709" s="176"/>
      <c r="Y709" s="176"/>
      <c r="Z709" s="176"/>
      <c r="AA709" s="176"/>
      <c r="AB709" s="176"/>
      <c r="AC709" s="176"/>
    </row>
    <row r="710">
      <c r="A710" s="216"/>
      <c r="B710" s="217"/>
      <c r="C710" s="218"/>
      <c r="D710" s="218"/>
      <c r="E710" s="219"/>
      <c r="F710" s="218"/>
      <c r="G710" s="218"/>
      <c r="H710" s="218"/>
      <c r="I710" s="218"/>
      <c r="J710" s="176"/>
      <c r="K710" s="176"/>
      <c r="L710" s="176"/>
      <c r="M710" s="176"/>
      <c r="N710" s="176"/>
      <c r="O710" s="176"/>
      <c r="P710" s="176"/>
      <c r="Q710" s="176"/>
      <c r="R710" s="176"/>
      <c r="S710" s="176"/>
      <c r="T710" s="176"/>
      <c r="U710" s="176"/>
      <c r="V710" s="176"/>
      <c r="W710" s="176"/>
      <c r="X710" s="176"/>
      <c r="Y710" s="176"/>
      <c r="Z710" s="176"/>
      <c r="AA710" s="176"/>
      <c r="AB710" s="176"/>
      <c r="AC710" s="176"/>
    </row>
    <row r="711">
      <c r="A711" s="216"/>
      <c r="B711" s="217"/>
      <c r="C711" s="218"/>
      <c r="D711" s="218"/>
      <c r="E711" s="219"/>
      <c r="F711" s="218"/>
      <c r="G711" s="218"/>
      <c r="H711" s="218"/>
      <c r="I711" s="218"/>
      <c r="J711" s="176"/>
      <c r="K711" s="176"/>
      <c r="L711" s="176"/>
      <c r="M711" s="176"/>
      <c r="N711" s="176"/>
      <c r="O711" s="176"/>
      <c r="P711" s="176"/>
      <c r="Q711" s="176"/>
      <c r="R711" s="176"/>
      <c r="S711" s="176"/>
      <c r="T711" s="176"/>
      <c r="U711" s="176"/>
      <c r="V711" s="176"/>
      <c r="W711" s="176"/>
      <c r="X711" s="176"/>
      <c r="Y711" s="176"/>
      <c r="Z711" s="176"/>
      <c r="AA711" s="176"/>
      <c r="AB711" s="176"/>
      <c r="AC711" s="176"/>
    </row>
    <row r="712">
      <c r="A712" s="216"/>
      <c r="B712" s="217"/>
      <c r="C712" s="218"/>
      <c r="D712" s="218"/>
      <c r="E712" s="219"/>
      <c r="F712" s="218"/>
      <c r="G712" s="218"/>
      <c r="H712" s="218"/>
      <c r="I712" s="218"/>
      <c r="J712" s="176"/>
      <c r="K712" s="176"/>
      <c r="L712" s="176"/>
      <c r="M712" s="176"/>
      <c r="N712" s="176"/>
      <c r="O712" s="176"/>
      <c r="P712" s="176"/>
      <c r="Q712" s="176"/>
      <c r="R712" s="176"/>
      <c r="S712" s="176"/>
      <c r="T712" s="176"/>
      <c r="U712" s="176"/>
      <c r="V712" s="176"/>
      <c r="W712" s="176"/>
      <c r="X712" s="176"/>
      <c r="Y712" s="176"/>
      <c r="Z712" s="176"/>
      <c r="AA712" s="176"/>
      <c r="AB712" s="176"/>
      <c r="AC712" s="176"/>
    </row>
    <row r="713">
      <c r="A713" s="216"/>
      <c r="B713" s="217"/>
      <c r="C713" s="218"/>
      <c r="D713" s="218"/>
      <c r="E713" s="219"/>
      <c r="F713" s="218"/>
      <c r="G713" s="218"/>
      <c r="H713" s="218"/>
      <c r="I713" s="218"/>
      <c r="J713" s="176"/>
      <c r="K713" s="176"/>
      <c r="L713" s="176"/>
      <c r="M713" s="176"/>
      <c r="N713" s="176"/>
      <c r="O713" s="176"/>
      <c r="P713" s="176"/>
      <c r="Q713" s="176"/>
      <c r="R713" s="176"/>
      <c r="S713" s="176"/>
      <c r="T713" s="176"/>
      <c r="U713" s="176"/>
      <c r="V713" s="176"/>
      <c r="W713" s="176"/>
      <c r="X713" s="176"/>
      <c r="Y713" s="176"/>
      <c r="Z713" s="176"/>
      <c r="AA713" s="176"/>
      <c r="AB713" s="176"/>
      <c r="AC713" s="176"/>
    </row>
    <row r="714">
      <c r="A714" s="216"/>
      <c r="B714" s="217"/>
      <c r="C714" s="218"/>
      <c r="D714" s="218"/>
      <c r="E714" s="219"/>
      <c r="F714" s="218"/>
      <c r="G714" s="218"/>
      <c r="H714" s="218"/>
      <c r="I714" s="218"/>
      <c r="J714" s="176"/>
      <c r="K714" s="176"/>
      <c r="L714" s="176"/>
      <c r="M714" s="176"/>
      <c r="N714" s="176"/>
      <c r="O714" s="176"/>
      <c r="P714" s="176"/>
      <c r="Q714" s="176"/>
      <c r="R714" s="176"/>
      <c r="S714" s="176"/>
      <c r="T714" s="176"/>
      <c r="U714" s="176"/>
      <c r="V714" s="176"/>
      <c r="W714" s="176"/>
      <c r="X714" s="176"/>
      <c r="Y714" s="176"/>
      <c r="Z714" s="176"/>
      <c r="AA714" s="176"/>
      <c r="AB714" s="176"/>
      <c r="AC714" s="176"/>
    </row>
    <row r="715">
      <c r="A715" s="216"/>
      <c r="B715" s="217"/>
      <c r="C715" s="218"/>
      <c r="D715" s="218"/>
      <c r="E715" s="219"/>
      <c r="F715" s="218"/>
      <c r="G715" s="218"/>
      <c r="H715" s="218"/>
      <c r="I715" s="218"/>
      <c r="J715" s="176"/>
      <c r="K715" s="176"/>
      <c r="L715" s="176"/>
      <c r="M715" s="176"/>
      <c r="N715" s="176"/>
      <c r="O715" s="176"/>
      <c r="P715" s="176"/>
      <c r="Q715" s="176"/>
      <c r="R715" s="176"/>
      <c r="S715" s="176"/>
      <c r="T715" s="176"/>
      <c r="U715" s="176"/>
      <c r="V715" s="176"/>
      <c r="W715" s="176"/>
      <c r="X715" s="176"/>
      <c r="Y715" s="176"/>
      <c r="Z715" s="176"/>
      <c r="AA715" s="176"/>
      <c r="AB715" s="176"/>
      <c r="AC715" s="176"/>
    </row>
    <row r="716">
      <c r="A716" s="216"/>
      <c r="B716" s="217"/>
      <c r="C716" s="218"/>
      <c r="D716" s="218"/>
      <c r="E716" s="219"/>
      <c r="F716" s="218"/>
      <c r="G716" s="218"/>
      <c r="H716" s="218"/>
      <c r="I716" s="218"/>
      <c r="J716" s="176"/>
      <c r="K716" s="176"/>
      <c r="L716" s="176"/>
      <c r="M716" s="176"/>
      <c r="N716" s="176"/>
      <c r="O716" s="176"/>
      <c r="P716" s="176"/>
      <c r="Q716" s="176"/>
      <c r="R716" s="176"/>
      <c r="S716" s="176"/>
      <c r="T716" s="176"/>
      <c r="U716" s="176"/>
      <c r="V716" s="176"/>
      <c r="W716" s="176"/>
      <c r="X716" s="176"/>
      <c r="Y716" s="176"/>
      <c r="Z716" s="176"/>
      <c r="AA716" s="176"/>
      <c r="AB716" s="176"/>
      <c r="AC716" s="176"/>
    </row>
    <row r="717">
      <c r="A717" s="216"/>
      <c r="B717" s="217"/>
      <c r="C717" s="218"/>
      <c r="D717" s="218"/>
      <c r="E717" s="219"/>
      <c r="F717" s="218"/>
      <c r="G717" s="218"/>
      <c r="H717" s="218"/>
      <c r="I717" s="218"/>
      <c r="J717" s="176"/>
      <c r="K717" s="176"/>
      <c r="L717" s="176"/>
      <c r="M717" s="176"/>
      <c r="N717" s="176"/>
      <c r="O717" s="176"/>
      <c r="P717" s="176"/>
      <c r="Q717" s="176"/>
      <c r="R717" s="176"/>
      <c r="S717" s="176"/>
      <c r="T717" s="176"/>
      <c r="U717" s="176"/>
      <c r="V717" s="176"/>
      <c r="W717" s="176"/>
      <c r="X717" s="176"/>
      <c r="Y717" s="176"/>
      <c r="Z717" s="176"/>
      <c r="AA717" s="176"/>
      <c r="AB717" s="176"/>
      <c r="AC717" s="176"/>
    </row>
    <row r="718">
      <c r="A718" s="216"/>
      <c r="B718" s="217"/>
      <c r="C718" s="218"/>
      <c r="D718" s="218"/>
      <c r="E718" s="219"/>
      <c r="F718" s="218"/>
      <c r="G718" s="218"/>
      <c r="H718" s="218"/>
      <c r="I718" s="218"/>
      <c r="J718" s="176"/>
      <c r="K718" s="176"/>
      <c r="L718" s="176"/>
      <c r="M718" s="176"/>
      <c r="N718" s="176"/>
      <c r="O718" s="176"/>
      <c r="P718" s="176"/>
      <c r="Q718" s="176"/>
      <c r="R718" s="176"/>
      <c r="S718" s="176"/>
      <c r="T718" s="176"/>
      <c r="U718" s="176"/>
      <c r="V718" s="176"/>
      <c r="W718" s="176"/>
      <c r="X718" s="176"/>
      <c r="Y718" s="176"/>
      <c r="Z718" s="176"/>
      <c r="AA718" s="176"/>
      <c r="AB718" s="176"/>
      <c r="AC718" s="176"/>
    </row>
    <row r="719">
      <c r="A719" s="216"/>
      <c r="B719" s="217"/>
      <c r="C719" s="218"/>
      <c r="D719" s="218"/>
      <c r="E719" s="219"/>
      <c r="F719" s="218"/>
      <c r="G719" s="218"/>
      <c r="H719" s="218"/>
      <c r="I719" s="218"/>
      <c r="J719" s="176"/>
      <c r="K719" s="176"/>
      <c r="L719" s="176"/>
      <c r="M719" s="176"/>
      <c r="N719" s="176"/>
      <c r="O719" s="176"/>
      <c r="P719" s="176"/>
      <c r="Q719" s="176"/>
      <c r="R719" s="176"/>
      <c r="S719" s="176"/>
      <c r="T719" s="176"/>
      <c r="U719" s="176"/>
      <c r="V719" s="176"/>
      <c r="W719" s="176"/>
      <c r="X719" s="176"/>
      <c r="Y719" s="176"/>
      <c r="Z719" s="176"/>
      <c r="AA719" s="176"/>
      <c r="AB719" s="176"/>
      <c r="AC719" s="176"/>
    </row>
    <row r="720">
      <c r="A720" s="216"/>
      <c r="B720" s="217"/>
      <c r="C720" s="218"/>
      <c r="D720" s="218"/>
      <c r="E720" s="219"/>
      <c r="F720" s="218"/>
      <c r="G720" s="218"/>
      <c r="H720" s="218"/>
      <c r="I720" s="218"/>
      <c r="J720" s="176"/>
      <c r="K720" s="176"/>
      <c r="L720" s="176"/>
      <c r="M720" s="176"/>
      <c r="N720" s="176"/>
      <c r="O720" s="176"/>
      <c r="P720" s="176"/>
      <c r="Q720" s="176"/>
      <c r="R720" s="176"/>
      <c r="S720" s="176"/>
      <c r="T720" s="176"/>
      <c r="U720" s="176"/>
      <c r="V720" s="176"/>
      <c r="W720" s="176"/>
      <c r="X720" s="176"/>
      <c r="Y720" s="176"/>
      <c r="Z720" s="176"/>
      <c r="AA720" s="176"/>
      <c r="AB720" s="176"/>
      <c r="AC720" s="176"/>
    </row>
    <row r="721">
      <c r="A721" s="216"/>
      <c r="B721" s="217"/>
      <c r="C721" s="218"/>
      <c r="D721" s="218"/>
      <c r="E721" s="219"/>
      <c r="F721" s="218"/>
      <c r="G721" s="218"/>
      <c r="H721" s="218"/>
      <c r="I721" s="218"/>
      <c r="J721" s="176"/>
      <c r="K721" s="176"/>
      <c r="L721" s="176"/>
      <c r="M721" s="176"/>
      <c r="N721" s="176"/>
      <c r="O721" s="176"/>
      <c r="P721" s="176"/>
      <c r="Q721" s="176"/>
      <c r="R721" s="176"/>
      <c r="S721" s="176"/>
      <c r="T721" s="176"/>
      <c r="U721" s="176"/>
      <c r="V721" s="176"/>
      <c r="W721" s="176"/>
      <c r="X721" s="176"/>
      <c r="Y721" s="176"/>
      <c r="Z721" s="176"/>
      <c r="AA721" s="176"/>
      <c r="AB721" s="176"/>
      <c r="AC721" s="176"/>
    </row>
    <row r="722">
      <c r="A722" s="216"/>
      <c r="B722" s="217"/>
      <c r="C722" s="218"/>
      <c r="D722" s="218"/>
      <c r="E722" s="219"/>
      <c r="F722" s="218"/>
      <c r="G722" s="218"/>
      <c r="H722" s="218"/>
      <c r="I722" s="218"/>
      <c r="J722" s="176"/>
      <c r="K722" s="176"/>
      <c r="L722" s="176"/>
      <c r="M722" s="176"/>
      <c r="N722" s="176"/>
      <c r="O722" s="176"/>
      <c r="P722" s="176"/>
      <c r="Q722" s="176"/>
      <c r="R722" s="176"/>
      <c r="S722" s="176"/>
      <c r="T722" s="176"/>
      <c r="U722" s="176"/>
      <c r="V722" s="176"/>
      <c r="W722" s="176"/>
      <c r="X722" s="176"/>
      <c r="Y722" s="176"/>
      <c r="Z722" s="176"/>
      <c r="AA722" s="176"/>
      <c r="AB722" s="176"/>
      <c r="AC722" s="176"/>
    </row>
    <row r="723">
      <c r="A723" s="216"/>
      <c r="B723" s="217"/>
      <c r="C723" s="218"/>
      <c r="D723" s="218"/>
      <c r="E723" s="219"/>
      <c r="F723" s="218"/>
      <c r="G723" s="218"/>
      <c r="H723" s="218"/>
      <c r="I723" s="218"/>
      <c r="J723" s="176"/>
      <c r="K723" s="176"/>
      <c r="L723" s="176"/>
      <c r="M723" s="176"/>
      <c r="N723" s="176"/>
      <c r="O723" s="176"/>
      <c r="P723" s="176"/>
      <c r="Q723" s="176"/>
      <c r="R723" s="176"/>
      <c r="S723" s="176"/>
      <c r="T723" s="176"/>
      <c r="U723" s="176"/>
      <c r="V723" s="176"/>
      <c r="W723" s="176"/>
      <c r="X723" s="176"/>
      <c r="Y723" s="176"/>
      <c r="Z723" s="176"/>
      <c r="AA723" s="176"/>
      <c r="AB723" s="176"/>
      <c r="AC723" s="176"/>
    </row>
    <row r="724">
      <c r="A724" s="216"/>
      <c r="B724" s="217"/>
      <c r="C724" s="218"/>
      <c r="D724" s="218"/>
      <c r="E724" s="219"/>
      <c r="F724" s="218"/>
      <c r="G724" s="218"/>
      <c r="H724" s="218"/>
      <c r="I724" s="218"/>
      <c r="J724" s="176"/>
      <c r="K724" s="176"/>
      <c r="L724" s="176"/>
      <c r="M724" s="176"/>
      <c r="N724" s="176"/>
      <c r="O724" s="176"/>
      <c r="P724" s="176"/>
      <c r="Q724" s="176"/>
      <c r="R724" s="176"/>
      <c r="S724" s="176"/>
      <c r="T724" s="176"/>
      <c r="U724" s="176"/>
      <c r="V724" s="176"/>
      <c r="W724" s="176"/>
      <c r="X724" s="176"/>
      <c r="Y724" s="176"/>
      <c r="Z724" s="176"/>
      <c r="AA724" s="176"/>
      <c r="AB724" s="176"/>
      <c r="AC724" s="176"/>
    </row>
    <row r="725">
      <c r="A725" s="216"/>
      <c r="B725" s="217"/>
      <c r="C725" s="218"/>
      <c r="D725" s="218"/>
      <c r="E725" s="219"/>
      <c r="F725" s="218"/>
      <c r="G725" s="218"/>
      <c r="H725" s="218"/>
      <c r="I725" s="218"/>
      <c r="J725" s="176"/>
      <c r="K725" s="176"/>
      <c r="L725" s="176"/>
      <c r="M725" s="176"/>
      <c r="N725" s="176"/>
      <c r="O725" s="176"/>
      <c r="P725" s="176"/>
      <c r="Q725" s="176"/>
      <c r="R725" s="176"/>
      <c r="S725" s="176"/>
      <c r="T725" s="176"/>
      <c r="U725" s="176"/>
      <c r="V725" s="176"/>
      <c r="W725" s="176"/>
      <c r="X725" s="176"/>
      <c r="Y725" s="176"/>
      <c r="Z725" s="176"/>
      <c r="AA725" s="176"/>
      <c r="AB725" s="176"/>
      <c r="AC725" s="176"/>
    </row>
    <row r="726">
      <c r="A726" s="216"/>
      <c r="B726" s="217"/>
      <c r="C726" s="218"/>
      <c r="D726" s="218"/>
      <c r="E726" s="219"/>
      <c r="F726" s="218"/>
      <c r="G726" s="218"/>
      <c r="H726" s="218"/>
      <c r="I726" s="218"/>
      <c r="J726" s="176"/>
      <c r="K726" s="176"/>
      <c r="L726" s="176"/>
      <c r="M726" s="176"/>
      <c r="N726" s="176"/>
      <c r="O726" s="176"/>
      <c r="P726" s="176"/>
      <c r="Q726" s="176"/>
      <c r="R726" s="176"/>
      <c r="S726" s="176"/>
      <c r="T726" s="176"/>
      <c r="U726" s="176"/>
      <c r="V726" s="176"/>
      <c r="W726" s="176"/>
      <c r="X726" s="176"/>
      <c r="Y726" s="176"/>
      <c r="Z726" s="176"/>
      <c r="AA726" s="176"/>
      <c r="AB726" s="176"/>
      <c r="AC726" s="176"/>
    </row>
    <row r="727">
      <c r="A727" s="216"/>
      <c r="B727" s="217"/>
      <c r="C727" s="218"/>
      <c r="D727" s="218"/>
      <c r="E727" s="219"/>
      <c r="F727" s="218"/>
      <c r="G727" s="218"/>
      <c r="H727" s="218"/>
      <c r="I727" s="218"/>
      <c r="J727" s="176"/>
      <c r="K727" s="176"/>
      <c r="L727" s="176"/>
      <c r="M727" s="176"/>
      <c r="N727" s="176"/>
      <c r="O727" s="176"/>
      <c r="P727" s="176"/>
      <c r="Q727" s="176"/>
      <c r="R727" s="176"/>
      <c r="S727" s="176"/>
      <c r="T727" s="176"/>
      <c r="U727" s="176"/>
      <c r="V727" s="176"/>
      <c r="W727" s="176"/>
      <c r="X727" s="176"/>
      <c r="Y727" s="176"/>
      <c r="Z727" s="176"/>
      <c r="AA727" s="176"/>
      <c r="AB727" s="176"/>
      <c r="AC727" s="176"/>
    </row>
    <row r="728">
      <c r="A728" s="216"/>
      <c r="B728" s="217"/>
      <c r="C728" s="218"/>
      <c r="D728" s="218"/>
      <c r="E728" s="219"/>
      <c r="F728" s="218"/>
      <c r="G728" s="218"/>
      <c r="H728" s="218"/>
      <c r="I728" s="218"/>
      <c r="J728" s="176"/>
      <c r="K728" s="176"/>
      <c r="L728" s="176"/>
      <c r="M728" s="176"/>
      <c r="N728" s="176"/>
      <c r="O728" s="176"/>
      <c r="P728" s="176"/>
      <c r="Q728" s="176"/>
      <c r="R728" s="176"/>
      <c r="S728" s="176"/>
      <c r="T728" s="176"/>
      <c r="U728" s="176"/>
      <c r="V728" s="176"/>
      <c r="W728" s="176"/>
      <c r="X728" s="176"/>
      <c r="Y728" s="176"/>
      <c r="Z728" s="176"/>
      <c r="AA728" s="176"/>
      <c r="AB728" s="176"/>
      <c r="AC728" s="176"/>
    </row>
    <row r="729">
      <c r="A729" s="216"/>
      <c r="B729" s="217"/>
      <c r="C729" s="218"/>
      <c r="D729" s="218"/>
      <c r="E729" s="219"/>
      <c r="F729" s="218"/>
      <c r="G729" s="218"/>
      <c r="H729" s="218"/>
      <c r="I729" s="218"/>
      <c r="J729" s="176"/>
      <c r="K729" s="176"/>
      <c r="L729" s="176"/>
      <c r="M729" s="176"/>
      <c r="N729" s="176"/>
      <c r="O729" s="176"/>
      <c r="P729" s="176"/>
      <c r="Q729" s="176"/>
      <c r="R729" s="176"/>
      <c r="S729" s="176"/>
      <c r="T729" s="176"/>
      <c r="U729" s="176"/>
      <c r="V729" s="176"/>
      <c r="W729" s="176"/>
      <c r="X729" s="176"/>
      <c r="Y729" s="176"/>
      <c r="Z729" s="176"/>
      <c r="AA729" s="176"/>
      <c r="AB729" s="176"/>
      <c r="AC729" s="176"/>
    </row>
    <row r="730">
      <c r="A730" s="216"/>
      <c r="B730" s="217"/>
      <c r="C730" s="218"/>
      <c r="D730" s="218"/>
      <c r="E730" s="219"/>
      <c r="F730" s="218"/>
      <c r="G730" s="218"/>
      <c r="H730" s="218"/>
      <c r="I730" s="218"/>
      <c r="J730" s="176"/>
      <c r="K730" s="176"/>
      <c r="L730" s="176"/>
      <c r="M730" s="176"/>
      <c r="N730" s="176"/>
      <c r="O730" s="176"/>
      <c r="P730" s="176"/>
      <c r="Q730" s="176"/>
      <c r="R730" s="176"/>
      <c r="S730" s="176"/>
      <c r="T730" s="176"/>
      <c r="U730" s="176"/>
      <c r="V730" s="176"/>
      <c r="W730" s="176"/>
      <c r="X730" s="176"/>
      <c r="Y730" s="176"/>
      <c r="Z730" s="176"/>
      <c r="AA730" s="176"/>
      <c r="AB730" s="176"/>
      <c r="AC730" s="176"/>
    </row>
    <row r="731">
      <c r="A731" s="216"/>
      <c r="B731" s="217"/>
      <c r="C731" s="218"/>
      <c r="D731" s="218"/>
      <c r="E731" s="219"/>
      <c r="F731" s="218"/>
      <c r="G731" s="218"/>
      <c r="H731" s="218"/>
      <c r="I731" s="218"/>
      <c r="J731" s="176"/>
      <c r="K731" s="176"/>
      <c r="L731" s="176"/>
      <c r="M731" s="176"/>
      <c r="N731" s="176"/>
      <c r="O731" s="176"/>
      <c r="P731" s="176"/>
      <c r="Q731" s="176"/>
      <c r="R731" s="176"/>
      <c r="S731" s="176"/>
      <c r="T731" s="176"/>
      <c r="U731" s="176"/>
      <c r="V731" s="176"/>
      <c r="W731" s="176"/>
      <c r="X731" s="176"/>
      <c r="Y731" s="176"/>
      <c r="Z731" s="176"/>
      <c r="AA731" s="176"/>
      <c r="AB731" s="176"/>
      <c r="AC731" s="176"/>
    </row>
    <row r="732">
      <c r="A732" s="216"/>
      <c r="B732" s="217"/>
      <c r="C732" s="218"/>
      <c r="D732" s="218"/>
      <c r="E732" s="219"/>
      <c r="F732" s="218"/>
      <c r="G732" s="218"/>
      <c r="H732" s="218"/>
      <c r="I732" s="218"/>
      <c r="J732" s="176"/>
      <c r="K732" s="176"/>
      <c r="L732" s="176"/>
      <c r="M732" s="176"/>
      <c r="N732" s="176"/>
      <c r="O732" s="176"/>
      <c r="P732" s="176"/>
      <c r="Q732" s="176"/>
      <c r="R732" s="176"/>
      <c r="S732" s="176"/>
      <c r="T732" s="176"/>
      <c r="U732" s="176"/>
      <c r="V732" s="176"/>
      <c r="W732" s="176"/>
      <c r="X732" s="176"/>
      <c r="Y732" s="176"/>
      <c r="Z732" s="176"/>
      <c r="AA732" s="176"/>
      <c r="AB732" s="176"/>
      <c r="AC732" s="176"/>
    </row>
    <row r="733">
      <c r="A733" s="216"/>
      <c r="B733" s="217"/>
      <c r="C733" s="218"/>
      <c r="D733" s="218"/>
      <c r="E733" s="219"/>
      <c r="F733" s="218"/>
      <c r="G733" s="218"/>
      <c r="H733" s="218"/>
      <c r="I733" s="218"/>
      <c r="J733" s="176"/>
      <c r="K733" s="176"/>
      <c r="L733" s="176"/>
      <c r="M733" s="176"/>
      <c r="N733" s="176"/>
      <c r="O733" s="176"/>
      <c r="P733" s="176"/>
      <c r="Q733" s="176"/>
      <c r="R733" s="176"/>
      <c r="S733" s="176"/>
      <c r="T733" s="176"/>
      <c r="U733" s="176"/>
      <c r="V733" s="176"/>
      <c r="W733" s="176"/>
      <c r="X733" s="176"/>
      <c r="Y733" s="176"/>
      <c r="Z733" s="176"/>
      <c r="AA733" s="176"/>
      <c r="AB733" s="176"/>
      <c r="AC733" s="176"/>
    </row>
    <row r="734">
      <c r="A734" s="216"/>
      <c r="B734" s="217"/>
      <c r="C734" s="218"/>
      <c r="D734" s="218"/>
      <c r="E734" s="219"/>
      <c r="F734" s="218"/>
      <c r="G734" s="218"/>
      <c r="H734" s="218"/>
      <c r="I734" s="218"/>
      <c r="J734" s="176"/>
      <c r="K734" s="176"/>
      <c r="L734" s="176"/>
      <c r="M734" s="176"/>
      <c r="N734" s="176"/>
      <c r="O734" s="176"/>
      <c r="P734" s="176"/>
      <c r="Q734" s="176"/>
      <c r="R734" s="176"/>
      <c r="S734" s="176"/>
      <c r="T734" s="176"/>
      <c r="U734" s="176"/>
      <c r="V734" s="176"/>
      <c r="W734" s="176"/>
      <c r="X734" s="176"/>
      <c r="Y734" s="176"/>
      <c r="Z734" s="176"/>
      <c r="AA734" s="176"/>
      <c r="AB734" s="176"/>
      <c r="AC734" s="176"/>
    </row>
    <row r="735">
      <c r="A735" s="216"/>
      <c r="B735" s="217"/>
      <c r="C735" s="218"/>
      <c r="D735" s="218"/>
      <c r="E735" s="219"/>
      <c r="F735" s="218"/>
      <c r="G735" s="218"/>
      <c r="H735" s="218"/>
      <c r="I735" s="218"/>
      <c r="J735" s="176"/>
      <c r="K735" s="176"/>
      <c r="L735" s="176"/>
      <c r="M735" s="176"/>
      <c r="N735" s="176"/>
      <c r="O735" s="176"/>
      <c r="P735" s="176"/>
      <c r="Q735" s="176"/>
      <c r="R735" s="176"/>
      <c r="S735" s="176"/>
      <c r="T735" s="176"/>
      <c r="U735" s="176"/>
      <c r="V735" s="176"/>
      <c r="W735" s="176"/>
      <c r="X735" s="176"/>
      <c r="Y735" s="176"/>
      <c r="Z735" s="176"/>
      <c r="AA735" s="176"/>
      <c r="AB735" s="176"/>
      <c r="AC735" s="176"/>
    </row>
    <row r="736">
      <c r="A736" s="216"/>
      <c r="B736" s="217"/>
      <c r="C736" s="218"/>
      <c r="D736" s="218"/>
      <c r="E736" s="219"/>
      <c r="F736" s="218"/>
      <c r="G736" s="218"/>
      <c r="H736" s="218"/>
      <c r="I736" s="218"/>
      <c r="J736" s="176"/>
      <c r="K736" s="176"/>
      <c r="L736" s="176"/>
      <c r="M736" s="176"/>
      <c r="N736" s="176"/>
      <c r="O736" s="176"/>
      <c r="P736" s="176"/>
      <c r="Q736" s="176"/>
      <c r="R736" s="176"/>
      <c r="S736" s="176"/>
      <c r="T736" s="176"/>
      <c r="U736" s="176"/>
      <c r="V736" s="176"/>
      <c r="W736" s="176"/>
      <c r="X736" s="176"/>
      <c r="Y736" s="176"/>
      <c r="Z736" s="176"/>
      <c r="AA736" s="176"/>
      <c r="AB736" s="176"/>
      <c r="AC736" s="176"/>
    </row>
    <row r="737">
      <c r="A737" s="216"/>
      <c r="B737" s="217"/>
      <c r="C737" s="218"/>
      <c r="D737" s="218"/>
      <c r="E737" s="219"/>
      <c r="F737" s="218"/>
      <c r="G737" s="218"/>
      <c r="H737" s="218"/>
      <c r="I737" s="218"/>
      <c r="J737" s="176"/>
      <c r="K737" s="176"/>
      <c r="L737" s="176"/>
      <c r="M737" s="176"/>
      <c r="N737" s="176"/>
      <c r="O737" s="176"/>
      <c r="P737" s="176"/>
      <c r="Q737" s="176"/>
      <c r="R737" s="176"/>
      <c r="S737" s="176"/>
      <c r="T737" s="176"/>
      <c r="U737" s="176"/>
      <c r="V737" s="176"/>
      <c r="W737" s="176"/>
      <c r="X737" s="176"/>
      <c r="Y737" s="176"/>
      <c r="Z737" s="176"/>
      <c r="AA737" s="176"/>
      <c r="AB737" s="176"/>
      <c r="AC737" s="176"/>
    </row>
    <row r="738">
      <c r="A738" s="216"/>
      <c r="B738" s="217"/>
      <c r="C738" s="218"/>
      <c r="D738" s="218"/>
      <c r="E738" s="219"/>
      <c r="F738" s="218"/>
      <c r="G738" s="218"/>
      <c r="H738" s="218"/>
      <c r="I738" s="218"/>
      <c r="J738" s="176"/>
      <c r="K738" s="176"/>
      <c r="L738" s="176"/>
      <c r="M738" s="176"/>
      <c r="N738" s="176"/>
      <c r="O738" s="176"/>
      <c r="P738" s="176"/>
      <c r="Q738" s="176"/>
      <c r="R738" s="176"/>
      <c r="S738" s="176"/>
      <c r="T738" s="176"/>
      <c r="U738" s="176"/>
      <c r="V738" s="176"/>
      <c r="W738" s="176"/>
      <c r="X738" s="176"/>
      <c r="Y738" s="176"/>
      <c r="Z738" s="176"/>
      <c r="AA738" s="176"/>
      <c r="AB738" s="176"/>
      <c r="AC738" s="176"/>
    </row>
    <row r="739">
      <c r="A739" s="216"/>
      <c r="B739" s="217"/>
      <c r="C739" s="218"/>
      <c r="D739" s="218"/>
      <c r="E739" s="219"/>
      <c r="F739" s="218"/>
      <c r="G739" s="218"/>
      <c r="H739" s="218"/>
      <c r="I739" s="218"/>
      <c r="J739" s="176"/>
      <c r="K739" s="176"/>
      <c r="L739" s="176"/>
      <c r="M739" s="176"/>
      <c r="N739" s="176"/>
      <c r="O739" s="176"/>
      <c r="P739" s="176"/>
      <c r="Q739" s="176"/>
      <c r="R739" s="176"/>
      <c r="S739" s="176"/>
      <c r="T739" s="176"/>
      <c r="U739" s="176"/>
      <c r="V739" s="176"/>
      <c r="W739" s="176"/>
      <c r="X739" s="176"/>
      <c r="Y739" s="176"/>
      <c r="Z739" s="176"/>
      <c r="AA739" s="176"/>
      <c r="AB739" s="176"/>
      <c r="AC739" s="176"/>
    </row>
    <row r="740">
      <c r="A740" s="216"/>
      <c r="B740" s="217"/>
      <c r="C740" s="218"/>
      <c r="D740" s="218"/>
      <c r="E740" s="219"/>
      <c r="F740" s="218"/>
      <c r="G740" s="218"/>
      <c r="H740" s="218"/>
      <c r="I740" s="218"/>
      <c r="J740" s="176"/>
      <c r="K740" s="176"/>
      <c r="L740" s="176"/>
      <c r="M740" s="176"/>
      <c r="N740" s="176"/>
      <c r="O740" s="176"/>
      <c r="P740" s="176"/>
      <c r="Q740" s="176"/>
      <c r="R740" s="176"/>
      <c r="S740" s="176"/>
      <c r="T740" s="176"/>
      <c r="U740" s="176"/>
      <c r="V740" s="176"/>
      <c r="W740" s="176"/>
      <c r="X740" s="176"/>
      <c r="Y740" s="176"/>
      <c r="Z740" s="176"/>
      <c r="AA740" s="176"/>
      <c r="AB740" s="176"/>
      <c r="AC740" s="176"/>
    </row>
    <row r="741">
      <c r="A741" s="216"/>
      <c r="B741" s="217"/>
      <c r="C741" s="218"/>
      <c r="D741" s="218"/>
      <c r="E741" s="219"/>
      <c r="F741" s="218"/>
      <c r="G741" s="218"/>
      <c r="H741" s="218"/>
      <c r="I741" s="218"/>
      <c r="J741" s="176"/>
      <c r="K741" s="176"/>
      <c r="L741" s="176"/>
      <c r="M741" s="176"/>
      <c r="N741" s="176"/>
      <c r="O741" s="176"/>
      <c r="P741" s="176"/>
      <c r="Q741" s="176"/>
      <c r="R741" s="176"/>
      <c r="S741" s="176"/>
      <c r="T741" s="176"/>
      <c r="U741" s="176"/>
      <c r="V741" s="176"/>
      <c r="W741" s="176"/>
      <c r="X741" s="176"/>
      <c r="Y741" s="176"/>
      <c r="Z741" s="176"/>
      <c r="AA741" s="176"/>
      <c r="AB741" s="176"/>
      <c r="AC741" s="176"/>
    </row>
    <row r="742">
      <c r="A742" s="216"/>
      <c r="B742" s="217"/>
      <c r="C742" s="218"/>
      <c r="D742" s="218"/>
      <c r="E742" s="219"/>
      <c r="F742" s="218"/>
      <c r="G742" s="218"/>
      <c r="H742" s="218"/>
      <c r="I742" s="218"/>
      <c r="J742" s="176"/>
      <c r="K742" s="176"/>
      <c r="L742" s="176"/>
      <c r="M742" s="176"/>
      <c r="N742" s="176"/>
      <c r="O742" s="176"/>
      <c r="P742" s="176"/>
      <c r="Q742" s="176"/>
      <c r="R742" s="176"/>
      <c r="S742" s="176"/>
      <c r="T742" s="176"/>
      <c r="U742" s="176"/>
      <c r="V742" s="176"/>
      <c r="W742" s="176"/>
      <c r="X742" s="176"/>
      <c r="Y742" s="176"/>
      <c r="Z742" s="176"/>
      <c r="AA742" s="176"/>
      <c r="AB742" s="176"/>
      <c r="AC742" s="176"/>
    </row>
    <row r="743">
      <c r="A743" s="216"/>
      <c r="B743" s="217"/>
      <c r="C743" s="218"/>
      <c r="D743" s="218"/>
      <c r="E743" s="219"/>
      <c r="F743" s="218"/>
      <c r="G743" s="218"/>
      <c r="H743" s="218"/>
      <c r="I743" s="218"/>
      <c r="J743" s="176"/>
      <c r="K743" s="176"/>
      <c r="L743" s="176"/>
      <c r="M743" s="176"/>
      <c r="N743" s="176"/>
      <c r="O743" s="176"/>
      <c r="P743" s="176"/>
      <c r="Q743" s="176"/>
      <c r="R743" s="176"/>
      <c r="S743" s="176"/>
      <c r="T743" s="176"/>
      <c r="U743" s="176"/>
      <c r="V743" s="176"/>
      <c r="W743" s="176"/>
      <c r="X743" s="176"/>
      <c r="Y743" s="176"/>
      <c r="Z743" s="176"/>
      <c r="AA743" s="176"/>
      <c r="AB743" s="176"/>
      <c r="AC743" s="176"/>
    </row>
    <row r="744">
      <c r="A744" s="216"/>
      <c r="B744" s="217"/>
      <c r="C744" s="218"/>
      <c r="D744" s="218"/>
      <c r="E744" s="219"/>
      <c r="F744" s="218"/>
      <c r="G744" s="218"/>
      <c r="H744" s="218"/>
      <c r="I744" s="218"/>
      <c r="J744" s="176"/>
      <c r="K744" s="176"/>
      <c r="L744" s="176"/>
      <c r="M744" s="176"/>
      <c r="N744" s="176"/>
      <c r="O744" s="176"/>
      <c r="P744" s="176"/>
      <c r="Q744" s="176"/>
      <c r="R744" s="176"/>
      <c r="S744" s="176"/>
      <c r="T744" s="176"/>
      <c r="U744" s="176"/>
      <c r="V744" s="176"/>
      <c r="W744" s="176"/>
      <c r="X744" s="176"/>
      <c r="Y744" s="176"/>
      <c r="Z744" s="176"/>
      <c r="AA744" s="176"/>
      <c r="AB744" s="176"/>
      <c r="AC744" s="176"/>
    </row>
    <row r="745">
      <c r="A745" s="216"/>
      <c r="B745" s="217"/>
      <c r="C745" s="218"/>
      <c r="D745" s="218"/>
      <c r="E745" s="219"/>
      <c r="F745" s="218"/>
      <c r="G745" s="218"/>
      <c r="H745" s="218"/>
      <c r="I745" s="218"/>
      <c r="J745" s="176"/>
      <c r="K745" s="176"/>
      <c r="L745" s="176"/>
      <c r="M745" s="176"/>
      <c r="N745" s="176"/>
      <c r="O745" s="176"/>
      <c r="P745" s="176"/>
      <c r="Q745" s="176"/>
      <c r="R745" s="176"/>
      <c r="S745" s="176"/>
      <c r="T745" s="176"/>
      <c r="U745" s="176"/>
      <c r="V745" s="176"/>
      <c r="W745" s="176"/>
      <c r="X745" s="176"/>
      <c r="Y745" s="176"/>
      <c r="Z745" s="176"/>
      <c r="AA745" s="176"/>
      <c r="AB745" s="176"/>
      <c r="AC745" s="176"/>
    </row>
    <row r="746">
      <c r="A746" s="216"/>
      <c r="B746" s="217"/>
      <c r="C746" s="218"/>
      <c r="D746" s="218"/>
      <c r="E746" s="219"/>
      <c r="F746" s="218"/>
      <c r="G746" s="218"/>
      <c r="H746" s="218"/>
      <c r="I746" s="218"/>
      <c r="J746" s="176"/>
      <c r="K746" s="176"/>
      <c r="L746" s="176"/>
      <c r="M746" s="176"/>
      <c r="N746" s="176"/>
      <c r="O746" s="176"/>
      <c r="P746" s="176"/>
      <c r="Q746" s="176"/>
      <c r="R746" s="176"/>
      <c r="S746" s="176"/>
      <c r="T746" s="176"/>
      <c r="U746" s="176"/>
      <c r="V746" s="176"/>
      <c r="W746" s="176"/>
      <c r="X746" s="176"/>
      <c r="Y746" s="176"/>
      <c r="Z746" s="176"/>
      <c r="AA746" s="176"/>
      <c r="AB746" s="176"/>
      <c r="AC746" s="176"/>
    </row>
    <row r="747">
      <c r="A747" s="216"/>
      <c r="B747" s="217"/>
      <c r="C747" s="218"/>
      <c r="D747" s="218"/>
      <c r="E747" s="219"/>
      <c r="F747" s="218"/>
      <c r="G747" s="218"/>
      <c r="H747" s="218"/>
      <c r="I747" s="218"/>
      <c r="J747" s="176"/>
      <c r="K747" s="176"/>
      <c r="L747" s="176"/>
      <c r="M747" s="176"/>
      <c r="N747" s="176"/>
      <c r="O747" s="176"/>
      <c r="P747" s="176"/>
      <c r="Q747" s="176"/>
      <c r="R747" s="176"/>
      <c r="S747" s="176"/>
      <c r="T747" s="176"/>
      <c r="U747" s="176"/>
      <c r="V747" s="176"/>
      <c r="W747" s="176"/>
      <c r="X747" s="176"/>
      <c r="Y747" s="176"/>
      <c r="Z747" s="176"/>
      <c r="AA747" s="176"/>
      <c r="AB747" s="176"/>
      <c r="AC747" s="176"/>
    </row>
    <row r="748">
      <c r="A748" s="216"/>
      <c r="B748" s="217"/>
      <c r="C748" s="218"/>
      <c r="D748" s="218"/>
      <c r="E748" s="219"/>
      <c r="F748" s="218"/>
      <c r="G748" s="218"/>
      <c r="H748" s="218"/>
      <c r="I748" s="218"/>
      <c r="J748" s="176"/>
      <c r="K748" s="176"/>
      <c r="L748" s="176"/>
      <c r="M748" s="176"/>
      <c r="N748" s="176"/>
      <c r="O748" s="176"/>
      <c r="P748" s="176"/>
      <c r="Q748" s="176"/>
      <c r="R748" s="176"/>
      <c r="S748" s="176"/>
      <c r="T748" s="176"/>
      <c r="U748" s="176"/>
      <c r="V748" s="176"/>
      <c r="W748" s="176"/>
      <c r="X748" s="176"/>
      <c r="Y748" s="176"/>
      <c r="Z748" s="176"/>
      <c r="AA748" s="176"/>
      <c r="AB748" s="176"/>
      <c r="AC748" s="176"/>
    </row>
    <row r="749">
      <c r="A749" s="216"/>
      <c r="B749" s="217"/>
      <c r="C749" s="218"/>
      <c r="D749" s="218"/>
      <c r="E749" s="219"/>
      <c r="F749" s="218"/>
      <c r="G749" s="218"/>
      <c r="H749" s="218"/>
      <c r="I749" s="218"/>
      <c r="J749" s="176"/>
      <c r="K749" s="176"/>
      <c r="L749" s="176"/>
      <c r="M749" s="176"/>
      <c r="N749" s="176"/>
      <c r="O749" s="176"/>
      <c r="P749" s="176"/>
      <c r="Q749" s="176"/>
      <c r="R749" s="176"/>
      <c r="S749" s="176"/>
      <c r="T749" s="176"/>
      <c r="U749" s="176"/>
      <c r="V749" s="176"/>
      <c r="W749" s="176"/>
      <c r="X749" s="176"/>
      <c r="Y749" s="176"/>
      <c r="Z749" s="176"/>
      <c r="AA749" s="176"/>
      <c r="AB749" s="176"/>
      <c r="AC749" s="176"/>
    </row>
    <row r="750">
      <c r="A750" s="216"/>
      <c r="B750" s="217"/>
      <c r="C750" s="218"/>
      <c r="D750" s="218"/>
      <c r="E750" s="219"/>
      <c r="F750" s="218"/>
      <c r="G750" s="218"/>
      <c r="H750" s="218"/>
      <c r="I750" s="218"/>
      <c r="J750" s="176"/>
      <c r="K750" s="176"/>
      <c r="L750" s="176"/>
      <c r="M750" s="176"/>
      <c r="N750" s="176"/>
      <c r="O750" s="176"/>
      <c r="P750" s="176"/>
      <c r="Q750" s="176"/>
      <c r="R750" s="176"/>
      <c r="S750" s="176"/>
      <c r="T750" s="176"/>
      <c r="U750" s="176"/>
      <c r="V750" s="176"/>
      <c r="W750" s="176"/>
      <c r="X750" s="176"/>
      <c r="Y750" s="176"/>
      <c r="Z750" s="176"/>
      <c r="AA750" s="176"/>
      <c r="AB750" s="176"/>
      <c r="AC750" s="176"/>
    </row>
    <row r="751">
      <c r="A751" s="216"/>
      <c r="B751" s="217"/>
      <c r="C751" s="218"/>
      <c r="D751" s="218"/>
      <c r="E751" s="219"/>
      <c r="F751" s="218"/>
      <c r="G751" s="218"/>
      <c r="H751" s="218"/>
      <c r="I751" s="218"/>
      <c r="J751" s="176"/>
      <c r="K751" s="176"/>
      <c r="L751" s="176"/>
      <c r="M751" s="176"/>
      <c r="N751" s="176"/>
      <c r="O751" s="176"/>
      <c r="P751" s="176"/>
      <c r="Q751" s="176"/>
      <c r="R751" s="176"/>
      <c r="S751" s="176"/>
      <c r="T751" s="176"/>
      <c r="U751" s="176"/>
      <c r="V751" s="176"/>
      <c r="W751" s="176"/>
      <c r="X751" s="176"/>
      <c r="Y751" s="176"/>
      <c r="Z751" s="176"/>
      <c r="AA751" s="176"/>
      <c r="AB751" s="176"/>
      <c r="AC751" s="176"/>
    </row>
    <row r="752">
      <c r="A752" s="216"/>
      <c r="B752" s="217"/>
      <c r="C752" s="218"/>
      <c r="D752" s="218"/>
      <c r="E752" s="219"/>
      <c r="F752" s="218"/>
      <c r="G752" s="218"/>
      <c r="H752" s="218"/>
      <c r="I752" s="218"/>
      <c r="J752" s="176"/>
      <c r="K752" s="176"/>
      <c r="L752" s="176"/>
      <c r="M752" s="176"/>
      <c r="N752" s="176"/>
      <c r="O752" s="176"/>
      <c r="P752" s="176"/>
      <c r="Q752" s="176"/>
      <c r="R752" s="176"/>
      <c r="S752" s="176"/>
      <c r="T752" s="176"/>
      <c r="U752" s="176"/>
      <c r="V752" s="176"/>
      <c r="W752" s="176"/>
      <c r="X752" s="176"/>
      <c r="Y752" s="176"/>
      <c r="Z752" s="176"/>
      <c r="AA752" s="176"/>
      <c r="AB752" s="176"/>
      <c r="AC752" s="176"/>
    </row>
    <row r="753">
      <c r="A753" s="216"/>
      <c r="B753" s="217"/>
      <c r="C753" s="218"/>
      <c r="D753" s="218"/>
      <c r="E753" s="219"/>
      <c r="F753" s="218"/>
      <c r="G753" s="218"/>
      <c r="H753" s="218"/>
      <c r="I753" s="218"/>
      <c r="J753" s="176"/>
      <c r="K753" s="176"/>
      <c r="L753" s="176"/>
      <c r="M753" s="176"/>
      <c r="N753" s="176"/>
      <c r="O753" s="176"/>
      <c r="P753" s="176"/>
      <c r="Q753" s="176"/>
      <c r="R753" s="176"/>
      <c r="S753" s="176"/>
      <c r="T753" s="176"/>
      <c r="U753" s="176"/>
      <c r="V753" s="176"/>
      <c r="W753" s="176"/>
      <c r="X753" s="176"/>
      <c r="Y753" s="176"/>
      <c r="Z753" s="176"/>
      <c r="AA753" s="176"/>
      <c r="AB753" s="176"/>
      <c r="AC753" s="176"/>
    </row>
    <row r="754">
      <c r="A754" s="216"/>
      <c r="B754" s="217"/>
      <c r="C754" s="218"/>
      <c r="D754" s="218"/>
      <c r="E754" s="219"/>
      <c r="F754" s="218"/>
      <c r="G754" s="218"/>
      <c r="H754" s="218"/>
      <c r="I754" s="218"/>
      <c r="J754" s="176"/>
      <c r="K754" s="176"/>
      <c r="L754" s="176"/>
      <c r="M754" s="176"/>
      <c r="N754" s="176"/>
      <c r="O754" s="176"/>
      <c r="P754" s="176"/>
      <c r="Q754" s="176"/>
      <c r="R754" s="176"/>
      <c r="S754" s="176"/>
      <c r="T754" s="176"/>
      <c r="U754" s="176"/>
      <c r="V754" s="176"/>
      <c r="W754" s="176"/>
      <c r="X754" s="176"/>
      <c r="Y754" s="176"/>
      <c r="Z754" s="176"/>
      <c r="AA754" s="176"/>
      <c r="AB754" s="176"/>
      <c r="AC754" s="176"/>
    </row>
    <row r="755">
      <c r="A755" s="216"/>
      <c r="B755" s="217"/>
      <c r="C755" s="218"/>
      <c r="D755" s="218"/>
      <c r="E755" s="219"/>
      <c r="F755" s="218"/>
      <c r="G755" s="218"/>
      <c r="H755" s="218"/>
      <c r="I755" s="218"/>
      <c r="J755" s="176"/>
      <c r="K755" s="176"/>
      <c r="L755" s="176"/>
      <c r="M755" s="176"/>
      <c r="N755" s="176"/>
      <c r="O755" s="176"/>
      <c r="P755" s="176"/>
      <c r="Q755" s="176"/>
      <c r="R755" s="176"/>
      <c r="S755" s="176"/>
      <c r="T755" s="176"/>
      <c r="U755" s="176"/>
      <c r="V755" s="176"/>
      <c r="W755" s="176"/>
      <c r="X755" s="176"/>
      <c r="Y755" s="176"/>
      <c r="Z755" s="176"/>
      <c r="AA755" s="176"/>
      <c r="AB755" s="176"/>
      <c r="AC755" s="176"/>
    </row>
    <row r="756">
      <c r="A756" s="216"/>
      <c r="B756" s="217"/>
      <c r="C756" s="218"/>
      <c r="D756" s="218"/>
      <c r="E756" s="219"/>
      <c r="F756" s="218"/>
      <c r="G756" s="218"/>
      <c r="H756" s="218"/>
      <c r="I756" s="218"/>
      <c r="J756" s="176"/>
      <c r="K756" s="176"/>
      <c r="L756" s="176"/>
      <c r="M756" s="176"/>
      <c r="N756" s="176"/>
      <c r="O756" s="176"/>
      <c r="P756" s="176"/>
      <c r="Q756" s="176"/>
      <c r="R756" s="176"/>
      <c r="S756" s="176"/>
      <c r="T756" s="176"/>
      <c r="U756" s="176"/>
      <c r="V756" s="176"/>
      <c r="W756" s="176"/>
      <c r="X756" s="176"/>
      <c r="Y756" s="176"/>
      <c r="Z756" s="176"/>
      <c r="AA756" s="176"/>
      <c r="AB756" s="176"/>
      <c r="AC756" s="176"/>
    </row>
    <row r="757">
      <c r="A757" s="216"/>
      <c r="B757" s="217"/>
      <c r="C757" s="218"/>
      <c r="D757" s="218"/>
      <c r="E757" s="219"/>
      <c r="F757" s="218"/>
      <c r="G757" s="218"/>
      <c r="H757" s="218"/>
      <c r="I757" s="218"/>
      <c r="J757" s="176"/>
      <c r="K757" s="176"/>
      <c r="L757" s="176"/>
      <c r="M757" s="176"/>
      <c r="N757" s="176"/>
      <c r="O757" s="176"/>
      <c r="P757" s="176"/>
      <c r="Q757" s="176"/>
      <c r="R757" s="176"/>
      <c r="S757" s="176"/>
      <c r="T757" s="176"/>
      <c r="U757" s="176"/>
      <c r="V757" s="176"/>
      <c r="W757" s="176"/>
      <c r="X757" s="176"/>
      <c r="Y757" s="176"/>
      <c r="Z757" s="176"/>
      <c r="AA757" s="176"/>
      <c r="AB757" s="176"/>
      <c r="AC757" s="176"/>
    </row>
    <row r="758">
      <c r="A758" s="216"/>
      <c r="B758" s="217"/>
      <c r="C758" s="218"/>
      <c r="D758" s="218"/>
      <c r="E758" s="219"/>
      <c r="F758" s="218"/>
      <c r="G758" s="218"/>
      <c r="H758" s="218"/>
      <c r="I758" s="218"/>
      <c r="J758" s="176"/>
      <c r="K758" s="176"/>
      <c r="L758" s="176"/>
      <c r="M758" s="176"/>
      <c r="N758" s="176"/>
      <c r="O758" s="176"/>
      <c r="P758" s="176"/>
      <c r="Q758" s="176"/>
      <c r="R758" s="176"/>
      <c r="S758" s="176"/>
      <c r="T758" s="176"/>
      <c r="U758" s="176"/>
      <c r="V758" s="176"/>
      <c r="W758" s="176"/>
      <c r="X758" s="176"/>
      <c r="Y758" s="176"/>
      <c r="Z758" s="176"/>
      <c r="AA758" s="176"/>
      <c r="AB758" s="176"/>
      <c r="AC758" s="176"/>
    </row>
    <row r="759">
      <c r="A759" s="216"/>
      <c r="B759" s="217"/>
      <c r="C759" s="218"/>
      <c r="D759" s="218"/>
      <c r="E759" s="219"/>
      <c r="F759" s="218"/>
      <c r="G759" s="218"/>
      <c r="H759" s="218"/>
      <c r="I759" s="218"/>
      <c r="J759" s="176"/>
      <c r="K759" s="176"/>
      <c r="L759" s="176"/>
      <c r="M759" s="176"/>
      <c r="N759" s="176"/>
      <c r="O759" s="176"/>
      <c r="P759" s="176"/>
      <c r="Q759" s="176"/>
      <c r="R759" s="176"/>
      <c r="S759" s="176"/>
      <c r="T759" s="176"/>
      <c r="U759" s="176"/>
      <c r="V759" s="176"/>
      <c r="W759" s="176"/>
      <c r="X759" s="176"/>
      <c r="Y759" s="176"/>
      <c r="Z759" s="176"/>
      <c r="AA759" s="176"/>
      <c r="AB759" s="176"/>
      <c r="AC759" s="176"/>
    </row>
    <row r="760">
      <c r="A760" s="216"/>
      <c r="B760" s="217"/>
      <c r="C760" s="218"/>
      <c r="D760" s="218"/>
      <c r="E760" s="219"/>
      <c r="F760" s="218"/>
      <c r="G760" s="218"/>
      <c r="H760" s="218"/>
      <c r="I760" s="218"/>
      <c r="J760" s="176"/>
      <c r="K760" s="176"/>
      <c r="L760" s="176"/>
      <c r="M760" s="176"/>
      <c r="N760" s="176"/>
      <c r="O760" s="176"/>
      <c r="P760" s="176"/>
      <c r="Q760" s="176"/>
      <c r="R760" s="176"/>
      <c r="S760" s="176"/>
      <c r="T760" s="176"/>
      <c r="U760" s="176"/>
      <c r="V760" s="176"/>
      <c r="W760" s="176"/>
      <c r="X760" s="176"/>
      <c r="Y760" s="176"/>
      <c r="Z760" s="176"/>
      <c r="AA760" s="176"/>
      <c r="AB760" s="176"/>
      <c r="AC760" s="176"/>
    </row>
    <row r="761">
      <c r="A761" s="216"/>
      <c r="B761" s="217"/>
      <c r="C761" s="218"/>
      <c r="D761" s="218"/>
      <c r="E761" s="219"/>
      <c r="F761" s="218"/>
      <c r="G761" s="218"/>
      <c r="H761" s="218"/>
      <c r="I761" s="218"/>
      <c r="J761" s="176"/>
      <c r="K761" s="176"/>
      <c r="L761" s="176"/>
      <c r="M761" s="176"/>
      <c r="N761" s="176"/>
      <c r="O761" s="176"/>
      <c r="P761" s="176"/>
      <c r="Q761" s="176"/>
      <c r="R761" s="176"/>
      <c r="S761" s="176"/>
      <c r="T761" s="176"/>
      <c r="U761" s="176"/>
      <c r="V761" s="176"/>
      <c r="W761" s="176"/>
      <c r="X761" s="176"/>
      <c r="Y761" s="176"/>
      <c r="Z761" s="176"/>
      <c r="AA761" s="176"/>
      <c r="AB761" s="176"/>
      <c r="AC761" s="176"/>
    </row>
    <row r="762">
      <c r="A762" s="216"/>
      <c r="B762" s="217"/>
      <c r="C762" s="218"/>
      <c r="D762" s="218"/>
      <c r="E762" s="219"/>
      <c r="F762" s="218"/>
      <c r="G762" s="218"/>
      <c r="H762" s="218"/>
      <c r="I762" s="218"/>
      <c r="J762" s="176"/>
      <c r="K762" s="176"/>
      <c r="L762" s="176"/>
      <c r="M762" s="176"/>
      <c r="N762" s="176"/>
      <c r="O762" s="176"/>
      <c r="P762" s="176"/>
      <c r="Q762" s="176"/>
      <c r="R762" s="176"/>
      <c r="S762" s="176"/>
      <c r="T762" s="176"/>
      <c r="U762" s="176"/>
      <c r="V762" s="176"/>
      <c r="W762" s="176"/>
      <c r="X762" s="176"/>
      <c r="Y762" s="176"/>
      <c r="Z762" s="176"/>
      <c r="AA762" s="176"/>
      <c r="AB762" s="176"/>
      <c r="AC762" s="176"/>
    </row>
    <row r="763">
      <c r="A763" s="216"/>
      <c r="B763" s="217"/>
      <c r="C763" s="218"/>
      <c r="D763" s="218"/>
      <c r="E763" s="219"/>
      <c r="F763" s="218"/>
      <c r="G763" s="218"/>
      <c r="H763" s="218"/>
      <c r="I763" s="218"/>
      <c r="J763" s="176"/>
      <c r="K763" s="176"/>
      <c r="L763" s="176"/>
      <c r="M763" s="176"/>
      <c r="N763" s="176"/>
      <c r="O763" s="176"/>
      <c r="P763" s="176"/>
      <c r="Q763" s="176"/>
      <c r="R763" s="176"/>
      <c r="S763" s="176"/>
      <c r="T763" s="176"/>
      <c r="U763" s="176"/>
      <c r="V763" s="176"/>
      <c r="W763" s="176"/>
      <c r="X763" s="176"/>
      <c r="Y763" s="176"/>
      <c r="Z763" s="176"/>
      <c r="AA763" s="176"/>
      <c r="AB763" s="176"/>
      <c r="AC763" s="176"/>
    </row>
    <row r="764">
      <c r="A764" s="216"/>
      <c r="B764" s="217"/>
      <c r="C764" s="218"/>
      <c r="D764" s="218"/>
      <c r="E764" s="219"/>
      <c r="F764" s="218"/>
      <c r="G764" s="218"/>
      <c r="H764" s="218"/>
      <c r="I764" s="218"/>
      <c r="J764" s="176"/>
      <c r="K764" s="176"/>
      <c r="L764" s="176"/>
      <c r="M764" s="176"/>
      <c r="N764" s="176"/>
      <c r="O764" s="176"/>
      <c r="P764" s="176"/>
      <c r="Q764" s="176"/>
      <c r="R764" s="176"/>
      <c r="S764" s="176"/>
      <c r="T764" s="176"/>
      <c r="U764" s="176"/>
      <c r="V764" s="176"/>
      <c r="W764" s="176"/>
      <c r="X764" s="176"/>
      <c r="Y764" s="176"/>
      <c r="Z764" s="176"/>
      <c r="AA764" s="176"/>
      <c r="AB764" s="176"/>
      <c r="AC764" s="176"/>
    </row>
    <row r="765">
      <c r="A765" s="216"/>
      <c r="B765" s="217"/>
      <c r="C765" s="218"/>
      <c r="D765" s="218"/>
      <c r="E765" s="219"/>
      <c r="F765" s="218"/>
      <c r="G765" s="218"/>
      <c r="H765" s="218"/>
      <c r="I765" s="218"/>
      <c r="J765" s="176"/>
      <c r="K765" s="176"/>
      <c r="L765" s="176"/>
      <c r="M765" s="176"/>
      <c r="N765" s="176"/>
      <c r="O765" s="176"/>
      <c r="P765" s="176"/>
      <c r="Q765" s="176"/>
      <c r="R765" s="176"/>
      <c r="S765" s="176"/>
      <c r="T765" s="176"/>
      <c r="U765" s="176"/>
      <c r="V765" s="176"/>
      <c r="W765" s="176"/>
      <c r="X765" s="176"/>
      <c r="Y765" s="176"/>
      <c r="Z765" s="176"/>
      <c r="AA765" s="176"/>
      <c r="AB765" s="176"/>
      <c r="AC765" s="176"/>
    </row>
    <row r="766">
      <c r="A766" s="216"/>
      <c r="B766" s="217"/>
      <c r="C766" s="218"/>
      <c r="D766" s="218"/>
      <c r="E766" s="219"/>
      <c r="F766" s="218"/>
      <c r="G766" s="218"/>
      <c r="H766" s="218"/>
      <c r="I766" s="218"/>
      <c r="J766" s="176"/>
      <c r="K766" s="176"/>
      <c r="L766" s="176"/>
      <c r="M766" s="176"/>
      <c r="N766" s="176"/>
      <c r="O766" s="176"/>
      <c r="P766" s="176"/>
      <c r="Q766" s="176"/>
      <c r="R766" s="176"/>
      <c r="S766" s="176"/>
      <c r="T766" s="176"/>
      <c r="U766" s="176"/>
      <c r="V766" s="176"/>
      <c r="W766" s="176"/>
      <c r="X766" s="176"/>
      <c r="Y766" s="176"/>
      <c r="Z766" s="176"/>
      <c r="AA766" s="176"/>
      <c r="AB766" s="176"/>
      <c r="AC766" s="176"/>
    </row>
    <row r="767">
      <c r="A767" s="216"/>
      <c r="B767" s="217"/>
      <c r="C767" s="218"/>
      <c r="D767" s="218"/>
      <c r="E767" s="219"/>
      <c r="F767" s="218"/>
      <c r="G767" s="218"/>
      <c r="H767" s="218"/>
      <c r="I767" s="218"/>
      <c r="J767" s="176"/>
      <c r="K767" s="176"/>
      <c r="L767" s="176"/>
      <c r="M767" s="176"/>
      <c r="N767" s="176"/>
      <c r="O767" s="176"/>
      <c r="P767" s="176"/>
      <c r="Q767" s="176"/>
      <c r="R767" s="176"/>
      <c r="S767" s="176"/>
      <c r="T767" s="176"/>
      <c r="U767" s="176"/>
      <c r="V767" s="176"/>
      <c r="W767" s="176"/>
      <c r="X767" s="176"/>
      <c r="Y767" s="176"/>
      <c r="Z767" s="176"/>
      <c r="AA767" s="176"/>
      <c r="AB767" s="176"/>
      <c r="AC767" s="176"/>
    </row>
    <row r="768">
      <c r="A768" s="216"/>
      <c r="B768" s="217"/>
      <c r="C768" s="218"/>
      <c r="D768" s="218"/>
      <c r="E768" s="219"/>
      <c r="F768" s="218"/>
      <c r="G768" s="218"/>
      <c r="H768" s="218"/>
      <c r="I768" s="218"/>
      <c r="J768" s="176"/>
      <c r="K768" s="176"/>
      <c r="L768" s="176"/>
      <c r="M768" s="176"/>
      <c r="N768" s="176"/>
      <c r="O768" s="176"/>
      <c r="P768" s="176"/>
      <c r="Q768" s="176"/>
      <c r="R768" s="176"/>
      <c r="S768" s="176"/>
      <c r="T768" s="176"/>
      <c r="U768" s="176"/>
      <c r="V768" s="176"/>
      <c r="W768" s="176"/>
      <c r="X768" s="176"/>
      <c r="Y768" s="176"/>
      <c r="Z768" s="176"/>
      <c r="AA768" s="176"/>
      <c r="AB768" s="176"/>
      <c r="AC768" s="176"/>
    </row>
    <row r="769">
      <c r="A769" s="216"/>
      <c r="B769" s="217"/>
      <c r="C769" s="218"/>
      <c r="D769" s="218"/>
      <c r="E769" s="219"/>
      <c r="F769" s="218"/>
      <c r="G769" s="218"/>
      <c r="H769" s="218"/>
      <c r="I769" s="218"/>
      <c r="J769" s="176"/>
      <c r="K769" s="176"/>
      <c r="L769" s="176"/>
      <c r="M769" s="176"/>
      <c r="N769" s="176"/>
      <c r="O769" s="176"/>
      <c r="P769" s="176"/>
      <c r="Q769" s="176"/>
      <c r="R769" s="176"/>
      <c r="S769" s="176"/>
      <c r="T769" s="176"/>
      <c r="U769" s="176"/>
      <c r="V769" s="176"/>
      <c r="W769" s="176"/>
      <c r="X769" s="176"/>
      <c r="Y769" s="176"/>
      <c r="Z769" s="176"/>
      <c r="AA769" s="176"/>
      <c r="AB769" s="176"/>
      <c r="AC769" s="176"/>
    </row>
    <row r="770">
      <c r="A770" s="216"/>
      <c r="B770" s="217"/>
      <c r="C770" s="218"/>
      <c r="D770" s="218"/>
      <c r="E770" s="219"/>
      <c r="F770" s="218"/>
      <c r="G770" s="218"/>
      <c r="H770" s="218"/>
      <c r="I770" s="218"/>
      <c r="J770" s="176"/>
      <c r="K770" s="176"/>
      <c r="L770" s="176"/>
      <c r="M770" s="176"/>
      <c r="N770" s="176"/>
      <c r="O770" s="176"/>
      <c r="P770" s="176"/>
      <c r="Q770" s="176"/>
      <c r="R770" s="176"/>
      <c r="S770" s="176"/>
      <c r="T770" s="176"/>
      <c r="U770" s="176"/>
      <c r="V770" s="176"/>
      <c r="W770" s="176"/>
      <c r="X770" s="176"/>
      <c r="Y770" s="176"/>
      <c r="Z770" s="176"/>
      <c r="AA770" s="176"/>
      <c r="AB770" s="176"/>
      <c r="AC770" s="176"/>
    </row>
    <row r="771">
      <c r="A771" s="216"/>
      <c r="B771" s="217"/>
      <c r="C771" s="218"/>
      <c r="D771" s="218"/>
      <c r="E771" s="219"/>
      <c r="F771" s="218"/>
      <c r="G771" s="218"/>
      <c r="H771" s="218"/>
      <c r="I771" s="218"/>
      <c r="J771" s="176"/>
      <c r="K771" s="176"/>
      <c r="L771" s="176"/>
      <c r="M771" s="176"/>
      <c r="N771" s="176"/>
      <c r="O771" s="176"/>
      <c r="P771" s="176"/>
      <c r="Q771" s="176"/>
      <c r="R771" s="176"/>
      <c r="S771" s="176"/>
      <c r="T771" s="176"/>
      <c r="U771" s="176"/>
      <c r="V771" s="176"/>
      <c r="W771" s="176"/>
      <c r="X771" s="176"/>
      <c r="Y771" s="176"/>
      <c r="Z771" s="176"/>
      <c r="AA771" s="176"/>
      <c r="AB771" s="176"/>
      <c r="AC771" s="176"/>
    </row>
    <row r="772">
      <c r="A772" s="216"/>
      <c r="B772" s="217"/>
      <c r="C772" s="218"/>
      <c r="D772" s="218"/>
      <c r="E772" s="219"/>
      <c r="F772" s="218"/>
      <c r="G772" s="218"/>
      <c r="H772" s="218"/>
      <c r="I772" s="218"/>
      <c r="J772" s="176"/>
      <c r="K772" s="176"/>
      <c r="L772" s="176"/>
      <c r="M772" s="176"/>
      <c r="N772" s="176"/>
      <c r="O772" s="176"/>
      <c r="P772" s="176"/>
      <c r="Q772" s="176"/>
      <c r="R772" s="176"/>
      <c r="S772" s="176"/>
      <c r="T772" s="176"/>
      <c r="U772" s="176"/>
      <c r="V772" s="176"/>
      <c r="W772" s="176"/>
      <c r="X772" s="176"/>
      <c r="Y772" s="176"/>
      <c r="Z772" s="176"/>
      <c r="AA772" s="176"/>
      <c r="AB772" s="176"/>
      <c r="AC772" s="176"/>
    </row>
    <row r="773">
      <c r="A773" s="216"/>
      <c r="B773" s="217"/>
      <c r="C773" s="218"/>
      <c r="D773" s="218"/>
      <c r="E773" s="219"/>
      <c r="F773" s="218"/>
      <c r="G773" s="218"/>
      <c r="H773" s="218"/>
      <c r="I773" s="218"/>
      <c r="J773" s="176"/>
      <c r="K773" s="176"/>
      <c r="L773" s="176"/>
      <c r="M773" s="176"/>
      <c r="N773" s="176"/>
      <c r="O773" s="176"/>
      <c r="P773" s="176"/>
      <c r="Q773" s="176"/>
      <c r="R773" s="176"/>
      <c r="S773" s="176"/>
      <c r="T773" s="176"/>
      <c r="U773" s="176"/>
      <c r="V773" s="176"/>
      <c r="W773" s="176"/>
      <c r="X773" s="176"/>
      <c r="Y773" s="176"/>
      <c r="Z773" s="176"/>
      <c r="AA773" s="176"/>
      <c r="AB773" s="176"/>
      <c r="AC773" s="176"/>
    </row>
    <row r="774">
      <c r="A774" s="216"/>
      <c r="B774" s="217"/>
      <c r="C774" s="218"/>
      <c r="D774" s="218"/>
      <c r="E774" s="219"/>
      <c r="F774" s="218"/>
      <c r="G774" s="218"/>
      <c r="H774" s="218"/>
      <c r="I774" s="218"/>
      <c r="J774" s="176"/>
      <c r="K774" s="176"/>
      <c r="L774" s="176"/>
      <c r="M774" s="176"/>
      <c r="N774" s="176"/>
      <c r="O774" s="176"/>
      <c r="P774" s="176"/>
      <c r="Q774" s="176"/>
      <c r="R774" s="176"/>
      <c r="S774" s="176"/>
      <c r="T774" s="176"/>
      <c r="U774" s="176"/>
      <c r="V774" s="176"/>
      <c r="W774" s="176"/>
      <c r="X774" s="176"/>
      <c r="Y774" s="176"/>
      <c r="Z774" s="176"/>
      <c r="AA774" s="176"/>
      <c r="AB774" s="176"/>
      <c r="AC774" s="176"/>
    </row>
    <row r="775">
      <c r="A775" s="216"/>
      <c r="B775" s="217"/>
      <c r="C775" s="218"/>
      <c r="D775" s="218"/>
      <c r="E775" s="219"/>
      <c r="F775" s="218"/>
      <c r="G775" s="218"/>
      <c r="H775" s="218"/>
      <c r="I775" s="218"/>
      <c r="J775" s="176"/>
      <c r="K775" s="176"/>
      <c r="L775" s="176"/>
      <c r="M775" s="176"/>
      <c r="N775" s="176"/>
      <c r="O775" s="176"/>
      <c r="P775" s="176"/>
      <c r="Q775" s="176"/>
      <c r="R775" s="176"/>
      <c r="S775" s="176"/>
      <c r="T775" s="176"/>
      <c r="U775" s="176"/>
      <c r="V775" s="176"/>
      <c r="W775" s="176"/>
      <c r="X775" s="176"/>
      <c r="Y775" s="176"/>
      <c r="Z775" s="176"/>
      <c r="AA775" s="176"/>
      <c r="AB775" s="176"/>
      <c r="AC775" s="176"/>
    </row>
    <row r="776">
      <c r="A776" s="216"/>
      <c r="B776" s="217"/>
      <c r="C776" s="218"/>
      <c r="D776" s="218"/>
      <c r="E776" s="219"/>
      <c r="F776" s="218"/>
      <c r="G776" s="218"/>
      <c r="H776" s="218"/>
      <c r="I776" s="218"/>
      <c r="J776" s="176"/>
      <c r="K776" s="176"/>
      <c r="L776" s="176"/>
      <c r="M776" s="176"/>
      <c r="N776" s="176"/>
      <c r="O776" s="176"/>
      <c r="P776" s="176"/>
      <c r="Q776" s="176"/>
      <c r="R776" s="176"/>
      <c r="S776" s="176"/>
      <c r="T776" s="176"/>
      <c r="U776" s="176"/>
      <c r="V776" s="176"/>
      <c r="W776" s="176"/>
      <c r="X776" s="176"/>
      <c r="Y776" s="176"/>
      <c r="Z776" s="176"/>
      <c r="AA776" s="176"/>
      <c r="AB776" s="176"/>
      <c r="AC776" s="176"/>
    </row>
    <row r="777">
      <c r="A777" s="216"/>
      <c r="B777" s="217"/>
      <c r="C777" s="218"/>
      <c r="D777" s="218"/>
      <c r="E777" s="219"/>
      <c r="F777" s="218"/>
      <c r="G777" s="218"/>
      <c r="H777" s="218"/>
      <c r="I777" s="218"/>
      <c r="J777" s="176"/>
      <c r="K777" s="176"/>
      <c r="L777" s="176"/>
      <c r="M777" s="176"/>
      <c r="N777" s="176"/>
      <c r="O777" s="176"/>
      <c r="P777" s="176"/>
      <c r="Q777" s="176"/>
      <c r="R777" s="176"/>
      <c r="S777" s="176"/>
      <c r="T777" s="176"/>
      <c r="U777" s="176"/>
      <c r="V777" s="176"/>
      <c r="W777" s="176"/>
      <c r="X777" s="176"/>
      <c r="Y777" s="176"/>
      <c r="Z777" s="176"/>
      <c r="AA777" s="176"/>
      <c r="AB777" s="176"/>
      <c r="AC777" s="176"/>
    </row>
    <row r="778">
      <c r="A778" s="216"/>
      <c r="B778" s="217"/>
      <c r="C778" s="218"/>
      <c r="D778" s="218"/>
      <c r="E778" s="219"/>
      <c r="F778" s="218"/>
      <c r="G778" s="218"/>
      <c r="H778" s="218"/>
      <c r="I778" s="218"/>
      <c r="J778" s="176"/>
      <c r="K778" s="176"/>
      <c r="L778" s="176"/>
      <c r="M778" s="176"/>
      <c r="N778" s="176"/>
      <c r="O778" s="176"/>
      <c r="P778" s="176"/>
      <c r="Q778" s="176"/>
      <c r="R778" s="176"/>
      <c r="S778" s="176"/>
      <c r="T778" s="176"/>
      <c r="U778" s="176"/>
      <c r="V778" s="176"/>
      <c r="W778" s="176"/>
      <c r="X778" s="176"/>
      <c r="Y778" s="176"/>
      <c r="Z778" s="176"/>
      <c r="AA778" s="176"/>
      <c r="AB778" s="176"/>
      <c r="AC778" s="176"/>
    </row>
    <row r="779">
      <c r="A779" s="216"/>
      <c r="B779" s="217"/>
      <c r="C779" s="218"/>
      <c r="D779" s="218"/>
      <c r="E779" s="219"/>
      <c r="F779" s="218"/>
      <c r="G779" s="218"/>
      <c r="H779" s="218"/>
      <c r="I779" s="218"/>
      <c r="J779" s="176"/>
      <c r="K779" s="176"/>
      <c r="L779" s="176"/>
      <c r="M779" s="176"/>
      <c r="N779" s="176"/>
      <c r="O779" s="176"/>
      <c r="P779" s="176"/>
      <c r="Q779" s="176"/>
      <c r="R779" s="176"/>
      <c r="S779" s="176"/>
      <c r="T779" s="176"/>
      <c r="U779" s="176"/>
      <c r="V779" s="176"/>
      <c r="W779" s="176"/>
      <c r="X779" s="176"/>
      <c r="Y779" s="176"/>
      <c r="Z779" s="176"/>
      <c r="AA779" s="176"/>
      <c r="AB779" s="176"/>
      <c r="AC779" s="176"/>
    </row>
    <row r="780">
      <c r="A780" s="216"/>
      <c r="B780" s="217"/>
      <c r="C780" s="218"/>
      <c r="D780" s="218"/>
      <c r="E780" s="219"/>
      <c r="F780" s="218"/>
      <c r="G780" s="218"/>
      <c r="H780" s="218"/>
      <c r="I780" s="218"/>
      <c r="J780" s="176"/>
      <c r="K780" s="176"/>
      <c r="L780" s="176"/>
      <c r="M780" s="176"/>
      <c r="N780" s="176"/>
      <c r="O780" s="176"/>
      <c r="P780" s="176"/>
      <c r="Q780" s="176"/>
      <c r="R780" s="176"/>
      <c r="S780" s="176"/>
      <c r="T780" s="176"/>
      <c r="U780" s="176"/>
      <c r="V780" s="176"/>
      <c r="W780" s="176"/>
      <c r="X780" s="176"/>
      <c r="Y780" s="176"/>
      <c r="Z780" s="176"/>
      <c r="AA780" s="176"/>
      <c r="AB780" s="176"/>
      <c r="AC780" s="176"/>
    </row>
    <row r="781">
      <c r="A781" s="216"/>
      <c r="B781" s="217"/>
      <c r="C781" s="218"/>
      <c r="D781" s="218"/>
      <c r="E781" s="219"/>
      <c r="F781" s="218"/>
      <c r="G781" s="218"/>
      <c r="H781" s="218"/>
      <c r="I781" s="218"/>
      <c r="J781" s="176"/>
      <c r="K781" s="176"/>
      <c r="L781" s="176"/>
      <c r="M781" s="176"/>
      <c r="N781" s="176"/>
      <c r="O781" s="176"/>
      <c r="P781" s="176"/>
      <c r="Q781" s="176"/>
      <c r="R781" s="176"/>
      <c r="S781" s="176"/>
      <c r="T781" s="176"/>
      <c r="U781" s="176"/>
      <c r="V781" s="176"/>
      <c r="W781" s="176"/>
      <c r="X781" s="176"/>
      <c r="Y781" s="176"/>
      <c r="Z781" s="176"/>
      <c r="AA781" s="176"/>
      <c r="AB781" s="176"/>
      <c r="AC781" s="176"/>
    </row>
    <row r="782">
      <c r="A782" s="216"/>
      <c r="B782" s="217"/>
      <c r="C782" s="218"/>
      <c r="D782" s="218"/>
      <c r="E782" s="219"/>
      <c r="F782" s="218"/>
      <c r="G782" s="218"/>
      <c r="H782" s="218"/>
      <c r="I782" s="218"/>
      <c r="J782" s="176"/>
      <c r="K782" s="176"/>
      <c r="L782" s="176"/>
      <c r="M782" s="176"/>
      <c r="N782" s="176"/>
      <c r="O782" s="176"/>
      <c r="P782" s="176"/>
      <c r="Q782" s="176"/>
      <c r="R782" s="176"/>
      <c r="S782" s="176"/>
      <c r="T782" s="176"/>
      <c r="U782" s="176"/>
      <c r="V782" s="176"/>
      <c r="W782" s="176"/>
      <c r="X782" s="176"/>
      <c r="Y782" s="176"/>
      <c r="Z782" s="176"/>
      <c r="AA782" s="176"/>
      <c r="AB782" s="176"/>
      <c r="AC782" s="176"/>
    </row>
    <row r="783">
      <c r="A783" s="216"/>
      <c r="B783" s="217"/>
      <c r="C783" s="218"/>
      <c r="D783" s="218"/>
      <c r="E783" s="219"/>
      <c r="F783" s="218"/>
      <c r="G783" s="218"/>
      <c r="H783" s="218"/>
      <c r="I783" s="218"/>
      <c r="J783" s="176"/>
      <c r="K783" s="176"/>
      <c r="L783" s="176"/>
      <c r="M783" s="176"/>
      <c r="N783" s="176"/>
      <c r="O783" s="176"/>
      <c r="P783" s="176"/>
      <c r="Q783" s="176"/>
      <c r="R783" s="176"/>
      <c r="S783" s="176"/>
      <c r="T783" s="176"/>
      <c r="U783" s="176"/>
      <c r="V783" s="176"/>
      <c r="W783" s="176"/>
      <c r="X783" s="176"/>
      <c r="Y783" s="176"/>
      <c r="Z783" s="176"/>
      <c r="AA783" s="176"/>
      <c r="AB783" s="176"/>
      <c r="AC783" s="176"/>
    </row>
    <row r="784">
      <c r="A784" s="216"/>
      <c r="B784" s="217"/>
      <c r="C784" s="218"/>
      <c r="D784" s="218"/>
      <c r="E784" s="219"/>
      <c r="F784" s="218"/>
      <c r="G784" s="218"/>
      <c r="H784" s="218"/>
      <c r="I784" s="218"/>
      <c r="J784" s="176"/>
      <c r="K784" s="176"/>
      <c r="L784" s="176"/>
      <c r="M784" s="176"/>
      <c r="N784" s="176"/>
      <c r="O784" s="176"/>
      <c r="P784" s="176"/>
      <c r="Q784" s="176"/>
      <c r="R784" s="176"/>
      <c r="S784" s="176"/>
      <c r="T784" s="176"/>
      <c r="U784" s="176"/>
      <c r="V784" s="176"/>
      <c r="W784" s="176"/>
      <c r="X784" s="176"/>
      <c r="Y784" s="176"/>
      <c r="Z784" s="176"/>
      <c r="AA784" s="176"/>
      <c r="AB784" s="176"/>
      <c r="AC784" s="176"/>
    </row>
    <row r="785">
      <c r="A785" s="216"/>
      <c r="B785" s="217"/>
      <c r="C785" s="218"/>
      <c r="D785" s="218"/>
      <c r="E785" s="219"/>
      <c r="F785" s="218"/>
      <c r="G785" s="218"/>
      <c r="H785" s="218"/>
      <c r="I785" s="218"/>
      <c r="J785" s="176"/>
      <c r="K785" s="176"/>
      <c r="L785" s="176"/>
      <c r="M785" s="176"/>
      <c r="N785" s="176"/>
      <c r="O785" s="176"/>
      <c r="P785" s="176"/>
      <c r="Q785" s="176"/>
      <c r="R785" s="176"/>
      <c r="S785" s="176"/>
      <c r="T785" s="176"/>
      <c r="U785" s="176"/>
      <c r="V785" s="176"/>
      <c r="W785" s="176"/>
      <c r="X785" s="176"/>
      <c r="Y785" s="176"/>
      <c r="Z785" s="176"/>
      <c r="AA785" s="176"/>
      <c r="AB785" s="176"/>
      <c r="AC785" s="176"/>
    </row>
    <row r="786">
      <c r="A786" s="216"/>
      <c r="B786" s="217"/>
      <c r="C786" s="218"/>
      <c r="D786" s="218"/>
      <c r="E786" s="219"/>
      <c r="F786" s="218"/>
      <c r="G786" s="218"/>
      <c r="H786" s="218"/>
      <c r="I786" s="218"/>
      <c r="J786" s="176"/>
      <c r="K786" s="176"/>
      <c r="L786" s="176"/>
      <c r="M786" s="176"/>
      <c r="N786" s="176"/>
      <c r="O786" s="176"/>
      <c r="P786" s="176"/>
      <c r="Q786" s="176"/>
      <c r="R786" s="176"/>
      <c r="S786" s="176"/>
      <c r="T786" s="176"/>
      <c r="U786" s="176"/>
      <c r="V786" s="176"/>
      <c r="W786" s="176"/>
      <c r="X786" s="176"/>
      <c r="Y786" s="176"/>
      <c r="Z786" s="176"/>
      <c r="AA786" s="176"/>
      <c r="AB786" s="176"/>
      <c r="AC786" s="176"/>
    </row>
    <row r="787">
      <c r="A787" s="216"/>
      <c r="B787" s="217"/>
      <c r="C787" s="218"/>
      <c r="D787" s="218"/>
      <c r="E787" s="219"/>
      <c r="F787" s="218"/>
      <c r="G787" s="218"/>
      <c r="H787" s="218"/>
      <c r="I787" s="218"/>
      <c r="J787" s="176"/>
      <c r="K787" s="176"/>
      <c r="L787" s="176"/>
      <c r="M787" s="176"/>
      <c r="N787" s="176"/>
      <c r="O787" s="176"/>
      <c r="P787" s="176"/>
      <c r="Q787" s="176"/>
      <c r="R787" s="176"/>
      <c r="S787" s="176"/>
      <c r="T787" s="176"/>
      <c r="U787" s="176"/>
      <c r="V787" s="176"/>
      <c r="W787" s="176"/>
      <c r="X787" s="176"/>
      <c r="Y787" s="176"/>
      <c r="Z787" s="176"/>
      <c r="AA787" s="176"/>
      <c r="AB787" s="176"/>
      <c r="AC787" s="176"/>
    </row>
    <row r="788">
      <c r="A788" s="216"/>
      <c r="B788" s="217"/>
      <c r="C788" s="218"/>
      <c r="D788" s="218"/>
      <c r="E788" s="219"/>
      <c r="F788" s="218"/>
      <c r="G788" s="218"/>
      <c r="H788" s="218"/>
      <c r="I788" s="218"/>
      <c r="J788" s="176"/>
      <c r="K788" s="176"/>
      <c r="L788" s="176"/>
      <c r="M788" s="176"/>
      <c r="N788" s="176"/>
      <c r="O788" s="176"/>
      <c r="P788" s="176"/>
      <c r="Q788" s="176"/>
      <c r="R788" s="176"/>
      <c r="S788" s="176"/>
      <c r="T788" s="176"/>
      <c r="U788" s="176"/>
      <c r="V788" s="176"/>
      <c r="W788" s="176"/>
      <c r="X788" s="176"/>
      <c r="Y788" s="176"/>
      <c r="Z788" s="176"/>
      <c r="AA788" s="176"/>
      <c r="AB788" s="176"/>
      <c r="AC788" s="176"/>
    </row>
    <row r="789">
      <c r="A789" s="216"/>
      <c r="B789" s="217"/>
      <c r="C789" s="218"/>
      <c r="D789" s="218"/>
      <c r="E789" s="219"/>
      <c r="F789" s="218"/>
      <c r="G789" s="218"/>
      <c r="H789" s="218"/>
      <c r="I789" s="218"/>
      <c r="J789" s="176"/>
      <c r="K789" s="176"/>
      <c r="L789" s="176"/>
      <c r="M789" s="176"/>
      <c r="N789" s="176"/>
      <c r="O789" s="176"/>
      <c r="P789" s="176"/>
      <c r="Q789" s="176"/>
      <c r="R789" s="176"/>
      <c r="S789" s="176"/>
      <c r="T789" s="176"/>
      <c r="U789" s="176"/>
      <c r="V789" s="176"/>
      <c r="W789" s="176"/>
      <c r="X789" s="176"/>
      <c r="Y789" s="176"/>
      <c r="Z789" s="176"/>
      <c r="AA789" s="176"/>
      <c r="AB789" s="176"/>
      <c r="AC789" s="176"/>
    </row>
    <row r="790">
      <c r="A790" s="216"/>
      <c r="B790" s="217"/>
      <c r="C790" s="218"/>
      <c r="D790" s="218"/>
      <c r="E790" s="219"/>
      <c r="F790" s="218"/>
      <c r="G790" s="218"/>
      <c r="H790" s="218"/>
      <c r="I790" s="218"/>
      <c r="J790" s="176"/>
      <c r="K790" s="176"/>
      <c r="L790" s="176"/>
      <c r="M790" s="176"/>
      <c r="N790" s="176"/>
      <c r="O790" s="176"/>
      <c r="P790" s="176"/>
      <c r="Q790" s="176"/>
      <c r="R790" s="176"/>
      <c r="S790" s="176"/>
      <c r="T790" s="176"/>
      <c r="U790" s="176"/>
      <c r="V790" s="176"/>
      <c r="W790" s="176"/>
      <c r="X790" s="176"/>
      <c r="Y790" s="176"/>
      <c r="Z790" s="176"/>
      <c r="AA790" s="176"/>
      <c r="AB790" s="176"/>
      <c r="AC790" s="176"/>
    </row>
    <row r="791">
      <c r="A791" s="216"/>
      <c r="B791" s="217"/>
      <c r="C791" s="218"/>
      <c r="D791" s="218"/>
      <c r="E791" s="219"/>
      <c r="F791" s="218"/>
      <c r="G791" s="218"/>
      <c r="H791" s="218"/>
      <c r="I791" s="218"/>
      <c r="J791" s="176"/>
      <c r="K791" s="176"/>
      <c r="L791" s="176"/>
      <c r="M791" s="176"/>
      <c r="N791" s="176"/>
      <c r="O791" s="176"/>
      <c r="P791" s="176"/>
      <c r="Q791" s="176"/>
      <c r="R791" s="176"/>
      <c r="S791" s="176"/>
      <c r="T791" s="176"/>
      <c r="U791" s="176"/>
      <c r="V791" s="176"/>
      <c r="W791" s="176"/>
      <c r="X791" s="176"/>
      <c r="Y791" s="176"/>
      <c r="Z791" s="176"/>
      <c r="AA791" s="176"/>
      <c r="AB791" s="176"/>
      <c r="AC791" s="176"/>
    </row>
    <row r="792">
      <c r="A792" s="216"/>
      <c r="B792" s="217"/>
      <c r="C792" s="218"/>
      <c r="D792" s="218"/>
      <c r="E792" s="219"/>
      <c r="F792" s="218"/>
      <c r="G792" s="218"/>
      <c r="H792" s="218"/>
      <c r="I792" s="218"/>
      <c r="J792" s="176"/>
      <c r="K792" s="176"/>
      <c r="L792" s="176"/>
      <c r="M792" s="176"/>
      <c r="N792" s="176"/>
      <c r="O792" s="176"/>
      <c r="P792" s="176"/>
      <c r="Q792" s="176"/>
      <c r="R792" s="176"/>
      <c r="S792" s="176"/>
      <c r="T792" s="176"/>
      <c r="U792" s="176"/>
      <c r="V792" s="176"/>
      <c r="W792" s="176"/>
      <c r="X792" s="176"/>
      <c r="Y792" s="176"/>
      <c r="Z792" s="176"/>
      <c r="AA792" s="176"/>
      <c r="AB792" s="176"/>
      <c r="AC792" s="176"/>
    </row>
    <row r="793">
      <c r="A793" s="216"/>
      <c r="B793" s="217"/>
      <c r="C793" s="218"/>
      <c r="D793" s="218"/>
      <c r="E793" s="219"/>
      <c r="F793" s="218"/>
      <c r="G793" s="218"/>
      <c r="H793" s="218"/>
      <c r="I793" s="218"/>
      <c r="J793" s="176"/>
      <c r="K793" s="176"/>
      <c r="L793" s="176"/>
      <c r="M793" s="176"/>
      <c r="N793" s="176"/>
      <c r="O793" s="176"/>
      <c r="P793" s="176"/>
      <c r="Q793" s="176"/>
      <c r="R793" s="176"/>
      <c r="S793" s="176"/>
      <c r="T793" s="176"/>
      <c r="U793" s="176"/>
      <c r="V793" s="176"/>
      <c r="W793" s="176"/>
      <c r="X793" s="176"/>
      <c r="Y793" s="176"/>
      <c r="Z793" s="176"/>
      <c r="AA793" s="176"/>
      <c r="AB793" s="176"/>
      <c r="AC793" s="176"/>
    </row>
    <row r="794">
      <c r="A794" s="216"/>
      <c r="B794" s="217"/>
      <c r="C794" s="218"/>
      <c r="D794" s="218"/>
      <c r="E794" s="219"/>
      <c r="F794" s="218"/>
      <c r="G794" s="218"/>
      <c r="H794" s="218"/>
      <c r="I794" s="218"/>
      <c r="J794" s="176"/>
      <c r="K794" s="176"/>
      <c r="L794" s="176"/>
      <c r="M794" s="176"/>
      <c r="N794" s="176"/>
      <c r="O794" s="176"/>
      <c r="P794" s="176"/>
      <c r="Q794" s="176"/>
      <c r="R794" s="176"/>
      <c r="S794" s="176"/>
      <c r="T794" s="176"/>
      <c r="U794" s="176"/>
      <c r="V794" s="176"/>
      <c r="W794" s="176"/>
      <c r="X794" s="176"/>
      <c r="Y794" s="176"/>
      <c r="Z794" s="176"/>
      <c r="AA794" s="176"/>
      <c r="AB794" s="176"/>
      <c r="AC794" s="176"/>
    </row>
    <row r="795">
      <c r="A795" s="216"/>
      <c r="B795" s="217"/>
      <c r="C795" s="218"/>
      <c r="D795" s="218"/>
      <c r="E795" s="219"/>
      <c r="F795" s="218"/>
      <c r="G795" s="218"/>
      <c r="H795" s="218"/>
      <c r="I795" s="218"/>
      <c r="J795" s="176"/>
      <c r="K795" s="176"/>
      <c r="L795" s="176"/>
      <c r="M795" s="176"/>
      <c r="N795" s="176"/>
      <c r="O795" s="176"/>
      <c r="P795" s="176"/>
      <c r="Q795" s="176"/>
      <c r="R795" s="176"/>
      <c r="S795" s="176"/>
      <c r="T795" s="176"/>
      <c r="U795" s="176"/>
      <c r="V795" s="176"/>
      <c r="W795" s="176"/>
      <c r="X795" s="176"/>
      <c r="Y795" s="176"/>
      <c r="Z795" s="176"/>
      <c r="AA795" s="176"/>
      <c r="AB795" s="176"/>
      <c r="AC795" s="176"/>
    </row>
    <row r="796">
      <c r="A796" s="216"/>
      <c r="B796" s="217"/>
      <c r="C796" s="218"/>
      <c r="D796" s="218"/>
      <c r="E796" s="219"/>
      <c r="F796" s="218"/>
      <c r="G796" s="218"/>
      <c r="H796" s="218"/>
      <c r="I796" s="218"/>
      <c r="J796" s="176"/>
      <c r="K796" s="176"/>
      <c r="L796" s="176"/>
      <c r="M796" s="176"/>
      <c r="N796" s="176"/>
      <c r="O796" s="176"/>
      <c r="P796" s="176"/>
      <c r="Q796" s="176"/>
      <c r="R796" s="176"/>
      <c r="S796" s="176"/>
      <c r="T796" s="176"/>
      <c r="U796" s="176"/>
      <c r="V796" s="176"/>
      <c r="W796" s="176"/>
      <c r="X796" s="176"/>
      <c r="Y796" s="176"/>
      <c r="Z796" s="176"/>
      <c r="AA796" s="176"/>
      <c r="AB796" s="176"/>
      <c r="AC796" s="176"/>
    </row>
    <row r="797">
      <c r="A797" s="216"/>
      <c r="B797" s="217"/>
      <c r="C797" s="218"/>
      <c r="D797" s="218"/>
      <c r="E797" s="219"/>
      <c r="F797" s="218"/>
      <c r="G797" s="218"/>
      <c r="H797" s="218"/>
      <c r="I797" s="218"/>
      <c r="J797" s="176"/>
      <c r="K797" s="176"/>
      <c r="L797" s="176"/>
      <c r="M797" s="176"/>
      <c r="N797" s="176"/>
      <c r="O797" s="176"/>
      <c r="P797" s="176"/>
      <c r="Q797" s="176"/>
      <c r="R797" s="176"/>
      <c r="S797" s="176"/>
      <c r="T797" s="176"/>
      <c r="U797" s="176"/>
      <c r="V797" s="176"/>
      <c r="W797" s="176"/>
      <c r="X797" s="176"/>
      <c r="Y797" s="176"/>
      <c r="Z797" s="176"/>
      <c r="AA797" s="176"/>
      <c r="AB797" s="176"/>
      <c r="AC797" s="176"/>
    </row>
    <row r="798">
      <c r="A798" s="216"/>
      <c r="B798" s="217"/>
      <c r="C798" s="218"/>
      <c r="D798" s="218"/>
      <c r="E798" s="219"/>
      <c r="F798" s="218"/>
      <c r="G798" s="218"/>
      <c r="H798" s="218"/>
      <c r="I798" s="218"/>
      <c r="J798" s="176"/>
      <c r="K798" s="176"/>
      <c r="L798" s="176"/>
      <c r="M798" s="176"/>
      <c r="N798" s="176"/>
      <c r="O798" s="176"/>
      <c r="P798" s="176"/>
      <c r="Q798" s="176"/>
      <c r="R798" s="176"/>
      <c r="S798" s="176"/>
      <c r="T798" s="176"/>
      <c r="U798" s="176"/>
      <c r="V798" s="176"/>
      <c r="W798" s="176"/>
      <c r="X798" s="176"/>
      <c r="Y798" s="176"/>
      <c r="Z798" s="176"/>
      <c r="AA798" s="176"/>
      <c r="AB798" s="176"/>
      <c r="AC798" s="176"/>
    </row>
    <row r="799">
      <c r="A799" s="216"/>
      <c r="B799" s="217"/>
      <c r="C799" s="218"/>
      <c r="D799" s="218"/>
      <c r="E799" s="219"/>
      <c r="F799" s="218"/>
      <c r="G799" s="218"/>
      <c r="H799" s="218"/>
      <c r="I799" s="218"/>
      <c r="J799" s="176"/>
      <c r="K799" s="176"/>
      <c r="L799" s="176"/>
      <c r="M799" s="176"/>
      <c r="N799" s="176"/>
      <c r="O799" s="176"/>
      <c r="P799" s="176"/>
      <c r="Q799" s="176"/>
      <c r="R799" s="176"/>
      <c r="S799" s="176"/>
      <c r="T799" s="176"/>
      <c r="U799" s="176"/>
      <c r="V799" s="176"/>
      <c r="W799" s="176"/>
      <c r="X799" s="176"/>
      <c r="Y799" s="176"/>
      <c r="Z799" s="176"/>
      <c r="AA799" s="176"/>
      <c r="AB799" s="176"/>
      <c r="AC799" s="176"/>
    </row>
    <row r="800">
      <c r="A800" s="216"/>
      <c r="B800" s="217"/>
      <c r="C800" s="218"/>
      <c r="D800" s="218"/>
      <c r="E800" s="219"/>
      <c r="F800" s="218"/>
      <c r="G800" s="218"/>
      <c r="H800" s="218"/>
      <c r="I800" s="218"/>
      <c r="J800" s="176"/>
      <c r="K800" s="176"/>
      <c r="L800" s="176"/>
      <c r="M800" s="176"/>
      <c r="N800" s="176"/>
      <c r="O800" s="176"/>
      <c r="P800" s="176"/>
      <c r="Q800" s="176"/>
      <c r="R800" s="176"/>
      <c r="S800" s="176"/>
      <c r="T800" s="176"/>
      <c r="U800" s="176"/>
      <c r="V800" s="176"/>
      <c r="W800" s="176"/>
      <c r="X800" s="176"/>
      <c r="Y800" s="176"/>
      <c r="Z800" s="176"/>
      <c r="AA800" s="176"/>
      <c r="AB800" s="176"/>
      <c r="AC800" s="176"/>
    </row>
    <row r="801">
      <c r="A801" s="216"/>
      <c r="B801" s="217"/>
      <c r="C801" s="218"/>
      <c r="D801" s="218"/>
      <c r="E801" s="219"/>
      <c r="F801" s="218"/>
      <c r="G801" s="218"/>
      <c r="H801" s="218"/>
      <c r="I801" s="218"/>
      <c r="J801" s="176"/>
      <c r="K801" s="176"/>
      <c r="L801" s="176"/>
      <c r="M801" s="176"/>
      <c r="N801" s="176"/>
      <c r="O801" s="176"/>
      <c r="P801" s="176"/>
      <c r="Q801" s="176"/>
      <c r="R801" s="176"/>
      <c r="S801" s="176"/>
      <c r="T801" s="176"/>
      <c r="U801" s="176"/>
      <c r="V801" s="176"/>
      <c r="W801" s="176"/>
      <c r="X801" s="176"/>
      <c r="Y801" s="176"/>
      <c r="Z801" s="176"/>
      <c r="AA801" s="176"/>
      <c r="AB801" s="176"/>
      <c r="AC801" s="176"/>
    </row>
    <row r="802">
      <c r="A802" s="216"/>
      <c r="B802" s="217"/>
      <c r="C802" s="218"/>
      <c r="D802" s="218"/>
      <c r="E802" s="219"/>
      <c r="F802" s="218"/>
      <c r="G802" s="218"/>
      <c r="H802" s="218"/>
      <c r="I802" s="218"/>
      <c r="J802" s="176"/>
      <c r="K802" s="176"/>
      <c r="L802" s="176"/>
      <c r="M802" s="176"/>
      <c r="N802" s="176"/>
      <c r="O802" s="176"/>
      <c r="P802" s="176"/>
      <c r="Q802" s="176"/>
      <c r="R802" s="176"/>
      <c r="S802" s="176"/>
      <c r="T802" s="176"/>
      <c r="U802" s="176"/>
      <c r="V802" s="176"/>
      <c r="W802" s="176"/>
      <c r="X802" s="176"/>
      <c r="Y802" s="176"/>
      <c r="Z802" s="176"/>
      <c r="AA802" s="176"/>
      <c r="AB802" s="176"/>
      <c r="AC802" s="176"/>
    </row>
    <row r="803">
      <c r="A803" s="216"/>
      <c r="B803" s="217"/>
      <c r="C803" s="218"/>
      <c r="D803" s="218"/>
      <c r="E803" s="219"/>
      <c r="F803" s="218"/>
      <c r="G803" s="218"/>
      <c r="H803" s="218"/>
      <c r="I803" s="218"/>
      <c r="J803" s="176"/>
      <c r="K803" s="176"/>
      <c r="L803" s="176"/>
      <c r="M803" s="176"/>
      <c r="N803" s="176"/>
      <c r="O803" s="176"/>
      <c r="P803" s="176"/>
      <c r="Q803" s="176"/>
      <c r="R803" s="176"/>
      <c r="S803" s="176"/>
      <c r="T803" s="176"/>
      <c r="U803" s="176"/>
      <c r="V803" s="176"/>
      <c r="W803" s="176"/>
      <c r="X803" s="176"/>
      <c r="Y803" s="176"/>
      <c r="Z803" s="176"/>
      <c r="AA803" s="176"/>
      <c r="AB803" s="176"/>
      <c r="AC803" s="176"/>
    </row>
    <row r="804">
      <c r="A804" s="216"/>
      <c r="B804" s="217"/>
      <c r="C804" s="218"/>
      <c r="D804" s="218"/>
      <c r="E804" s="219"/>
      <c r="F804" s="218"/>
      <c r="G804" s="218"/>
      <c r="H804" s="218"/>
      <c r="I804" s="218"/>
      <c r="J804" s="176"/>
      <c r="K804" s="176"/>
      <c r="L804" s="176"/>
      <c r="M804" s="176"/>
      <c r="N804" s="176"/>
      <c r="O804" s="176"/>
      <c r="P804" s="176"/>
      <c r="Q804" s="176"/>
      <c r="R804" s="176"/>
      <c r="S804" s="176"/>
      <c r="T804" s="176"/>
      <c r="U804" s="176"/>
      <c r="V804" s="176"/>
      <c r="W804" s="176"/>
      <c r="X804" s="176"/>
      <c r="Y804" s="176"/>
      <c r="Z804" s="176"/>
      <c r="AA804" s="176"/>
      <c r="AB804" s="176"/>
      <c r="AC804" s="176"/>
    </row>
    <row r="805">
      <c r="A805" s="216"/>
      <c r="B805" s="217"/>
      <c r="C805" s="218"/>
      <c r="D805" s="218"/>
      <c r="E805" s="219"/>
      <c r="F805" s="218"/>
      <c r="G805" s="218"/>
      <c r="H805" s="218"/>
      <c r="I805" s="218"/>
      <c r="J805" s="176"/>
      <c r="K805" s="176"/>
      <c r="L805" s="176"/>
      <c r="M805" s="176"/>
      <c r="N805" s="176"/>
      <c r="O805" s="176"/>
      <c r="P805" s="176"/>
      <c r="Q805" s="176"/>
      <c r="R805" s="176"/>
      <c r="S805" s="176"/>
      <c r="T805" s="176"/>
      <c r="U805" s="176"/>
      <c r="V805" s="176"/>
      <c r="W805" s="176"/>
      <c r="X805" s="176"/>
      <c r="Y805" s="176"/>
      <c r="Z805" s="176"/>
      <c r="AA805" s="176"/>
      <c r="AB805" s="176"/>
      <c r="AC805" s="176"/>
    </row>
    <row r="806">
      <c r="A806" s="216"/>
      <c r="B806" s="217"/>
      <c r="C806" s="218"/>
      <c r="D806" s="218"/>
      <c r="E806" s="219"/>
      <c r="F806" s="218"/>
      <c r="G806" s="218"/>
      <c r="H806" s="218"/>
      <c r="I806" s="218"/>
      <c r="J806" s="176"/>
      <c r="K806" s="176"/>
      <c r="L806" s="176"/>
      <c r="M806" s="176"/>
      <c r="N806" s="176"/>
      <c r="O806" s="176"/>
      <c r="P806" s="176"/>
      <c r="Q806" s="176"/>
      <c r="R806" s="176"/>
      <c r="S806" s="176"/>
      <c r="T806" s="176"/>
      <c r="U806" s="176"/>
      <c r="V806" s="176"/>
      <c r="W806" s="176"/>
      <c r="X806" s="176"/>
      <c r="Y806" s="176"/>
      <c r="Z806" s="176"/>
      <c r="AA806" s="176"/>
      <c r="AB806" s="176"/>
      <c r="AC806" s="176"/>
    </row>
    <row r="807">
      <c r="A807" s="216"/>
      <c r="B807" s="217"/>
      <c r="C807" s="218"/>
      <c r="D807" s="218"/>
      <c r="E807" s="219"/>
      <c r="F807" s="218"/>
      <c r="G807" s="218"/>
      <c r="H807" s="218"/>
      <c r="I807" s="218"/>
      <c r="J807" s="176"/>
      <c r="K807" s="176"/>
      <c r="L807" s="176"/>
      <c r="M807" s="176"/>
      <c r="N807" s="176"/>
      <c r="O807" s="176"/>
      <c r="P807" s="176"/>
      <c r="Q807" s="176"/>
      <c r="R807" s="176"/>
      <c r="S807" s="176"/>
      <c r="T807" s="176"/>
      <c r="U807" s="176"/>
      <c r="V807" s="176"/>
      <c r="W807" s="176"/>
      <c r="X807" s="176"/>
      <c r="Y807" s="176"/>
      <c r="Z807" s="176"/>
      <c r="AA807" s="176"/>
      <c r="AB807" s="176"/>
      <c r="AC807" s="176"/>
    </row>
    <row r="808">
      <c r="A808" s="216"/>
      <c r="B808" s="217"/>
      <c r="C808" s="218"/>
      <c r="D808" s="218"/>
      <c r="E808" s="219"/>
      <c r="F808" s="218"/>
      <c r="G808" s="218"/>
      <c r="H808" s="218"/>
      <c r="I808" s="218"/>
      <c r="J808" s="176"/>
      <c r="K808" s="176"/>
      <c r="L808" s="176"/>
      <c r="M808" s="176"/>
      <c r="N808" s="176"/>
      <c r="O808" s="176"/>
      <c r="P808" s="176"/>
      <c r="Q808" s="176"/>
      <c r="R808" s="176"/>
      <c r="S808" s="176"/>
      <c r="T808" s="176"/>
      <c r="U808" s="176"/>
      <c r="V808" s="176"/>
      <c r="W808" s="176"/>
      <c r="X808" s="176"/>
      <c r="Y808" s="176"/>
      <c r="Z808" s="176"/>
      <c r="AA808" s="176"/>
      <c r="AB808" s="176"/>
      <c r="AC808" s="176"/>
    </row>
    <row r="809">
      <c r="A809" s="216"/>
      <c r="B809" s="217"/>
      <c r="C809" s="218"/>
      <c r="D809" s="218"/>
      <c r="E809" s="219"/>
      <c r="F809" s="218"/>
      <c r="G809" s="218"/>
      <c r="H809" s="218"/>
      <c r="I809" s="218"/>
      <c r="J809" s="176"/>
      <c r="K809" s="176"/>
      <c r="L809" s="176"/>
      <c r="M809" s="176"/>
      <c r="N809" s="176"/>
      <c r="O809" s="176"/>
      <c r="P809" s="176"/>
      <c r="Q809" s="176"/>
      <c r="R809" s="176"/>
      <c r="S809" s="176"/>
      <c r="T809" s="176"/>
      <c r="U809" s="176"/>
      <c r="V809" s="176"/>
      <c r="W809" s="176"/>
      <c r="X809" s="176"/>
      <c r="Y809" s="176"/>
      <c r="Z809" s="176"/>
      <c r="AA809" s="176"/>
      <c r="AB809" s="176"/>
      <c r="AC809" s="176"/>
    </row>
    <row r="810">
      <c r="A810" s="216"/>
      <c r="B810" s="217"/>
      <c r="C810" s="218"/>
      <c r="D810" s="218"/>
      <c r="E810" s="219"/>
      <c r="F810" s="218"/>
      <c r="G810" s="218"/>
      <c r="H810" s="218"/>
      <c r="I810" s="218"/>
      <c r="J810" s="176"/>
      <c r="K810" s="176"/>
      <c r="L810" s="176"/>
      <c r="M810" s="176"/>
      <c r="N810" s="176"/>
      <c r="O810" s="176"/>
      <c r="P810" s="176"/>
      <c r="Q810" s="176"/>
      <c r="R810" s="176"/>
      <c r="S810" s="176"/>
      <c r="T810" s="176"/>
      <c r="U810" s="176"/>
      <c r="V810" s="176"/>
      <c r="W810" s="176"/>
      <c r="X810" s="176"/>
      <c r="Y810" s="176"/>
      <c r="Z810" s="176"/>
      <c r="AA810" s="176"/>
      <c r="AB810" s="176"/>
      <c r="AC810" s="176"/>
    </row>
    <row r="811">
      <c r="A811" s="216"/>
      <c r="B811" s="217"/>
      <c r="C811" s="218"/>
      <c r="D811" s="218"/>
      <c r="E811" s="219"/>
      <c r="F811" s="218"/>
      <c r="G811" s="218"/>
      <c r="H811" s="218"/>
      <c r="I811" s="218"/>
      <c r="J811" s="176"/>
      <c r="K811" s="176"/>
      <c r="L811" s="176"/>
      <c r="M811" s="176"/>
      <c r="N811" s="176"/>
      <c r="O811" s="176"/>
      <c r="P811" s="176"/>
      <c r="Q811" s="176"/>
      <c r="R811" s="176"/>
      <c r="S811" s="176"/>
      <c r="T811" s="176"/>
      <c r="U811" s="176"/>
      <c r="V811" s="176"/>
      <c r="W811" s="176"/>
      <c r="X811" s="176"/>
      <c r="Y811" s="176"/>
      <c r="Z811" s="176"/>
      <c r="AA811" s="176"/>
      <c r="AB811" s="176"/>
      <c r="AC811" s="176"/>
    </row>
    <row r="812">
      <c r="A812" s="216"/>
      <c r="B812" s="217"/>
      <c r="C812" s="218"/>
      <c r="D812" s="218"/>
      <c r="E812" s="219"/>
      <c r="F812" s="218"/>
      <c r="G812" s="218"/>
      <c r="H812" s="218"/>
      <c r="I812" s="218"/>
      <c r="J812" s="176"/>
      <c r="K812" s="176"/>
      <c r="L812" s="176"/>
      <c r="M812" s="176"/>
      <c r="N812" s="176"/>
      <c r="O812" s="176"/>
      <c r="P812" s="176"/>
      <c r="Q812" s="176"/>
      <c r="R812" s="176"/>
      <c r="S812" s="176"/>
      <c r="T812" s="176"/>
      <c r="U812" s="176"/>
      <c r="V812" s="176"/>
      <c r="W812" s="176"/>
      <c r="X812" s="176"/>
      <c r="Y812" s="176"/>
      <c r="Z812" s="176"/>
      <c r="AA812" s="176"/>
      <c r="AB812" s="176"/>
      <c r="AC812" s="176"/>
    </row>
    <row r="813">
      <c r="A813" s="216"/>
      <c r="B813" s="217"/>
      <c r="C813" s="218"/>
      <c r="D813" s="218"/>
      <c r="E813" s="219"/>
      <c r="F813" s="218"/>
      <c r="G813" s="218"/>
      <c r="H813" s="218"/>
      <c r="I813" s="218"/>
      <c r="J813" s="176"/>
      <c r="K813" s="176"/>
      <c r="L813" s="176"/>
      <c r="M813" s="176"/>
      <c r="N813" s="176"/>
      <c r="O813" s="176"/>
      <c r="P813" s="176"/>
      <c r="Q813" s="176"/>
      <c r="R813" s="176"/>
      <c r="S813" s="176"/>
      <c r="T813" s="176"/>
      <c r="U813" s="176"/>
      <c r="V813" s="176"/>
      <c r="W813" s="176"/>
      <c r="X813" s="176"/>
      <c r="Y813" s="176"/>
      <c r="Z813" s="176"/>
      <c r="AA813" s="176"/>
      <c r="AB813" s="176"/>
      <c r="AC813" s="176"/>
    </row>
    <row r="814">
      <c r="A814" s="216"/>
      <c r="B814" s="217"/>
      <c r="C814" s="218"/>
      <c r="D814" s="218"/>
      <c r="E814" s="219"/>
      <c r="F814" s="218"/>
      <c r="G814" s="218"/>
      <c r="H814" s="218"/>
      <c r="I814" s="218"/>
      <c r="J814" s="176"/>
      <c r="K814" s="176"/>
      <c r="L814" s="176"/>
      <c r="M814" s="176"/>
      <c r="N814" s="176"/>
      <c r="O814" s="176"/>
      <c r="P814" s="176"/>
      <c r="Q814" s="176"/>
      <c r="R814" s="176"/>
      <c r="S814" s="176"/>
      <c r="T814" s="176"/>
      <c r="U814" s="176"/>
      <c r="V814" s="176"/>
      <c r="W814" s="176"/>
      <c r="X814" s="176"/>
      <c r="Y814" s="176"/>
      <c r="Z814" s="176"/>
      <c r="AA814" s="176"/>
      <c r="AB814" s="176"/>
      <c r="AC814" s="176"/>
    </row>
    <row r="815">
      <c r="A815" s="216"/>
      <c r="B815" s="217"/>
      <c r="C815" s="218"/>
      <c r="D815" s="218"/>
      <c r="E815" s="219"/>
      <c r="F815" s="218"/>
      <c r="G815" s="218"/>
      <c r="H815" s="218"/>
      <c r="I815" s="218"/>
      <c r="J815" s="176"/>
      <c r="K815" s="176"/>
      <c r="L815" s="176"/>
      <c r="M815" s="176"/>
      <c r="N815" s="176"/>
      <c r="O815" s="176"/>
      <c r="P815" s="176"/>
      <c r="Q815" s="176"/>
      <c r="R815" s="176"/>
      <c r="S815" s="176"/>
      <c r="T815" s="176"/>
      <c r="U815" s="176"/>
      <c r="V815" s="176"/>
      <c r="W815" s="176"/>
      <c r="X815" s="176"/>
      <c r="Y815" s="176"/>
      <c r="Z815" s="176"/>
      <c r="AA815" s="176"/>
      <c r="AB815" s="176"/>
      <c r="AC815" s="176"/>
    </row>
    <row r="816">
      <c r="A816" s="216"/>
      <c r="B816" s="217"/>
      <c r="C816" s="218"/>
      <c r="D816" s="218"/>
      <c r="E816" s="219"/>
      <c r="F816" s="218"/>
      <c r="G816" s="218"/>
      <c r="H816" s="218"/>
      <c r="I816" s="218"/>
      <c r="J816" s="176"/>
      <c r="K816" s="176"/>
      <c r="L816" s="176"/>
      <c r="M816" s="176"/>
      <c r="N816" s="176"/>
      <c r="O816" s="176"/>
      <c r="P816" s="176"/>
      <c r="Q816" s="176"/>
      <c r="R816" s="176"/>
      <c r="S816" s="176"/>
      <c r="T816" s="176"/>
      <c r="U816" s="176"/>
      <c r="V816" s="176"/>
      <c r="W816" s="176"/>
      <c r="X816" s="176"/>
      <c r="Y816" s="176"/>
      <c r="Z816" s="176"/>
      <c r="AA816" s="176"/>
      <c r="AB816" s="176"/>
      <c r="AC816" s="176"/>
    </row>
    <row r="817">
      <c r="A817" s="216"/>
      <c r="B817" s="217"/>
      <c r="C817" s="218"/>
      <c r="D817" s="218"/>
      <c r="E817" s="219"/>
      <c r="F817" s="218"/>
      <c r="G817" s="218"/>
      <c r="H817" s="218"/>
      <c r="I817" s="218"/>
      <c r="J817" s="176"/>
      <c r="K817" s="176"/>
      <c r="L817" s="176"/>
      <c r="M817" s="176"/>
      <c r="N817" s="176"/>
      <c r="O817" s="176"/>
      <c r="P817" s="176"/>
      <c r="Q817" s="176"/>
      <c r="R817" s="176"/>
      <c r="S817" s="176"/>
      <c r="T817" s="176"/>
      <c r="U817" s="176"/>
      <c r="V817" s="176"/>
      <c r="W817" s="176"/>
      <c r="X817" s="176"/>
      <c r="Y817" s="176"/>
      <c r="Z817" s="176"/>
      <c r="AA817" s="176"/>
      <c r="AB817" s="176"/>
      <c r="AC817" s="176"/>
    </row>
    <row r="818">
      <c r="A818" s="216"/>
      <c r="B818" s="217"/>
      <c r="C818" s="218"/>
      <c r="D818" s="218"/>
      <c r="E818" s="219"/>
      <c r="F818" s="218"/>
      <c r="G818" s="218"/>
      <c r="H818" s="218"/>
      <c r="I818" s="218"/>
      <c r="J818" s="176"/>
      <c r="K818" s="176"/>
      <c r="L818" s="176"/>
      <c r="M818" s="176"/>
      <c r="N818" s="176"/>
      <c r="O818" s="176"/>
      <c r="P818" s="176"/>
      <c r="Q818" s="176"/>
      <c r="R818" s="176"/>
      <c r="S818" s="176"/>
      <c r="T818" s="176"/>
      <c r="U818" s="176"/>
      <c r="V818" s="176"/>
      <c r="W818" s="176"/>
      <c r="X818" s="176"/>
      <c r="Y818" s="176"/>
      <c r="Z818" s="176"/>
      <c r="AA818" s="176"/>
      <c r="AB818" s="176"/>
      <c r="AC818" s="176"/>
    </row>
    <row r="819">
      <c r="A819" s="216"/>
      <c r="B819" s="217"/>
      <c r="C819" s="218"/>
      <c r="D819" s="218"/>
      <c r="E819" s="219"/>
      <c r="F819" s="218"/>
      <c r="G819" s="218"/>
      <c r="H819" s="218"/>
      <c r="I819" s="218"/>
      <c r="J819" s="176"/>
      <c r="K819" s="176"/>
      <c r="L819" s="176"/>
      <c r="M819" s="176"/>
      <c r="N819" s="176"/>
      <c r="O819" s="176"/>
      <c r="P819" s="176"/>
      <c r="Q819" s="176"/>
      <c r="R819" s="176"/>
      <c r="S819" s="176"/>
      <c r="T819" s="176"/>
      <c r="U819" s="176"/>
      <c r="V819" s="176"/>
      <c r="W819" s="176"/>
      <c r="X819" s="176"/>
      <c r="Y819" s="176"/>
      <c r="Z819" s="176"/>
      <c r="AA819" s="176"/>
      <c r="AB819" s="176"/>
      <c r="AC819" s="176"/>
    </row>
    <row r="820">
      <c r="A820" s="216"/>
      <c r="B820" s="217"/>
      <c r="C820" s="218"/>
      <c r="D820" s="218"/>
      <c r="E820" s="219"/>
      <c r="F820" s="218"/>
      <c r="G820" s="218"/>
      <c r="H820" s="218"/>
      <c r="I820" s="218"/>
      <c r="J820" s="176"/>
      <c r="K820" s="176"/>
      <c r="L820" s="176"/>
      <c r="M820" s="176"/>
      <c r="N820" s="176"/>
      <c r="O820" s="176"/>
      <c r="P820" s="176"/>
      <c r="Q820" s="176"/>
      <c r="R820" s="176"/>
      <c r="S820" s="176"/>
      <c r="T820" s="176"/>
      <c r="U820" s="176"/>
      <c r="V820" s="176"/>
      <c r="W820" s="176"/>
      <c r="X820" s="176"/>
      <c r="Y820" s="176"/>
      <c r="Z820" s="176"/>
      <c r="AA820" s="176"/>
      <c r="AB820" s="176"/>
      <c r="AC820" s="176"/>
    </row>
    <row r="821">
      <c r="A821" s="216"/>
      <c r="B821" s="217"/>
      <c r="C821" s="218"/>
      <c r="D821" s="218"/>
      <c r="E821" s="219"/>
      <c r="F821" s="218"/>
      <c r="G821" s="218"/>
      <c r="H821" s="218"/>
      <c r="I821" s="218"/>
      <c r="J821" s="176"/>
      <c r="K821" s="176"/>
      <c r="L821" s="176"/>
      <c r="M821" s="176"/>
      <c r="N821" s="176"/>
      <c r="O821" s="176"/>
      <c r="P821" s="176"/>
      <c r="Q821" s="176"/>
      <c r="R821" s="176"/>
      <c r="S821" s="176"/>
      <c r="T821" s="176"/>
      <c r="U821" s="176"/>
      <c r="V821" s="176"/>
      <c r="W821" s="176"/>
      <c r="X821" s="176"/>
      <c r="Y821" s="176"/>
      <c r="Z821" s="176"/>
      <c r="AA821" s="176"/>
      <c r="AB821" s="176"/>
      <c r="AC821" s="176"/>
    </row>
    <row r="822">
      <c r="A822" s="216"/>
      <c r="B822" s="217"/>
      <c r="C822" s="218"/>
      <c r="D822" s="218"/>
      <c r="E822" s="219"/>
      <c r="F822" s="218"/>
      <c r="G822" s="218"/>
      <c r="H822" s="218"/>
      <c r="I822" s="218"/>
      <c r="J822" s="176"/>
      <c r="K822" s="176"/>
      <c r="L822" s="176"/>
      <c r="M822" s="176"/>
      <c r="N822" s="176"/>
      <c r="O822" s="176"/>
      <c r="P822" s="176"/>
      <c r="Q822" s="176"/>
      <c r="R822" s="176"/>
      <c r="S822" s="176"/>
      <c r="T822" s="176"/>
      <c r="U822" s="176"/>
      <c r="V822" s="176"/>
      <c r="W822" s="176"/>
      <c r="X822" s="176"/>
      <c r="Y822" s="176"/>
      <c r="Z822" s="176"/>
      <c r="AA822" s="176"/>
      <c r="AB822" s="176"/>
      <c r="AC822" s="176"/>
    </row>
    <row r="823">
      <c r="A823" s="216"/>
      <c r="B823" s="217"/>
      <c r="C823" s="218"/>
      <c r="D823" s="218"/>
      <c r="E823" s="219"/>
      <c r="F823" s="218"/>
      <c r="G823" s="218"/>
      <c r="H823" s="218"/>
      <c r="I823" s="218"/>
      <c r="J823" s="176"/>
      <c r="K823" s="176"/>
      <c r="L823" s="176"/>
      <c r="M823" s="176"/>
      <c r="N823" s="176"/>
      <c r="O823" s="176"/>
      <c r="P823" s="176"/>
      <c r="Q823" s="176"/>
      <c r="R823" s="176"/>
      <c r="S823" s="176"/>
      <c r="T823" s="176"/>
      <c r="U823" s="176"/>
      <c r="V823" s="176"/>
      <c r="W823" s="176"/>
      <c r="X823" s="176"/>
      <c r="Y823" s="176"/>
      <c r="Z823" s="176"/>
      <c r="AA823" s="176"/>
      <c r="AB823" s="176"/>
      <c r="AC823" s="176"/>
    </row>
    <row r="824">
      <c r="A824" s="216"/>
      <c r="B824" s="217"/>
      <c r="C824" s="218"/>
      <c r="D824" s="218"/>
      <c r="E824" s="219"/>
      <c r="F824" s="218"/>
      <c r="G824" s="218"/>
      <c r="H824" s="218"/>
      <c r="I824" s="218"/>
      <c r="J824" s="176"/>
      <c r="K824" s="176"/>
      <c r="L824" s="176"/>
      <c r="M824" s="176"/>
      <c r="N824" s="176"/>
      <c r="O824" s="176"/>
      <c r="P824" s="176"/>
      <c r="Q824" s="176"/>
      <c r="R824" s="176"/>
      <c r="S824" s="176"/>
      <c r="T824" s="176"/>
      <c r="U824" s="176"/>
      <c r="V824" s="176"/>
      <c r="W824" s="176"/>
      <c r="X824" s="176"/>
      <c r="Y824" s="176"/>
      <c r="Z824" s="176"/>
      <c r="AA824" s="176"/>
      <c r="AB824" s="176"/>
      <c r="AC824" s="176"/>
    </row>
    <row r="825">
      <c r="A825" s="216"/>
      <c r="B825" s="217"/>
      <c r="C825" s="218"/>
      <c r="D825" s="218"/>
      <c r="E825" s="219"/>
      <c r="F825" s="218"/>
      <c r="G825" s="218"/>
      <c r="H825" s="218"/>
      <c r="I825" s="218"/>
      <c r="J825" s="176"/>
      <c r="K825" s="176"/>
      <c r="L825" s="176"/>
      <c r="M825" s="176"/>
      <c r="N825" s="176"/>
      <c r="O825" s="176"/>
      <c r="P825" s="176"/>
      <c r="Q825" s="176"/>
      <c r="R825" s="176"/>
      <c r="S825" s="176"/>
      <c r="T825" s="176"/>
      <c r="U825" s="176"/>
      <c r="V825" s="176"/>
      <c r="W825" s="176"/>
      <c r="X825" s="176"/>
      <c r="Y825" s="176"/>
      <c r="Z825" s="176"/>
      <c r="AA825" s="176"/>
      <c r="AB825" s="176"/>
      <c r="AC825" s="176"/>
    </row>
    <row r="826">
      <c r="A826" s="216"/>
      <c r="B826" s="217"/>
      <c r="C826" s="218"/>
      <c r="D826" s="218"/>
      <c r="E826" s="219"/>
      <c r="F826" s="218"/>
      <c r="G826" s="218"/>
      <c r="H826" s="218"/>
      <c r="I826" s="218"/>
      <c r="J826" s="176"/>
      <c r="K826" s="176"/>
      <c r="L826" s="176"/>
      <c r="M826" s="176"/>
      <c r="N826" s="176"/>
      <c r="O826" s="176"/>
      <c r="P826" s="176"/>
      <c r="Q826" s="176"/>
      <c r="R826" s="176"/>
      <c r="S826" s="176"/>
      <c r="T826" s="176"/>
      <c r="U826" s="176"/>
      <c r="V826" s="176"/>
      <c r="W826" s="176"/>
      <c r="X826" s="176"/>
      <c r="Y826" s="176"/>
      <c r="Z826" s="176"/>
      <c r="AA826" s="176"/>
      <c r="AB826" s="176"/>
      <c r="AC826" s="176"/>
    </row>
    <row r="827">
      <c r="A827" s="216"/>
      <c r="B827" s="217"/>
      <c r="C827" s="218"/>
      <c r="D827" s="218"/>
      <c r="E827" s="219"/>
      <c r="F827" s="218"/>
      <c r="G827" s="218"/>
      <c r="H827" s="218"/>
      <c r="I827" s="218"/>
      <c r="J827" s="176"/>
      <c r="K827" s="176"/>
      <c r="L827" s="176"/>
      <c r="M827" s="176"/>
      <c r="N827" s="176"/>
      <c r="O827" s="176"/>
      <c r="P827" s="176"/>
      <c r="Q827" s="176"/>
      <c r="R827" s="176"/>
      <c r="S827" s="176"/>
      <c r="T827" s="176"/>
      <c r="U827" s="176"/>
      <c r="V827" s="176"/>
      <c r="W827" s="176"/>
      <c r="X827" s="176"/>
      <c r="Y827" s="176"/>
      <c r="Z827" s="176"/>
      <c r="AA827" s="176"/>
      <c r="AB827" s="176"/>
      <c r="AC827" s="176"/>
    </row>
    <row r="828">
      <c r="A828" s="216"/>
      <c r="B828" s="217"/>
      <c r="C828" s="218"/>
      <c r="D828" s="218"/>
      <c r="E828" s="219"/>
      <c r="F828" s="218"/>
      <c r="G828" s="218"/>
      <c r="H828" s="218"/>
      <c r="I828" s="218"/>
      <c r="J828" s="176"/>
      <c r="K828" s="176"/>
      <c r="L828" s="176"/>
      <c r="M828" s="176"/>
      <c r="N828" s="176"/>
      <c r="O828" s="176"/>
      <c r="P828" s="176"/>
      <c r="Q828" s="176"/>
      <c r="R828" s="176"/>
      <c r="S828" s="176"/>
      <c r="T828" s="176"/>
      <c r="U828" s="176"/>
      <c r="V828" s="176"/>
      <c r="W828" s="176"/>
      <c r="X828" s="176"/>
      <c r="Y828" s="176"/>
      <c r="Z828" s="176"/>
      <c r="AA828" s="176"/>
      <c r="AB828" s="176"/>
      <c r="AC828" s="176"/>
    </row>
    <row r="829">
      <c r="A829" s="216"/>
      <c r="B829" s="217"/>
      <c r="C829" s="218"/>
      <c r="D829" s="218"/>
      <c r="E829" s="219"/>
      <c r="F829" s="218"/>
      <c r="G829" s="218"/>
      <c r="H829" s="218"/>
      <c r="I829" s="218"/>
      <c r="J829" s="176"/>
      <c r="K829" s="176"/>
      <c r="L829" s="176"/>
      <c r="M829" s="176"/>
      <c r="N829" s="176"/>
      <c r="O829" s="176"/>
      <c r="P829" s="176"/>
      <c r="Q829" s="176"/>
      <c r="R829" s="176"/>
      <c r="S829" s="176"/>
      <c r="T829" s="176"/>
      <c r="U829" s="176"/>
      <c r="V829" s="176"/>
      <c r="W829" s="176"/>
      <c r="X829" s="176"/>
      <c r="Y829" s="176"/>
      <c r="Z829" s="176"/>
      <c r="AA829" s="176"/>
      <c r="AB829" s="176"/>
      <c r="AC829" s="176"/>
    </row>
    <row r="830">
      <c r="A830" s="216"/>
      <c r="B830" s="217"/>
      <c r="C830" s="218"/>
      <c r="D830" s="218"/>
      <c r="E830" s="219"/>
      <c r="F830" s="218"/>
      <c r="G830" s="218"/>
      <c r="H830" s="218"/>
      <c r="I830" s="218"/>
      <c r="J830" s="176"/>
      <c r="K830" s="176"/>
      <c r="L830" s="176"/>
      <c r="M830" s="176"/>
      <c r="N830" s="176"/>
      <c r="O830" s="176"/>
      <c r="P830" s="176"/>
      <c r="Q830" s="176"/>
      <c r="R830" s="176"/>
      <c r="S830" s="176"/>
      <c r="T830" s="176"/>
      <c r="U830" s="176"/>
      <c r="V830" s="176"/>
      <c r="W830" s="176"/>
      <c r="X830" s="176"/>
      <c r="Y830" s="176"/>
      <c r="Z830" s="176"/>
      <c r="AA830" s="176"/>
      <c r="AB830" s="176"/>
      <c r="AC830" s="176"/>
    </row>
    <row r="831">
      <c r="A831" s="216"/>
      <c r="B831" s="217"/>
      <c r="C831" s="218"/>
      <c r="D831" s="218"/>
      <c r="E831" s="219"/>
      <c r="F831" s="218"/>
      <c r="G831" s="218"/>
      <c r="H831" s="218"/>
      <c r="I831" s="218"/>
      <c r="J831" s="176"/>
      <c r="K831" s="176"/>
      <c r="L831" s="176"/>
      <c r="M831" s="176"/>
      <c r="N831" s="176"/>
      <c r="O831" s="176"/>
      <c r="P831" s="176"/>
      <c r="Q831" s="176"/>
      <c r="R831" s="176"/>
      <c r="S831" s="176"/>
      <c r="T831" s="176"/>
      <c r="U831" s="176"/>
      <c r="V831" s="176"/>
      <c r="W831" s="176"/>
      <c r="X831" s="176"/>
      <c r="Y831" s="176"/>
      <c r="Z831" s="176"/>
      <c r="AA831" s="176"/>
      <c r="AB831" s="176"/>
      <c r="AC831" s="176"/>
    </row>
    <row r="832">
      <c r="A832" s="216"/>
      <c r="B832" s="217"/>
      <c r="C832" s="218"/>
      <c r="D832" s="218"/>
      <c r="E832" s="219"/>
      <c r="F832" s="218"/>
      <c r="G832" s="218"/>
      <c r="H832" s="218"/>
      <c r="I832" s="218"/>
      <c r="J832" s="176"/>
      <c r="K832" s="176"/>
      <c r="L832" s="176"/>
      <c r="M832" s="176"/>
      <c r="N832" s="176"/>
      <c r="O832" s="176"/>
      <c r="P832" s="176"/>
      <c r="Q832" s="176"/>
      <c r="R832" s="176"/>
      <c r="S832" s="176"/>
      <c r="T832" s="176"/>
      <c r="U832" s="176"/>
      <c r="V832" s="176"/>
      <c r="W832" s="176"/>
      <c r="X832" s="176"/>
      <c r="Y832" s="176"/>
      <c r="Z832" s="176"/>
      <c r="AA832" s="176"/>
      <c r="AB832" s="176"/>
      <c r="AC832" s="176"/>
    </row>
    <row r="833">
      <c r="A833" s="216"/>
      <c r="B833" s="217"/>
      <c r="C833" s="218"/>
      <c r="D833" s="218"/>
      <c r="E833" s="219"/>
      <c r="F833" s="218"/>
      <c r="G833" s="218"/>
      <c r="H833" s="218"/>
      <c r="I833" s="218"/>
      <c r="J833" s="176"/>
      <c r="K833" s="176"/>
      <c r="L833" s="176"/>
      <c r="M833" s="176"/>
      <c r="N833" s="176"/>
      <c r="O833" s="176"/>
      <c r="P833" s="176"/>
      <c r="Q833" s="176"/>
      <c r="R833" s="176"/>
      <c r="S833" s="176"/>
      <c r="T833" s="176"/>
      <c r="U833" s="176"/>
      <c r="V833" s="176"/>
      <c r="W833" s="176"/>
      <c r="X833" s="176"/>
      <c r="Y833" s="176"/>
      <c r="Z833" s="176"/>
      <c r="AA833" s="176"/>
      <c r="AB833" s="176"/>
      <c r="AC833" s="176"/>
    </row>
    <row r="834">
      <c r="A834" s="216"/>
      <c r="B834" s="217"/>
      <c r="C834" s="218"/>
      <c r="D834" s="218"/>
      <c r="E834" s="219"/>
      <c r="F834" s="218"/>
      <c r="G834" s="218"/>
      <c r="H834" s="218"/>
      <c r="I834" s="218"/>
      <c r="J834" s="176"/>
      <c r="K834" s="176"/>
      <c r="L834" s="176"/>
      <c r="M834" s="176"/>
      <c r="N834" s="176"/>
      <c r="O834" s="176"/>
      <c r="P834" s="176"/>
      <c r="Q834" s="176"/>
      <c r="R834" s="176"/>
      <c r="S834" s="176"/>
      <c r="T834" s="176"/>
      <c r="U834" s="176"/>
      <c r="V834" s="176"/>
      <c r="W834" s="176"/>
      <c r="X834" s="176"/>
      <c r="Y834" s="176"/>
      <c r="Z834" s="176"/>
      <c r="AA834" s="176"/>
      <c r="AB834" s="176"/>
      <c r="AC834" s="176"/>
    </row>
    <row r="835">
      <c r="A835" s="216"/>
      <c r="B835" s="217"/>
      <c r="C835" s="218"/>
      <c r="D835" s="218"/>
      <c r="E835" s="219"/>
      <c r="F835" s="218"/>
      <c r="G835" s="218"/>
      <c r="H835" s="218"/>
      <c r="I835" s="218"/>
      <c r="J835" s="176"/>
      <c r="K835" s="176"/>
      <c r="L835" s="176"/>
      <c r="M835" s="176"/>
      <c r="N835" s="176"/>
      <c r="O835" s="176"/>
      <c r="P835" s="176"/>
      <c r="Q835" s="176"/>
      <c r="R835" s="176"/>
      <c r="S835" s="176"/>
      <c r="T835" s="176"/>
      <c r="U835" s="176"/>
      <c r="V835" s="176"/>
      <c r="W835" s="176"/>
      <c r="X835" s="176"/>
      <c r="Y835" s="176"/>
      <c r="Z835" s="176"/>
      <c r="AA835" s="176"/>
      <c r="AB835" s="176"/>
      <c r="AC835" s="176"/>
    </row>
    <row r="836">
      <c r="A836" s="216"/>
      <c r="B836" s="217"/>
      <c r="C836" s="218"/>
      <c r="D836" s="218"/>
      <c r="E836" s="219"/>
      <c r="F836" s="218"/>
      <c r="G836" s="218"/>
      <c r="H836" s="218"/>
      <c r="I836" s="218"/>
      <c r="J836" s="176"/>
      <c r="K836" s="176"/>
      <c r="L836" s="176"/>
      <c r="M836" s="176"/>
      <c r="N836" s="176"/>
      <c r="O836" s="176"/>
      <c r="P836" s="176"/>
      <c r="Q836" s="176"/>
      <c r="R836" s="176"/>
      <c r="S836" s="176"/>
      <c r="T836" s="176"/>
      <c r="U836" s="176"/>
      <c r="V836" s="176"/>
      <c r="W836" s="176"/>
      <c r="X836" s="176"/>
      <c r="Y836" s="176"/>
      <c r="Z836" s="176"/>
      <c r="AA836" s="176"/>
      <c r="AB836" s="176"/>
      <c r="AC836" s="176"/>
    </row>
    <row r="837">
      <c r="A837" s="216"/>
      <c r="B837" s="217"/>
      <c r="C837" s="218"/>
      <c r="D837" s="218"/>
      <c r="E837" s="219"/>
      <c r="F837" s="218"/>
      <c r="G837" s="218"/>
      <c r="H837" s="218"/>
      <c r="I837" s="218"/>
      <c r="J837" s="176"/>
      <c r="K837" s="176"/>
      <c r="L837" s="176"/>
      <c r="M837" s="176"/>
      <c r="N837" s="176"/>
      <c r="O837" s="176"/>
      <c r="P837" s="176"/>
      <c r="Q837" s="176"/>
      <c r="R837" s="176"/>
      <c r="S837" s="176"/>
      <c r="T837" s="176"/>
      <c r="U837" s="176"/>
      <c r="V837" s="176"/>
      <c r="W837" s="176"/>
      <c r="X837" s="176"/>
      <c r="Y837" s="176"/>
      <c r="Z837" s="176"/>
      <c r="AA837" s="176"/>
      <c r="AB837" s="176"/>
      <c r="AC837" s="176"/>
    </row>
    <row r="838">
      <c r="A838" s="216"/>
      <c r="B838" s="217"/>
      <c r="C838" s="218"/>
      <c r="D838" s="218"/>
      <c r="E838" s="219"/>
      <c r="F838" s="218"/>
      <c r="G838" s="218"/>
      <c r="H838" s="218"/>
      <c r="I838" s="218"/>
      <c r="J838" s="176"/>
      <c r="K838" s="176"/>
      <c r="L838" s="176"/>
      <c r="M838" s="176"/>
      <c r="N838" s="176"/>
      <c r="O838" s="176"/>
      <c r="P838" s="176"/>
      <c r="Q838" s="176"/>
      <c r="R838" s="176"/>
      <c r="S838" s="176"/>
      <c r="T838" s="176"/>
      <c r="U838" s="176"/>
      <c r="V838" s="176"/>
      <c r="W838" s="176"/>
      <c r="X838" s="176"/>
      <c r="Y838" s="176"/>
      <c r="Z838" s="176"/>
      <c r="AA838" s="176"/>
      <c r="AB838" s="176"/>
      <c r="AC838" s="176"/>
    </row>
    <row r="839">
      <c r="A839" s="216"/>
      <c r="B839" s="217"/>
      <c r="C839" s="218"/>
      <c r="D839" s="218"/>
      <c r="E839" s="219"/>
      <c r="F839" s="218"/>
      <c r="G839" s="218"/>
      <c r="H839" s="218"/>
      <c r="I839" s="218"/>
      <c r="J839" s="176"/>
      <c r="K839" s="176"/>
      <c r="L839" s="176"/>
      <c r="M839" s="176"/>
      <c r="N839" s="176"/>
      <c r="O839" s="176"/>
      <c r="P839" s="176"/>
      <c r="Q839" s="176"/>
      <c r="R839" s="176"/>
      <c r="S839" s="176"/>
      <c r="T839" s="176"/>
      <c r="U839" s="176"/>
      <c r="V839" s="176"/>
      <c r="W839" s="176"/>
      <c r="X839" s="176"/>
      <c r="Y839" s="176"/>
      <c r="Z839" s="176"/>
      <c r="AA839" s="176"/>
      <c r="AB839" s="176"/>
      <c r="AC839" s="176"/>
    </row>
    <row r="840">
      <c r="A840" s="216"/>
      <c r="B840" s="217"/>
      <c r="C840" s="218"/>
      <c r="D840" s="218"/>
      <c r="E840" s="219"/>
      <c r="F840" s="218"/>
      <c r="G840" s="218"/>
      <c r="H840" s="218"/>
      <c r="I840" s="218"/>
      <c r="J840" s="176"/>
      <c r="K840" s="176"/>
      <c r="L840" s="176"/>
      <c r="M840" s="176"/>
      <c r="N840" s="176"/>
      <c r="O840" s="176"/>
      <c r="P840" s="176"/>
      <c r="Q840" s="176"/>
      <c r="R840" s="176"/>
      <c r="S840" s="176"/>
      <c r="T840" s="176"/>
      <c r="U840" s="176"/>
      <c r="V840" s="176"/>
      <c r="W840" s="176"/>
      <c r="X840" s="176"/>
      <c r="Y840" s="176"/>
      <c r="Z840" s="176"/>
      <c r="AA840" s="176"/>
      <c r="AB840" s="176"/>
      <c r="AC840" s="176"/>
    </row>
    <row r="841">
      <c r="A841" s="216"/>
      <c r="B841" s="217"/>
      <c r="C841" s="218"/>
      <c r="D841" s="218"/>
      <c r="E841" s="219"/>
      <c r="F841" s="218"/>
      <c r="G841" s="218"/>
      <c r="H841" s="218"/>
      <c r="I841" s="218"/>
      <c r="J841" s="176"/>
      <c r="K841" s="176"/>
      <c r="L841" s="176"/>
      <c r="M841" s="176"/>
      <c r="N841" s="176"/>
      <c r="O841" s="176"/>
      <c r="P841" s="176"/>
      <c r="Q841" s="176"/>
      <c r="R841" s="176"/>
      <c r="S841" s="176"/>
      <c r="T841" s="176"/>
      <c r="U841" s="176"/>
      <c r="V841" s="176"/>
      <c r="W841" s="176"/>
      <c r="X841" s="176"/>
      <c r="Y841" s="176"/>
      <c r="Z841" s="176"/>
      <c r="AA841" s="176"/>
      <c r="AB841" s="176"/>
      <c r="AC841" s="176"/>
    </row>
    <row r="842">
      <c r="A842" s="216"/>
      <c r="B842" s="217"/>
      <c r="C842" s="218"/>
      <c r="D842" s="218"/>
      <c r="E842" s="219"/>
      <c r="F842" s="218"/>
      <c r="G842" s="218"/>
      <c r="H842" s="218"/>
      <c r="I842" s="218"/>
      <c r="J842" s="176"/>
      <c r="K842" s="176"/>
      <c r="L842" s="176"/>
      <c r="M842" s="176"/>
      <c r="N842" s="176"/>
      <c r="O842" s="176"/>
      <c r="P842" s="176"/>
      <c r="Q842" s="176"/>
      <c r="R842" s="176"/>
      <c r="S842" s="176"/>
      <c r="T842" s="176"/>
      <c r="U842" s="176"/>
      <c r="V842" s="176"/>
      <c r="W842" s="176"/>
      <c r="X842" s="176"/>
      <c r="Y842" s="176"/>
      <c r="Z842" s="176"/>
      <c r="AA842" s="176"/>
      <c r="AB842" s="176"/>
      <c r="AC842" s="176"/>
    </row>
    <row r="843">
      <c r="A843" s="216"/>
      <c r="B843" s="217"/>
      <c r="C843" s="218"/>
      <c r="D843" s="218"/>
      <c r="E843" s="219"/>
      <c r="F843" s="218"/>
      <c r="G843" s="218"/>
      <c r="H843" s="218"/>
      <c r="I843" s="218"/>
      <c r="J843" s="176"/>
      <c r="K843" s="176"/>
      <c r="L843" s="176"/>
      <c r="M843" s="176"/>
      <c r="N843" s="176"/>
      <c r="O843" s="176"/>
      <c r="P843" s="176"/>
      <c r="Q843" s="176"/>
      <c r="R843" s="176"/>
      <c r="S843" s="176"/>
      <c r="T843" s="176"/>
      <c r="U843" s="176"/>
      <c r="V843" s="176"/>
      <c r="W843" s="176"/>
      <c r="X843" s="176"/>
      <c r="Y843" s="176"/>
      <c r="Z843" s="176"/>
      <c r="AA843" s="176"/>
      <c r="AB843" s="176"/>
      <c r="AC843" s="176"/>
    </row>
    <row r="844">
      <c r="A844" s="216"/>
      <c r="B844" s="217"/>
      <c r="C844" s="218"/>
      <c r="D844" s="218"/>
      <c r="E844" s="219"/>
      <c r="F844" s="218"/>
      <c r="G844" s="218"/>
      <c r="H844" s="218"/>
      <c r="I844" s="218"/>
      <c r="J844" s="176"/>
      <c r="K844" s="176"/>
      <c r="L844" s="176"/>
      <c r="M844" s="176"/>
      <c r="N844" s="176"/>
      <c r="O844" s="176"/>
      <c r="P844" s="176"/>
      <c r="Q844" s="176"/>
      <c r="R844" s="176"/>
      <c r="S844" s="176"/>
      <c r="T844" s="176"/>
      <c r="U844" s="176"/>
      <c r="V844" s="176"/>
      <c r="W844" s="176"/>
      <c r="X844" s="176"/>
      <c r="Y844" s="176"/>
      <c r="Z844" s="176"/>
      <c r="AA844" s="176"/>
      <c r="AB844" s="176"/>
      <c r="AC844" s="176"/>
    </row>
    <row r="845">
      <c r="A845" s="216"/>
      <c r="B845" s="217"/>
      <c r="C845" s="218"/>
      <c r="D845" s="218"/>
      <c r="E845" s="219"/>
      <c r="F845" s="218"/>
      <c r="G845" s="218"/>
      <c r="H845" s="218"/>
      <c r="I845" s="218"/>
      <c r="J845" s="176"/>
      <c r="K845" s="176"/>
      <c r="L845" s="176"/>
      <c r="M845" s="176"/>
      <c r="N845" s="176"/>
      <c r="O845" s="176"/>
      <c r="P845" s="176"/>
      <c r="Q845" s="176"/>
      <c r="R845" s="176"/>
      <c r="S845" s="176"/>
      <c r="T845" s="176"/>
      <c r="U845" s="176"/>
      <c r="V845" s="176"/>
      <c r="W845" s="176"/>
      <c r="X845" s="176"/>
      <c r="Y845" s="176"/>
      <c r="Z845" s="176"/>
      <c r="AA845" s="176"/>
      <c r="AB845" s="176"/>
      <c r="AC845" s="176"/>
    </row>
    <row r="846">
      <c r="A846" s="216"/>
      <c r="B846" s="217"/>
      <c r="C846" s="218"/>
      <c r="D846" s="218"/>
      <c r="E846" s="219"/>
      <c r="F846" s="218"/>
      <c r="G846" s="218"/>
      <c r="H846" s="218"/>
      <c r="I846" s="218"/>
      <c r="J846" s="176"/>
      <c r="K846" s="176"/>
      <c r="L846" s="176"/>
      <c r="M846" s="176"/>
      <c r="N846" s="176"/>
      <c r="O846" s="176"/>
      <c r="P846" s="176"/>
      <c r="Q846" s="176"/>
      <c r="R846" s="176"/>
      <c r="S846" s="176"/>
      <c r="T846" s="176"/>
      <c r="U846" s="176"/>
      <c r="V846" s="176"/>
      <c r="W846" s="176"/>
      <c r="X846" s="176"/>
      <c r="Y846" s="176"/>
      <c r="Z846" s="176"/>
      <c r="AA846" s="176"/>
      <c r="AB846" s="176"/>
      <c r="AC846" s="176"/>
    </row>
    <row r="847">
      <c r="A847" s="216"/>
      <c r="B847" s="217"/>
      <c r="C847" s="218"/>
      <c r="D847" s="218"/>
      <c r="E847" s="219"/>
      <c r="F847" s="218"/>
      <c r="G847" s="218"/>
      <c r="H847" s="218"/>
      <c r="I847" s="218"/>
      <c r="J847" s="176"/>
      <c r="K847" s="176"/>
      <c r="L847" s="176"/>
      <c r="M847" s="176"/>
      <c r="N847" s="176"/>
      <c r="O847" s="176"/>
      <c r="P847" s="176"/>
      <c r="Q847" s="176"/>
      <c r="R847" s="176"/>
      <c r="S847" s="176"/>
      <c r="T847" s="176"/>
      <c r="U847" s="176"/>
      <c r="V847" s="176"/>
      <c r="W847" s="176"/>
      <c r="X847" s="176"/>
      <c r="Y847" s="176"/>
      <c r="Z847" s="176"/>
      <c r="AA847" s="176"/>
      <c r="AB847" s="176"/>
      <c r="AC847" s="176"/>
    </row>
    <row r="848">
      <c r="A848" s="216"/>
      <c r="B848" s="217"/>
      <c r="C848" s="218"/>
      <c r="D848" s="218"/>
      <c r="E848" s="219"/>
      <c r="F848" s="218"/>
      <c r="G848" s="218"/>
      <c r="H848" s="218"/>
      <c r="I848" s="218"/>
      <c r="J848" s="176"/>
      <c r="K848" s="176"/>
      <c r="L848" s="176"/>
      <c r="M848" s="176"/>
      <c r="N848" s="176"/>
      <c r="O848" s="176"/>
      <c r="P848" s="176"/>
      <c r="Q848" s="176"/>
      <c r="R848" s="176"/>
      <c r="S848" s="176"/>
      <c r="T848" s="176"/>
      <c r="U848" s="176"/>
      <c r="V848" s="176"/>
      <c r="W848" s="176"/>
      <c r="X848" s="176"/>
      <c r="Y848" s="176"/>
      <c r="Z848" s="176"/>
      <c r="AA848" s="176"/>
      <c r="AB848" s="176"/>
      <c r="AC848" s="176"/>
    </row>
    <row r="849">
      <c r="A849" s="216"/>
      <c r="B849" s="217"/>
      <c r="C849" s="218"/>
      <c r="D849" s="218"/>
      <c r="E849" s="219"/>
      <c r="F849" s="218"/>
      <c r="G849" s="218"/>
      <c r="H849" s="218"/>
      <c r="I849" s="218"/>
      <c r="J849" s="176"/>
      <c r="K849" s="176"/>
      <c r="L849" s="176"/>
      <c r="M849" s="176"/>
      <c r="N849" s="176"/>
      <c r="O849" s="176"/>
      <c r="P849" s="176"/>
      <c r="Q849" s="176"/>
      <c r="R849" s="176"/>
      <c r="S849" s="176"/>
      <c r="T849" s="176"/>
      <c r="U849" s="176"/>
      <c r="V849" s="176"/>
      <c r="W849" s="176"/>
      <c r="X849" s="176"/>
      <c r="Y849" s="176"/>
      <c r="Z849" s="176"/>
      <c r="AA849" s="176"/>
      <c r="AB849" s="176"/>
      <c r="AC849" s="176"/>
    </row>
    <row r="850">
      <c r="A850" s="216"/>
      <c r="B850" s="217"/>
      <c r="C850" s="218"/>
      <c r="D850" s="218"/>
      <c r="E850" s="219"/>
      <c r="F850" s="218"/>
      <c r="G850" s="218"/>
      <c r="H850" s="218"/>
      <c r="I850" s="218"/>
      <c r="J850" s="176"/>
      <c r="K850" s="176"/>
      <c r="L850" s="176"/>
      <c r="M850" s="176"/>
      <c r="N850" s="176"/>
      <c r="O850" s="176"/>
      <c r="P850" s="176"/>
      <c r="Q850" s="176"/>
      <c r="R850" s="176"/>
      <c r="S850" s="176"/>
      <c r="T850" s="176"/>
      <c r="U850" s="176"/>
      <c r="V850" s="176"/>
      <c r="W850" s="176"/>
      <c r="X850" s="176"/>
      <c r="Y850" s="176"/>
      <c r="Z850" s="176"/>
      <c r="AA850" s="176"/>
      <c r="AB850" s="176"/>
      <c r="AC850" s="176"/>
    </row>
    <row r="851">
      <c r="A851" s="216"/>
      <c r="B851" s="217"/>
      <c r="C851" s="218"/>
      <c r="D851" s="218"/>
      <c r="E851" s="219"/>
      <c r="F851" s="218"/>
      <c r="G851" s="218"/>
      <c r="H851" s="218"/>
      <c r="I851" s="218"/>
      <c r="J851" s="176"/>
      <c r="K851" s="176"/>
      <c r="L851" s="176"/>
      <c r="M851" s="176"/>
      <c r="N851" s="176"/>
      <c r="O851" s="176"/>
      <c r="P851" s="176"/>
      <c r="Q851" s="176"/>
      <c r="R851" s="176"/>
      <c r="S851" s="176"/>
      <c r="T851" s="176"/>
      <c r="U851" s="176"/>
      <c r="V851" s="176"/>
      <c r="W851" s="176"/>
      <c r="X851" s="176"/>
      <c r="Y851" s="176"/>
      <c r="Z851" s="176"/>
      <c r="AA851" s="176"/>
      <c r="AB851" s="176"/>
      <c r="AC851" s="176"/>
    </row>
    <row r="852">
      <c r="A852" s="216"/>
      <c r="B852" s="217"/>
      <c r="C852" s="218"/>
      <c r="D852" s="218"/>
      <c r="E852" s="219"/>
      <c r="F852" s="218"/>
      <c r="G852" s="218"/>
      <c r="H852" s="218"/>
      <c r="I852" s="218"/>
      <c r="J852" s="176"/>
      <c r="K852" s="176"/>
      <c r="L852" s="176"/>
      <c r="M852" s="176"/>
      <c r="N852" s="176"/>
      <c r="O852" s="176"/>
      <c r="P852" s="176"/>
      <c r="Q852" s="176"/>
      <c r="R852" s="176"/>
      <c r="S852" s="176"/>
      <c r="T852" s="176"/>
      <c r="U852" s="176"/>
      <c r="V852" s="176"/>
      <c r="W852" s="176"/>
      <c r="X852" s="176"/>
      <c r="Y852" s="176"/>
      <c r="Z852" s="176"/>
      <c r="AA852" s="176"/>
      <c r="AB852" s="176"/>
      <c r="AC852" s="176"/>
    </row>
    <row r="853">
      <c r="A853" s="216"/>
      <c r="B853" s="217"/>
      <c r="C853" s="218"/>
      <c r="D853" s="218"/>
      <c r="E853" s="219"/>
      <c r="F853" s="218"/>
      <c r="G853" s="218"/>
      <c r="H853" s="218"/>
      <c r="I853" s="218"/>
      <c r="J853" s="176"/>
      <c r="K853" s="176"/>
      <c r="L853" s="176"/>
      <c r="M853" s="176"/>
      <c r="N853" s="176"/>
      <c r="O853" s="176"/>
      <c r="P853" s="176"/>
      <c r="Q853" s="176"/>
      <c r="R853" s="176"/>
      <c r="S853" s="176"/>
      <c r="T853" s="176"/>
      <c r="U853" s="176"/>
      <c r="V853" s="176"/>
      <c r="W853" s="176"/>
      <c r="X853" s="176"/>
      <c r="Y853" s="176"/>
      <c r="Z853" s="176"/>
      <c r="AA853" s="176"/>
      <c r="AB853" s="176"/>
      <c r="AC853" s="176"/>
    </row>
    <row r="854">
      <c r="A854" s="216"/>
      <c r="B854" s="217"/>
      <c r="C854" s="218"/>
      <c r="D854" s="218"/>
      <c r="E854" s="219"/>
      <c r="F854" s="218"/>
      <c r="G854" s="218"/>
      <c r="H854" s="218"/>
      <c r="I854" s="218"/>
      <c r="J854" s="176"/>
      <c r="K854" s="176"/>
      <c r="L854" s="176"/>
      <c r="M854" s="176"/>
      <c r="N854" s="176"/>
      <c r="O854" s="176"/>
      <c r="P854" s="176"/>
      <c r="Q854" s="176"/>
      <c r="R854" s="176"/>
      <c r="S854" s="176"/>
      <c r="T854" s="176"/>
      <c r="U854" s="176"/>
      <c r="V854" s="176"/>
      <c r="W854" s="176"/>
      <c r="X854" s="176"/>
      <c r="Y854" s="176"/>
      <c r="Z854" s="176"/>
      <c r="AA854" s="176"/>
      <c r="AB854" s="176"/>
      <c r="AC854" s="176"/>
    </row>
    <row r="855">
      <c r="A855" s="216"/>
      <c r="B855" s="217"/>
      <c r="C855" s="218"/>
      <c r="D855" s="218"/>
      <c r="E855" s="219"/>
      <c r="F855" s="218"/>
      <c r="G855" s="218"/>
      <c r="H855" s="218"/>
      <c r="I855" s="218"/>
      <c r="J855" s="176"/>
      <c r="K855" s="176"/>
      <c r="L855" s="176"/>
      <c r="M855" s="176"/>
      <c r="N855" s="176"/>
      <c r="O855" s="176"/>
      <c r="P855" s="176"/>
      <c r="Q855" s="176"/>
      <c r="R855" s="176"/>
      <c r="S855" s="176"/>
      <c r="T855" s="176"/>
      <c r="U855" s="176"/>
      <c r="V855" s="176"/>
      <c r="W855" s="176"/>
      <c r="X855" s="176"/>
      <c r="Y855" s="176"/>
      <c r="Z855" s="176"/>
      <c r="AA855" s="176"/>
      <c r="AB855" s="176"/>
      <c r="AC855" s="176"/>
    </row>
    <row r="856">
      <c r="A856" s="216"/>
      <c r="B856" s="217"/>
      <c r="C856" s="218"/>
      <c r="D856" s="218"/>
      <c r="E856" s="219"/>
      <c r="F856" s="218"/>
      <c r="G856" s="218"/>
      <c r="H856" s="218"/>
      <c r="I856" s="218"/>
      <c r="J856" s="176"/>
      <c r="K856" s="176"/>
      <c r="L856" s="176"/>
      <c r="M856" s="176"/>
      <c r="N856" s="176"/>
      <c r="O856" s="176"/>
      <c r="P856" s="176"/>
      <c r="Q856" s="176"/>
      <c r="R856" s="176"/>
      <c r="S856" s="176"/>
      <c r="T856" s="176"/>
      <c r="U856" s="176"/>
      <c r="V856" s="176"/>
      <c r="W856" s="176"/>
      <c r="X856" s="176"/>
      <c r="Y856" s="176"/>
      <c r="Z856" s="176"/>
      <c r="AA856" s="176"/>
      <c r="AB856" s="176"/>
      <c r="AC856" s="176"/>
    </row>
    <row r="857">
      <c r="A857" s="216"/>
      <c r="B857" s="217"/>
      <c r="C857" s="218"/>
      <c r="D857" s="218"/>
      <c r="E857" s="219"/>
      <c r="F857" s="218"/>
      <c r="G857" s="218"/>
      <c r="H857" s="218"/>
      <c r="I857" s="218"/>
      <c r="J857" s="176"/>
      <c r="K857" s="176"/>
      <c r="L857" s="176"/>
      <c r="M857" s="176"/>
      <c r="N857" s="176"/>
      <c r="O857" s="176"/>
      <c r="P857" s="176"/>
      <c r="Q857" s="176"/>
      <c r="R857" s="176"/>
      <c r="S857" s="176"/>
      <c r="T857" s="176"/>
      <c r="U857" s="176"/>
      <c r="V857" s="176"/>
      <c r="W857" s="176"/>
      <c r="X857" s="176"/>
      <c r="Y857" s="176"/>
      <c r="Z857" s="176"/>
      <c r="AA857" s="176"/>
      <c r="AB857" s="176"/>
      <c r="AC857" s="176"/>
    </row>
    <row r="858">
      <c r="A858" s="216"/>
      <c r="B858" s="217"/>
      <c r="C858" s="218"/>
      <c r="D858" s="218"/>
      <c r="E858" s="219"/>
      <c r="F858" s="218"/>
      <c r="G858" s="218"/>
      <c r="H858" s="218"/>
      <c r="I858" s="218"/>
      <c r="J858" s="176"/>
      <c r="K858" s="176"/>
      <c r="L858" s="176"/>
      <c r="M858" s="176"/>
      <c r="N858" s="176"/>
      <c r="O858" s="176"/>
      <c r="P858" s="176"/>
      <c r="Q858" s="176"/>
      <c r="R858" s="176"/>
      <c r="S858" s="176"/>
      <c r="T858" s="176"/>
      <c r="U858" s="176"/>
      <c r="V858" s="176"/>
      <c r="W858" s="176"/>
      <c r="X858" s="176"/>
      <c r="Y858" s="176"/>
      <c r="Z858" s="176"/>
      <c r="AA858" s="176"/>
      <c r="AB858" s="176"/>
      <c r="AC858" s="176"/>
    </row>
    <row r="859">
      <c r="A859" s="216"/>
      <c r="B859" s="217"/>
      <c r="C859" s="218"/>
      <c r="D859" s="218"/>
      <c r="E859" s="219"/>
      <c r="F859" s="218"/>
      <c r="G859" s="218"/>
      <c r="H859" s="218"/>
      <c r="I859" s="218"/>
      <c r="J859" s="176"/>
      <c r="K859" s="176"/>
      <c r="L859" s="176"/>
      <c r="M859" s="176"/>
      <c r="N859" s="176"/>
      <c r="O859" s="176"/>
      <c r="P859" s="176"/>
      <c r="Q859" s="176"/>
      <c r="R859" s="176"/>
      <c r="S859" s="176"/>
      <c r="T859" s="176"/>
      <c r="U859" s="176"/>
      <c r="V859" s="176"/>
      <c r="W859" s="176"/>
      <c r="X859" s="176"/>
      <c r="Y859" s="176"/>
      <c r="Z859" s="176"/>
      <c r="AA859" s="176"/>
      <c r="AB859" s="176"/>
      <c r="AC859" s="176"/>
    </row>
    <row r="860">
      <c r="A860" s="216"/>
      <c r="B860" s="217"/>
      <c r="C860" s="218"/>
      <c r="D860" s="218"/>
      <c r="E860" s="219"/>
      <c r="F860" s="218"/>
      <c r="G860" s="218"/>
      <c r="H860" s="218"/>
      <c r="I860" s="218"/>
      <c r="J860" s="176"/>
      <c r="K860" s="176"/>
      <c r="L860" s="176"/>
      <c r="M860" s="176"/>
      <c r="N860" s="176"/>
      <c r="O860" s="176"/>
      <c r="P860" s="176"/>
      <c r="Q860" s="176"/>
      <c r="R860" s="176"/>
      <c r="S860" s="176"/>
      <c r="T860" s="176"/>
      <c r="U860" s="176"/>
      <c r="V860" s="176"/>
      <c r="W860" s="176"/>
      <c r="X860" s="176"/>
      <c r="Y860" s="176"/>
      <c r="Z860" s="176"/>
      <c r="AA860" s="176"/>
      <c r="AB860" s="176"/>
      <c r="AC860" s="176"/>
    </row>
    <row r="861">
      <c r="A861" s="216"/>
      <c r="B861" s="217"/>
      <c r="C861" s="218"/>
      <c r="D861" s="218"/>
      <c r="E861" s="219"/>
      <c r="F861" s="218"/>
      <c r="G861" s="218"/>
      <c r="H861" s="218"/>
      <c r="I861" s="218"/>
      <c r="J861" s="176"/>
      <c r="K861" s="176"/>
      <c r="L861" s="176"/>
      <c r="M861" s="176"/>
      <c r="N861" s="176"/>
      <c r="O861" s="176"/>
      <c r="P861" s="176"/>
      <c r="Q861" s="176"/>
      <c r="R861" s="176"/>
      <c r="S861" s="176"/>
      <c r="T861" s="176"/>
      <c r="U861" s="176"/>
      <c r="V861" s="176"/>
      <c r="W861" s="176"/>
      <c r="X861" s="176"/>
      <c r="Y861" s="176"/>
      <c r="Z861" s="176"/>
      <c r="AA861" s="176"/>
      <c r="AB861" s="176"/>
      <c r="AC861" s="176"/>
    </row>
    <row r="862">
      <c r="A862" s="216"/>
      <c r="B862" s="217"/>
      <c r="C862" s="218"/>
      <c r="D862" s="218"/>
      <c r="E862" s="219"/>
      <c r="F862" s="218"/>
      <c r="G862" s="218"/>
      <c r="H862" s="218"/>
      <c r="I862" s="218"/>
      <c r="J862" s="176"/>
      <c r="K862" s="176"/>
      <c r="L862" s="176"/>
      <c r="M862" s="176"/>
      <c r="N862" s="176"/>
      <c r="O862" s="176"/>
      <c r="P862" s="176"/>
      <c r="Q862" s="176"/>
      <c r="R862" s="176"/>
      <c r="S862" s="176"/>
      <c r="T862" s="176"/>
      <c r="U862" s="176"/>
      <c r="V862" s="176"/>
      <c r="W862" s="176"/>
      <c r="X862" s="176"/>
      <c r="Y862" s="176"/>
      <c r="Z862" s="176"/>
      <c r="AA862" s="176"/>
      <c r="AB862" s="176"/>
      <c r="AC862" s="176"/>
    </row>
    <row r="863">
      <c r="A863" s="216"/>
      <c r="B863" s="217"/>
      <c r="C863" s="218"/>
      <c r="D863" s="218"/>
      <c r="E863" s="219"/>
      <c r="F863" s="218"/>
      <c r="G863" s="218"/>
      <c r="H863" s="218"/>
      <c r="I863" s="218"/>
      <c r="J863" s="176"/>
      <c r="K863" s="176"/>
      <c r="L863" s="176"/>
      <c r="M863" s="176"/>
      <c r="N863" s="176"/>
      <c r="O863" s="176"/>
      <c r="P863" s="176"/>
      <c r="Q863" s="176"/>
      <c r="R863" s="176"/>
      <c r="S863" s="176"/>
      <c r="T863" s="176"/>
      <c r="U863" s="176"/>
      <c r="V863" s="176"/>
      <c r="W863" s="176"/>
      <c r="X863" s="176"/>
      <c r="Y863" s="176"/>
      <c r="Z863" s="176"/>
      <c r="AA863" s="176"/>
      <c r="AB863" s="176"/>
      <c r="AC863" s="176"/>
    </row>
    <row r="864">
      <c r="A864" s="216"/>
      <c r="B864" s="217"/>
      <c r="C864" s="218"/>
      <c r="D864" s="218"/>
      <c r="E864" s="219"/>
      <c r="F864" s="218"/>
      <c r="G864" s="218"/>
      <c r="H864" s="218"/>
      <c r="I864" s="218"/>
      <c r="J864" s="176"/>
      <c r="K864" s="176"/>
      <c r="L864" s="176"/>
      <c r="M864" s="176"/>
      <c r="N864" s="176"/>
      <c r="O864" s="176"/>
      <c r="P864" s="176"/>
      <c r="Q864" s="176"/>
      <c r="R864" s="176"/>
      <c r="S864" s="176"/>
      <c r="T864" s="176"/>
      <c r="U864" s="176"/>
      <c r="V864" s="176"/>
      <c r="W864" s="176"/>
      <c r="X864" s="176"/>
      <c r="Y864" s="176"/>
      <c r="Z864" s="176"/>
      <c r="AA864" s="176"/>
      <c r="AB864" s="176"/>
      <c r="AC864" s="176"/>
    </row>
    <row r="865">
      <c r="A865" s="216"/>
      <c r="B865" s="217"/>
      <c r="C865" s="218"/>
      <c r="D865" s="218"/>
      <c r="E865" s="219"/>
      <c r="F865" s="218"/>
      <c r="G865" s="218"/>
      <c r="H865" s="218"/>
      <c r="I865" s="218"/>
      <c r="J865" s="176"/>
      <c r="K865" s="176"/>
      <c r="L865" s="176"/>
      <c r="M865" s="176"/>
      <c r="N865" s="176"/>
      <c r="O865" s="176"/>
      <c r="P865" s="176"/>
      <c r="Q865" s="176"/>
      <c r="R865" s="176"/>
      <c r="S865" s="176"/>
      <c r="T865" s="176"/>
      <c r="U865" s="176"/>
      <c r="V865" s="176"/>
      <c r="W865" s="176"/>
      <c r="X865" s="176"/>
      <c r="Y865" s="176"/>
      <c r="Z865" s="176"/>
      <c r="AA865" s="176"/>
      <c r="AB865" s="176"/>
      <c r="AC865" s="176"/>
    </row>
    <row r="866">
      <c r="A866" s="216"/>
      <c r="B866" s="217"/>
      <c r="C866" s="218"/>
      <c r="D866" s="218"/>
      <c r="E866" s="219"/>
      <c r="F866" s="218"/>
      <c r="G866" s="218"/>
      <c r="H866" s="218"/>
      <c r="I866" s="218"/>
      <c r="J866" s="176"/>
      <c r="K866" s="176"/>
      <c r="L866" s="176"/>
      <c r="M866" s="176"/>
      <c r="N866" s="176"/>
      <c r="O866" s="176"/>
      <c r="P866" s="176"/>
      <c r="Q866" s="176"/>
      <c r="R866" s="176"/>
      <c r="S866" s="176"/>
      <c r="T866" s="176"/>
      <c r="U866" s="176"/>
      <c r="V866" s="176"/>
      <c r="W866" s="176"/>
      <c r="X866" s="176"/>
      <c r="Y866" s="176"/>
      <c r="Z866" s="176"/>
      <c r="AA866" s="176"/>
      <c r="AB866" s="176"/>
      <c r="AC866" s="176"/>
    </row>
    <row r="867">
      <c r="A867" s="216"/>
      <c r="B867" s="217"/>
      <c r="C867" s="218"/>
      <c r="D867" s="218"/>
      <c r="E867" s="219"/>
      <c r="F867" s="218"/>
      <c r="G867" s="218"/>
      <c r="H867" s="218"/>
      <c r="I867" s="218"/>
      <c r="J867" s="176"/>
      <c r="K867" s="176"/>
      <c r="L867" s="176"/>
      <c r="M867" s="176"/>
      <c r="N867" s="176"/>
      <c r="O867" s="176"/>
      <c r="P867" s="176"/>
      <c r="Q867" s="176"/>
      <c r="R867" s="176"/>
      <c r="S867" s="176"/>
      <c r="T867" s="176"/>
      <c r="U867" s="176"/>
      <c r="V867" s="176"/>
      <c r="W867" s="176"/>
      <c r="X867" s="176"/>
      <c r="Y867" s="176"/>
      <c r="Z867" s="176"/>
      <c r="AA867" s="176"/>
      <c r="AB867" s="176"/>
      <c r="AC867" s="176"/>
    </row>
    <row r="868">
      <c r="A868" s="216"/>
      <c r="B868" s="217"/>
      <c r="C868" s="218"/>
      <c r="D868" s="218"/>
      <c r="E868" s="219"/>
      <c r="F868" s="218"/>
      <c r="G868" s="218"/>
      <c r="H868" s="218"/>
      <c r="I868" s="218"/>
      <c r="J868" s="176"/>
      <c r="K868" s="176"/>
      <c r="L868" s="176"/>
      <c r="M868" s="176"/>
      <c r="N868" s="176"/>
      <c r="O868" s="176"/>
      <c r="P868" s="176"/>
      <c r="Q868" s="176"/>
      <c r="R868" s="176"/>
      <c r="S868" s="176"/>
      <c r="T868" s="176"/>
      <c r="U868" s="176"/>
      <c r="V868" s="176"/>
      <c r="W868" s="176"/>
      <c r="X868" s="176"/>
      <c r="Y868" s="176"/>
      <c r="Z868" s="176"/>
      <c r="AA868" s="176"/>
      <c r="AB868" s="176"/>
      <c r="AC868" s="176"/>
    </row>
    <row r="869">
      <c r="A869" s="216"/>
      <c r="B869" s="217"/>
      <c r="C869" s="218"/>
      <c r="D869" s="218"/>
      <c r="E869" s="219"/>
      <c r="F869" s="218"/>
      <c r="G869" s="218"/>
      <c r="H869" s="218"/>
      <c r="I869" s="218"/>
      <c r="J869" s="176"/>
      <c r="K869" s="176"/>
      <c r="L869" s="176"/>
      <c r="M869" s="176"/>
      <c r="N869" s="176"/>
      <c r="O869" s="176"/>
      <c r="P869" s="176"/>
      <c r="Q869" s="176"/>
      <c r="R869" s="176"/>
      <c r="S869" s="176"/>
      <c r="T869" s="176"/>
      <c r="U869" s="176"/>
      <c r="V869" s="176"/>
      <c r="W869" s="176"/>
      <c r="X869" s="176"/>
      <c r="Y869" s="176"/>
      <c r="Z869" s="176"/>
      <c r="AA869" s="176"/>
      <c r="AB869" s="176"/>
      <c r="AC869" s="176"/>
    </row>
    <row r="870">
      <c r="A870" s="216"/>
      <c r="B870" s="217"/>
      <c r="C870" s="218"/>
      <c r="D870" s="218"/>
      <c r="E870" s="219"/>
      <c r="F870" s="218"/>
      <c r="G870" s="218"/>
      <c r="H870" s="218"/>
      <c r="I870" s="218"/>
      <c r="J870" s="176"/>
      <c r="K870" s="176"/>
      <c r="L870" s="176"/>
      <c r="M870" s="176"/>
      <c r="N870" s="176"/>
      <c r="O870" s="176"/>
      <c r="P870" s="176"/>
      <c r="Q870" s="176"/>
      <c r="R870" s="176"/>
      <c r="S870" s="176"/>
      <c r="T870" s="176"/>
      <c r="U870" s="176"/>
      <c r="V870" s="176"/>
      <c r="W870" s="176"/>
      <c r="X870" s="176"/>
      <c r="Y870" s="176"/>
      <c r="Z870" s="176"/>
      <c r="AA870" s="176"/>
      <c r="AB870" s="176"/>
      <c r="AC870" s="176"/>
    </row>
    <row r="871">
      <c r="A871" s="216"/>
      <c r="B871" s="217"/>
      <c r="C871" s="218"/>
      <c r="D871" s="218"/>
      <c r="E871" s="219"/>
      <c r="F871" s="218"/>
      <c r="G871" s="218"/>
      <c r="H871" s="218"/>
      <c r="I871" s="218"/>
      <c r="J871" s="176"/>
      <c r="K871" s="176"/>
      <c r="L871" s="176"/>
      <c r="M871" s="176"/>
      <c r="N871" s="176"/>
      <c r="O871" s="176"/>
      <c r="P871" s="176"/>
      <c r="Q871" s="176"/>
      <c r="R871" s="176"/>
      <c r="S871" s="176"/>
      <c r="T871" s="176"/>
      <c r="U871" s="176"/>
      <c r="V871" s="176"/>
      <c r="W871" s="176"/>
      <c r="X871" s="176"/>
      <c r="Y871" s="176"/>
      <c r="Z871" s="176"/>
      <c r="AA871" s="176"/>
      <c r="AB871" s="176"/>
      <c r="AC871" s="176"/>
    </row>
    <row r="872">
      <c r="A872" s="216"/>
      <c r="B872" s="217"/>
      <c r="C872" s="218"/>
      <c r="D872" s="218"/>
      <c r="E872" s="219"/>
      <c r="F872" s="218"/>
      <c r="G872" s="218"/>
      <c r="H872" s="218"/>
      <c r="I872" s="218"/>
      <c r="J872" s="176"/>
      <c r="K872" s="176"/>
      <c r="L872" s="176"/>
      <c r="M872" s="176"/>
      <c r="N872" s="176"/>
      <c r="O872" s="176"/>
      <c r="P872" s="176"/>
      <c r="Q872" s="176"/>
      <c r="R872" s="176"/>
      <c r="S872" s="176"/>
      <c r="T872" s="176"/>
      <c r="U872" s="176"/>
      <c r="V872" s="176"/>
      <c r="W872" s="176"/>
      <c r="X872" s="176"/>
      <c r="Y872" s="176"/>
      <c r="Z872" s="176"/>
      <c r="AA872" s="176"/>
      <c r="AB872" s="176"/>
      <c r="AC872" s="176"/>
    </row>
    <row r="873">
      <c r="A873" s="216"/>
      <c r="B873" s="217"/>
      <c r="C873" s="218"/>
      <c r="D873" s="218"/>
      <c r="E873" s="219"/>
      <c r="F873" s="218"/>
      <c r="G873" s="218"/>
      <c r="H873" s="218"/>
      <c r="I873" s="218"/>
      <c r="J873" s="176"/>
      <c r="K873" s="176"/>
      <c r="L873" s="176"/>
      <c r="M873" s="176"/>
      <c r="N873" s="176"/>
      <c r="O873" s="176"/>
      <c r="P873" s="176"/>
      <c r="Q873" s="176"/>
      <c r="R873" s="176"/>
      <c r="S873" s="176"/>
      <c r="T873" s="176"/>
      <c r="U873" s="176"/>
      <c r="V873" s="176"/>
      <c r="W873" s="176"/>
      <c r="X873" s="176"/>
      <c r="Y873" s="176"/>
      <c r="Z873" s="176"/>
      <c r="AA873" s="176"/>
      <c r="AB873" s="176"/>
      <c r="AC873" s="176"/>
    </row>
    <row r="874">
      <c r="A874" s="216"/>
      <c r="B874" s="217"/>
      <c r="C874" s="218"/>
      <c r="D874" s="218"/>
      <c r="E874" s="219"/>
      <c r="F874" s="218"/>
      <c r="G874" s="218"/>
      <c r="H874" s="218"/>
      <c r="I874" s="218"/>
      <c r="J874" s="176"/>
      <c r="K874" s="176"/>
      <c r="L874" s="176"/>
      <c r="M874" s="176"/>
      <c r="N874" s="176"/>
      <c r="O874" s="176"/>
      <c r="P874" s="176"/>
      <c r="Q874" s="176"/>
      <c r="R874" s="176"/>
      <c r="S874" s="176"/>
      <c r="T874" s="176"/>
      <c r="U874" s="176"/>
      <c r="V874" s="176"/>
      <c r="W874" s="176"/>
      <c r="X874" s="176"/>
      <c r="Y874" s="176"/>
      <c r="Z874" s="176"/>
      <c r="AA874" s="176"/>
      <c r="AB874" s="176"/>
      <c r="AC874" s="176"/>
    </row>
    <row r="875">
      <c r="A875" s="216"/>
      <c r="B875" s="217"/>
      <c r="C875" s="218"/>
      <c r="D875" s="218"/>
      <c r="E875" s="219"/>
      <c r="F875" s="218"/>
      <c r="G875" s="218"/>
      <c r="H875" s="218"/>
      <c r="I875" s="218"/>
      <c r="J875" s="176"/>
      <c r="K875" s="176"/>
      <c r="L875" s="176"/>
      <c r="M875" s="176"/>
      <c r="N875" s="176"/>
      <c r="O875" s="176"/>
      <c r="P875" s="176"/>
      <c r="Q875" s="176"/>
      <c r="R875" s="176"/>
      <c r="S875" s="176"/>
      <c r="T875" s="176"/>
      <c r="U875" s="176"/>
      <c r="V875" s="176"/>
      <c r="W875" s="176"/>
      <c r="X875" s="176"/>
      <c r="Y875" s="176"/>
      <c r="Z875" s="176"/>
      <c r="AA875" s="176"/>
      <c r="AB875" s="176"/>
      <c r="AC875" s="176"/>
    </row>
    <row r="876">
      <c r="A876" s="216"/>
      <c r="B876" s="217"/>
      <c r="C876" s="218"/>
      <c r="D876" s="218"/>
      <c r="E876" s="219"/>
      <c r="F876" s="218"/>
      <c r="G876" s="218"/>
      <c r="H876" s="218"/>
      <c r="I876" s="218"/>
      <c r="J876" s="176"/>
      <c r="K876" s="176"/>
      <c r="L876" s="176"/>
      <c r="M876" s="176"/>
      <c r="N876" s="176"/>
      <c r="O876" s="176"/>
      <c r="P876" s="176"/>
      <c r="Q876" s="176"/>
      <c r="R876" s="176"/>
      <c r="S876" s="176"/>
      <c r="T876" s="176"/>
      <c r="U876" s="176"/>
      <c r="V876" s="176"/>
      <c r="W876" s="176"/>
      <c r="X876" s="176"/>
      <c r="Y876" s="176"/>
      <c r="Z876" s="176"/>
      <c r="AA876" s="176"/>
      <c r="AB876" s="176"/>
      <c r="AC876" s="176"/>
    </row>
    <row r="877">
      <c r="A877" s="216"/>
      <c r="B877" s="217"/>
      <c r="C877" s="218"/>
      <c r="D877" s="218"/>
      <c r="E877" s="219"/>
      <c r="F877" s="218"/>
      <c r="G877" s="218"/>
      <c r="H877" s="218"/>
      <c r="I877" s="218"/>
      <c r="J877" s="176"/>
      <c r="K877" s="176"/>
      <c r="L877" s="176"/>
      <c r="M877" s="176"/>
      <c r="N877" s="176"/>
      <c r="O877" s="176"/>
      <c r="P877" s="176"/>
      <c r="Q877" s="176"/>
      <c r="R877" s="176"/>
      <c r="S877" s="176"/>
      <c r="T877" s="176"/>
      <c r="U877" s="176"/>
      <c r="V877" s="176"/>
      <c r="W877" s="176"/>
      <c r="X877" s="176"/>
      <c r="Y877" s="176"/>
      <c r="Z877" s="176"/>
      <c r="AA877" s="176"/>
      <c r="AB877" s="176"/>
      <c r="AC877" s="176"/>
    </row>
    <row r="878">
      <c r="A878" s="216"/>
      <c r="B878" s="217"/>
      <c r="C878" s="218"/>
      <c r="D878" s="218"/>
      <c r="E878" s="219"/>
      <c r="F878" s="218"/>
      <c r="G878" s="218"/>
      <c r="H878" s="218"/>
      <c r="I878" s="218"/>
      <c r="J878" s="176"/>
      <c r="K878" s="176"/>
      <c r="L878" s="176"/>
      <c r="M878" s="176"/>
      <c r="N878" s="176"/>
      <c r="O878" s="176"/>
      <c r="P878" s="176"/>
      <c r="Q878" s="176"/>
      <c r="R878" s="176"/>
      <c r="S878" s="176"/>
      <c r="T878" s="176"/>
      <c r="U878" s="176"/>
      <c r="V878" s="176"/>
      <c r="W878" s="176"/>
      <c r="X878" s="176"/>
      <c r="Y878" s="176"/>
      <c r="Z878" s="176"/>
      <c r="AA878" s="176"/>
      <c r="AB878" s="176"/>
      <c r="AC878" s="176"/>
    </row>
    <row r="879">
      <c r="A879" s="216"/>
      <c r="B879" s="217"/>
      <c r="C879" s="218"/>
      <c r="D879" s="218"/>
      <c r="E879" s="219"/>
      <c r="F879" s="218"/>
      <c r="G879" s="218"/>
      <c r="H879" s="218"/>
      <c r="I879" s="218"/>
      <c r="J879" s="176"/>
      <c r="K879" s="176"/>
      <c r="L879" s="176"/>
      <c r="M879" s="176"/>
      <c r="N879" s="176"/>
      <c r="O879" s="176"/>
      <c r="P879" s="176"/>
      <c r="Q879" s="176"/>
      <c r="R879" s="176"/>
      <c r="S879" s="176"/>
      <c r="T879" s="176"/>
      <c r="U879" s="176"/>
      <c r="V879" s="176"/>
      <c r="W879" s="176"/>
      <c r="X879" s="176"/>
      <c r="Y879" s="176"/>
      <c r="Z879" s="176"/>
      <c r="AA879" s="176"/>
      <c r="AB879" s="176"/>
      <c r="AC879" s="176"/>
    </row>
    <row r="880">
      <c r="A880" s="216"/>
      <c r="B880" s="217"/>
      <c r="C880" s="218"/>
      <c r="D880" s="218"/>
      <c r="E880" s="219"/>
      <c r="F880" s="218"/>
      <c r="G880" s="218"/>
      <c r="H880" s="218"/>
      <c r="I880" s="218"/>
      <c r="J880" s="176"/>
      <c r="K880" s="176"/>
      <c r="L880" s="176"/>
      <c r="M880" s="176"/>
      <c r="N880" s="176"/>
      <c r="O880" s="176"/>
      <c r="P880" s="176"/>
      <c r="Q880" s="176"/>
      <c r="R880" s="176"/>
      <c r="S880" s="176"/>
      <c r="T880" s="176"/>
      <c r="U880" s="176"/>
      <c r="V880" s="176"/>
      <c r="W880" s="176"/>
      <c r="X880" s="176"/>
      <c r="Y880" s="176"/>
      <c r="Z880" s="176"/>
      <c r="AA880" s="176"/>
      <c r="AB880" s="176"/>
      <c r="AC880" s="176"/>
    </row>
    <row r="881">
      <c r="A881" s="216"/>
      <c r="B881" s="217"/>
      <c r="C881" s="218"/>
      <c r="D881" s="218"/>
      <c r="E881" s="219"/>
      <c r="F881" s="218"/>
      <c r="G881" s="218"/>
      <c r="H881" s="218"/>
      <c r="I881" s="218"/>
      <c r="J881" s="176"/>
      <c r="K881" s="176"/>
      <c r="L881" s="176"/>
      <c r="M881" s="176"/>
      <c r="N881" s="176"/>
      <c r="O881" s="176"/>
      <c r="P881" s="176"/>
      <c r="Q881" s="176"/>
      <c r="R881" s="176"/>
      <c r="S881" s="176"/>
      <c r="T881" s="176"/>
      <c r="U881" s="176"/>
      <c r="V881" s="176"/>
      <c r="W881" s="176"/>
      <c r="X881" s="176"/>
      <c r="Y881" s="176"/>
      <c r="Z881" s="176"/>
      <c r="AA881" s="176"/>
      <c r="AB881" s="176"/>
      <c r="AC881" s="176"/>
    </row>
    <row r="882">
      <c r="A882" s="216"/>
      <c r="B882" s="217"/>
      <c r="C882" s="218"/>
      <c r="D882" s="218"/>
      <c r="E882" s="219"/>
      <c r="F882" s="218"/>
      <c r="G882" s="218"/>
      <c r="H882" s="218"/>
      <c r="I882" s="218"/>
      <c r="J882" s="176"/>
      <c r="K882" s="176"/>
      <c r="L882" s="176"/>
      <c r="M882" s="176"/>
      <c r="N882" s="176"/>
      <c r="O882" s="176"/>
      <c r="P882" s="176"/>
      <c r="Q882" s="176"/>
      <c r="R882" s="176"/>
      <c r="S882" s="176"/>
      <c r="T882" s="176"/>
      <c r="U882" s="176"/>
      <c r="V882" s="176"/>
      <c r="W882" s="176"/>
      <c r="X882" s="176"/>
      <c r="Y882" s="176"/>
      <c r="Z882" s="176"/>
      <c r="AA882" s="176"/>
      <c r="AB882" s="176"/>
      <c r="AC882" s="176"/>
    </row>
    <row r="883">
      <c r="A883" s="216"/>
      <c r="B883" s="217"/>
      <c r="C883" s="218"/>
      <c r="D883" s="218"/>
      <c r="E883" s="219"/>
      <c r="F883" s="218"/>
      <c r="G883" s="218"/>
      <c r="H883" s="218"/>
      <c r="I883" s="218"/>
      <c r="J883" s="176"/>
      <c r="K883" s="176"/>
      <c r="L883" s="176"/>
      <c r="M883" s="176"/>
      <c r="N883" s="176"/>
      <c r="O883" s="176"/>
      <c r="P883" s="176"/>
      <c r="Q883" s="176"/>
      <c r="R883" s="176"/>
      <c r="S883" s="176"/>
      <c r="T883" s="176"/>
      <c r="U883" s="176"/>
      <c r="V883" s="176"/>
      <c r="W883" s="176"/>
      <c r="X883" s="176"/>
      <c r="Y883" s="176"/>
      <c r="Z883" s="176"/>
      <c r="AA883" s="176"/>
      <c r="AB883" s="176"/>
      <c r="AC883" s="176"/>
    </row>
    <row r="884">
      <c r="A884" s="216"/>
      <c r="B884" s="217"/>
      <c r="C884" s="218"/>
      <c r="D884" s="218"/>
      <c r="E884" s="219"/>
      <c r="F884" s="218"/>
      <c r="G884" s="218"/>
      <c r="H884" s="218"/>
      <c r="I884" s="218"/>
      <c r="J884" s="176"/>
      <c r="K884" s="176"/>
      <c r="L884" s="176"/>
      <c r="M884" s="176"/>
      <c r="N884" s="176"/>
      <c r="O884" s="176"/>
      <c r="P884" s="176"/>
      <c r="Q884" s="176"/>
      <c r="R884" s="176"/>
      <c r="S884" s="176"/>
      <c r="T884" s="176"/>
      <c r="U884" s="176"/>
      <c r="V884" s="176"/>
      <c r="W884" s="176"/>
      <c r="X884" s="176"/>
      <c r="Y884" s="176"/>
      <c r="Z884" s="176"/>
      <c r="AA884" s="176"/>
      <c r="AB884" s="176"/>
      <c r="AC884" s="176"/>
    </row>
    <row r="885">
      <c r="A885" s="216"/>
      <c r="B885" s="217"/>
      <c r="C885" s="218"/>
      <c r="D885" s="218"/>
      <c r="E885" s="219"/>
      <c r="F885" s="218"/>
      <c r="G885" s="218"/>
      <c r="H885" s="218"/>
      <c r="I885" s="218"/>
      <c r="J885" s="176"/>
      <c r="K885" s="176"/>
      <c r="L885" s="176"/>
      <c r="M885" s="176"/>
      <c r="N885" s="176"/>
      <c r="O885" s="176"/>
      <c r="P885" s="176"/>
      <c r="Q885" s="176"/>
      <c r="R885" s="176"/>
      <c r="S885" s="176"/>
      <c r="T885" s="176"/>
      <c r="U885" s="176"/>
      <c r="V885" s="176"/>
      <c r="W885" s="176"/>
      <c r="X885" s="176"/>
      <c r="Y885" s="176"/>
      <c r="Z885" s="176"/>
      <c r="AA885" s="176"/>
      <c r="AB885" s="176"/>
      <c r="AC885" s="176"/>
    </row>
    <row r="886">
      <c r="A886" s="216"/>
      <c r="B886" s="217"/>
      <c r="C886" s="218"/>
      <c r="D886" s="218"/>
      <c r="E886" s="219"/>
      <c r="F886" s="218"/>
      <c r="G886" s="218"/>
      <c r="H886" s="218"/>
      <c r="I886" s="218"/>
      <c r="J886" s="176"/>
      <c r="K886" s="176"/>
      <c r="L886" s="176"/>
      <c r="M886" s="176"/>
      <c r="N886" s="176"/>
      <c r="O886" s="176"/>
      <c r="P886" s="176"/>
      <c r="Q886" s="176"/>
      <c r="R886" s="176"/>
      <c r="S886" s="176"/>
      <c r="T886" s="176"/>
      <c r="U886" s="176"/>
      <c r="V886" s="176"/>
      <c r="W886" s="176"/>
      <c r="X886" s="176"/>
      <c r="Y886" s="176"/>
      <c r="Z886" s="176"/>
      <c r="AA886" s="176"/>
      <c r="AB886" s="176"/>
      <c r="AC886" s="176"/>
    </row>
    <row r="887">
      <c r="A887" s="216"/>
      <c r="B887" s="217"/>
      <c r="C887" s="218"/>
      <c r="D887" s="218"/>
      <c r="E887" s="219"/>
      <c r="F887" s="218"/>
      <c r="G887" s="218"/>
      <c r="H887" s="218"/>
      <c r="I887" s="218"/>
      <c r="J887" s="176"/>
      <c r="K887" s="176"/>
      <c r="L887" s="176"/>
      <c r="M887" s="176"/>
      <c r="N887" s="176"/>
      <c r="O887" s="176"/>
      <c r="P887" s="176"/>
      <c r="Q887" s="176"/>
      <c r="R887" s="176"/>
      <c r="S887" s="176"/>
      <c r="T887" s="176"/>
      <c r="U887" s="176"/>
      <c r="V887" s="176"/>
      <c r="W887" s="176"/>
      <c r="X887" s="176"/>
      <c r="Y887" s="176"/>
      <c r="Z887" s="176"/>
      <c r="AA887" s="176"/>
      <c r="AB887" s="176"/>
      <c r="AC887" s="176"/>
    </row>
    <row r="888">
      <c r="A888" s="216"/>
      <c r="B888" s="217"/>
      <c r="C888" s="218"/>
      <c r="D888" s="218"/>
      <c r="E888" s="219"/>
      <c r="F888" s="218"/>
      <c r="G888" s="218"/>
      <c r="H888" s="218"/>
      <c r="I888" s="218"/>
      <c r="J888" s="176"/>
      <c r="K888" s="176"/>
      <c r="L888" s="176"/>
      <c r="M888" s="176"/>
      <c r="N888" s="176"/>
      <c r="O888" s="176"/>
      <c r="P888" s="176"/>
      <c r="Q888" s="176"/>
      <c r="R888" s="176"/>
      <c r="S888" s="176"/>
      <c r="T888" s="176"/>
      <c r="U888" s="176"/>
      <c r="V888" s="176"/>
      <c r="W888" s="176"/>
      <c r="X888" s="176"/>
      <c r="Y888" s="176"/>
      <c r="Z888" s="176"/>
      <c r="AA888" s="176"/>
      <c r="AB888" s="176"/>
      <c r="AC888" s="176"/>
    </row>
    <row r="889">
      <c r="A889" s="216"/>
      <c r="B889" s="217"/>
      <c r="C889" s="218"/>
      <c r="D889" s="218"/>
      <c r="E889" s="219"/>
      <c r="F889" s="218"/>
      <c r="G889" s="218"/>
      <c r="H889" s="218"/>
      <c r="I889" s="218"/>
      <c r="J889" s="176"/>
      <c r="K889" s="176"/>
      <c r="L889" s="176"/>
      <c r="M889" s="176"/>
      <c r="N889" s="176"/>
      <c r="O889" s="176"/>
      <c r="P889" s="176"/>
      <c r="Q889" s="176"/>
      <c r="R889" s="176"/>
      <c r="S889" s="176"/>
      <c r="T889" s="176"/>
      <c r="U889" s="176"/>
      <c r="V889" s="176"/>
      <c r="W889" s="176"/>
      <c r="X889" s="176"/>
      <c r="Y889" s="176"/>
      <c r="Z889" s="176"/>
      <c r="AA889" s="176"/>
      <c r="AB889" s="176"/>
      <c r="AC889" s="176"/>
    </row>
    <row r="890">
      <c r="A890" s="216"/>
      <c r="B890" s="217"/>
      <c r="C890" s="218"/>
      <c r="D890" s="218"/>
      <c r="E890" s="219"/>
      <c r="F890" s="218"/>
      <c r="G890" s="218"/>
      <c r="H890" s="218"/>
      <c r="I890" s="218"/>
      <c r="J890" s="176"/>
      <c r="K890" s="176"/>
      <c r="L890" s="176"/>
      <c r="M890" s="176"/>
      <c r="N890" s="176"/>
      <c r="O890" s="176"/>
      <c r="P890" s="176"/>
      <c r="Q890" s="176"/>
      <c r="R890" s="176"/>
      <c r="S890" s="176"/>
      <c r="T890" s="176"/>
      <c r="U890" s="176"/>
      <c r="V890" s="176"/>
      <c r="W890" s="176"/>
      <c r="X890" s="176"/>
      <c r="Y890" s="176"/>
      <c r="Z890" s="176"/>
      <c r="AA890" s="176"/>
      <c r="AB890" s="176"/>
      <c r="AC890" s="176"/>
    </row>
    <row r="891">
      <c r="A891" s="216"/>
      <c r="B891" s="217"/>
      <c r="C891" s="218"/>
      <c r="D891" s="218"/>
      <c r="E891" s="219"/>
      <c r="F891" s="218"/>
      <c r="G891" s="218"/>
      <c r="H891" s="218"/>
      <c r="I891" s="218"/>
      <c r="J891" s="176"/>
      <c r="K891" s="176"/>
      <c r="L891" s="176"/>
      <c r="M891" s="176"/>
      <c r="N891" s="176"/>
      <c r="O891" s="176"/>
      <c r="P891" s="176"/>
      <c r="Q891" s="176"/>
      <c r="R891" s="176"/>
      <c r="S891" s="176"/>
      <c r="T891" s="176"/>
      <c r="U891" s="176"/>
      <c r="V891" s="176"/>
      <c r="W891" s="176"/>
      <c r="X891" s="176"/>
      <c r="Y891" s="176"/>
      <c r="Z891" s="176"/>
      <c r="AA891" s="176"/>
      <c r="AB891" s="176"/>
      <c r="AC891" s="176"/>
    </row>
    <row r="892">
      <c r="A892" s="216"/>
      <c r="B892" s="217"/>
      <c r="C892" s="218"/>
      <c r="D892" s="218"/>
      <c r="E892" s="219"/>
      <c r="F892" s="218"/>
      <c r="G892" s="218"/>
      <c r="H892" s="218"/>
      <c r="I892" s="218"/>
      <c r="J892" s="176"/>
      <c r="K892" s="176"/>
      <c r="L892" s="176"/>
      <c r="M892" s="176"/>
      <c r="N892" s="176"/>
      <c r="O892" s="176"/>
      <c r="P892" s="176"/>
      <c r="Q892" s="176"/>
      <c r="R892" s="176"/>
      <c r="S892" s="176"/>
      <c r="T892" s="176"/>
      <c r="U892" s="176"/>
      <c r="V892" s="176"/>
      <c r="W892" s="176"/>
      <c r="X892" s="176"/>
      <c r="Y892" s="176"/>
      <c r="Z892" s="176"/>
      <c r="AA892" s="176"/>
      <c r="AB892" s="176"/>
      <c r="AC892" s="176"/>
    </row>
    <row r="893">
      <c r="A893" s="216"/>
      <c r="B893" s="217"/>
      <c r="C893" s="218"/>
      <c r="D893" s="218"/>
      <c r="E893" s="219"/>
      <c r="F893" s="218"/>
      <c r="G893" s="218"/>
      <c r="H893" s="218"/>
      <c r="I893" s="218"/>
      <c r="J893" s="176"/>
      <c r="K893" s="176"/>
      <c r="L893" s="176"/>
      <c r="M893" s="176"/>
      <c r="N893" s="176"/>
      <c r="O893" s="176"/>
      <c r="P893" s="176"/>
      <c r="Q893" s="176"/>
      <c r="R893" s="176"/>
      <c r="S893" s="176"/>
      <c r="T893" s="176"/>
      <c r="U893" s="176"/>
      <c r="V893" s="176"/>
      <c r="W893" s="176"/>
      <c r="X893" s="176"/>
      <c r="Y893" s="176"/>
      <c r="Z893" s="176"/>
      <c r="AA893" s="176"/>
      <c r="AB893" s="176"/>
      <c r="AC893" s="176"/>
    </row>
    <row r="894">
      <c r="A894" s="216"/>
      <c r="B894" s="217"/>
      <c r="C894" s="218"/>
      <c r="D894" s="218"/>
      <c r="E894" s="219"/>
      <c r="F894" s="218"/>
      <c r="G894" s="218"/>
      <c r="H894" s="218"/>
      <c r="I894" s="218"/>
      <c r="J894" s="176"/>
      <c r="K894" s="176"/>
      <c r="L894" s="176"/>
      <c r="M894" s="176"/>
      <c r="N894" s="176"/>
      <c r="O894" s="176"/>
      <c r="P894" s="176"/>
      <c r="Q894" s="176"/>
      <c r="R894" s="176"/>
      <c r="S894" s="176"/>
      <c r="T894" s="176"/>
      <c r="U894" s="176"/>
      <c r="V894" s="176"/>
      <c r="W894" s="176"/>
      <c r="X894" s="176"/>
      <c r="Y894" s="176"/>
      <c r="Z894" s="176"/>
      <c r="AA894" s="176"/>
      <c r="AB894" s="176"/>
      <c r="AC894" s="176"/>
    </row>
    <row r="895">
      <c r="A895" s="216"/>
      <c r="B895" s="217"/>
      <c r="C895" s="218"/>
      <c r="D895" s="218"/>
      <c r="E895" s="219"/>
      <c r="F895" s="218"/>
      <c r="G895" s="218"/>
      <c r="H895" s="218"/>
      <c r="I895" s="218"/>
      <c r="J895" s="176"/>
      <c r="K895" s="176"/>
      <c r="L895" s="176"/>
      <c r="M895" s="176"/>
      <c r="N895" s="176"/>
      <c r="O895" s="176"/>
      <c r="P895" s="176"/>
      <c r="Q895" s="176"/>
      <c r="R895" s="176"/>
      <c r="S895" s="176"/>
      <c r="T895" s="176"/>
      <c r="U895" s="176"/>
      <c r="V895" s="176"/>
      <c r="W895" s="176"/>
      <c r="X895" s="176"/>
      <c r="Y895" s="176"/>
      <c r="Z895" s="176"/>
      <c r="AA895" s="176"/>
      <c r="AB895" s="176"/>
      <c r="AC895" s="176"/>
    </row>
    <row r="896">
      <c r="A896" s="216"/>
      <c r="B896" s="217"/>
      <c r="C896" s="218"/>
      <c r="D896" s="218"/>
      <c r="E896" s="219"/>
      <c r="F896" s="218"/>
      <c r="G896" s="218"/>
      <c r="H896" s="218"/>
      <c r="I896" s="218"/>
      <c r="J896" s="176"/>
      <c r="K896" s="176"/>
      <c r="L896" s="176"/>
      <c r="M896" s="176"/>
      <c r="N896" s="176"/>
      <c r="O896" s="176"/>
      <c r="P896" s="176"/>
      <c r="Q896" s="176"/>
      <c r="R896" s="176"/>
      <c r="S896" s="176"/>
      <c r="T896" s="176"/>
      <c r="U896" s="176"/>
      <c r="V896" s="176"/>
      <c r="W896" s="176"/>
      <c r="X896" s="176"/>
      <c r="Y896" s="176"/>
      <c r="Z896" s="176"/>
      <c r="AA896" s="176"/>
      <c r="AB896" s="176"/>
      <c r="AC896" s="176"/>
    </row>
    <row r="897">
      <c r="A897" s="216"/>
      <c r="B897" s="217"/>
      <c r="C897" s="218"/>
      <c r="D897" s="218"/>
      <c r="E897" s="219"/>
      <c r="F897" s="218"/>
      <c r="G897" s="218"/>
      <c r="H897" s="218"/>
      <c r="I897" s="218"/>
      <c r="J897" s="176"/>
      <c r="K897" s="176"/>
      <c r="L897" s="176"/>
      <c r="M897" s="176"/>
      <c r="N897" s="176"/>
      <c r="O897" s="176"/>
      <c r="P897" s="176"/>
      <c r="Q897" s="176"/>
      <c r="R897" s="176"/>
      <c r="S897" s="176"/>
      <c r="T897" s="176"/>
      <c r="U897" s="176"/>
      <c r="V897" s="176"/>
      <c r="W897" s="176"/>
      <c r="X897" s="176"/>
      <c r="Y897" s="176"/>
      <c r="Z897" s="176"/>
      <c r="AA897" s="176"/>
      <c r="AB897" s="176"/>
      <c r="AC897" s="176"/>
    </row>
    <row r="898">
      <c r="A898" s="216"/>
      <c r="B898" s="217"/>
      <c r="C898" s="218"/>
      <c r="D898" s="218"/>
      <c r="E898" s="219"/>
      <c r="F898" s="218"/>
      <c r="G898" s="218"/>
      <c r="H898" s="218"/>
      <c r="I898" s="218"/>
      <c r="J898" s="176"/>
      <c r="K898" s="176"/>
      <c r="L898" s="176"/>
      <c r="M898" s="176"/>
      <c r="N898" s="176"/>
      <c r="O898" s="176"/>
      <c r="P898" s="176"/>
      <c r="Q898" s="176"/>
      <c r="R898" s="176"/>
      <c r="S898" s="176"/>
      <c r="T898" s="176"/>
      <c r="U898" s="176"/>
      <c r="V898" s="176"/>
      <c r="W898" s="176"/>
      <c r="X898" s="176"/>
      <c r="Y898" s="176"/>
      <c r="Z898" s="176"/>
      <c r="AA898" s="176"/>
      <c r="AB898" s="176"/>
      <c r="AC898" s="176"/>
    </row>
    <row r="899">
      <c r="A899" s="216"/>
      <c r="B899" s="217"/>
      <c r="C899" s="218"/>
      <c r="D899" s="218"/>
      <c r="E899" s="219"/>
      <c r="F899" s="218"/>
      <c r="G899" s="218"/>
      <c r="H899" s="218"/>
      <c r="I899" s="218"/>
      <c r="J899" s="176"/>
      <c r="K899" s="176"/>
      <c r="L899" s="176"/>
      <c r="M899" s="176"/>
      <c r="N899" s="176"/>
      <c r="O899" s="176"/>
      <c r="P899" s="176"/>
      <c r="Q899" s="176"/>
      <c r="R899" s="176"/>
      <c r="S899" s="176"/>
      <c r="T899" s="176"/>
      <c r="U899" s="176"/>
      <c r="V899" s="176"/>
      <c r="W899" s="176"/>
      <c r="X899" s="176"/>
      <c r="Y899" s="176"/>
      <c r="Z899" s="176"/>
      <c r="AA899" s="176"/>
      <c r="AB899" s="176"/>
      <c r="AC899" s="176"/>
    </row>
    <row r="900">
      <c r="A900" s="216"/>
      <c r="B900" s="217"/>
      <c r="C900" s="218"/>
      <c r="D900" s="218"/>
      <c r="E900" s="219"/>
      <c r="F900" s="218"/>
      <c r="G900" s="218"/>
      <c r="H900" s="218"/>
      <c r="I900" s="218"/>
      <c r="J900" s="176"/>
      <c r="K900" s="176"/>
      <c r="L900" s="176"/>
      <c r="M900" s="176"/>
      <c r="N900" s="176"/>
      <c r="O900" s="176"/>
      <c r="P900" s="176"/>
      <c r="Q900" s="176"/>
      <c r="R900" s="176"/>
      <c r="S900" s="176"/>
      <c r="T900" s="176"/>
      <c r="U900" s="176"/>
      <c r="V900" s="176"/>
      <c r="W900" s="176"/>
      <c r="X900" s="176"/>
      <c r="Y900" s="176"/>
      <c r="Z900" s="176"/>
      <c r="AA900" s="176"/>
      <c r="AB900" s="176"/>
      <c r="AC900" s="176"/>
    </row>
    <row r="901">
      <c r="A901" s="216"/>
      <c r="B901" s="217"/>
      <c r="C901" s="218"/>
      <c r="D901" s="218"/>
      <c r="E901" s="219"/>
      <c r="F901" s="218"/>
      <c r="G901" s="218"/>
      <c r="H901" s="218"/>
      <c r="I901" s="218"/>
      <c r="J901" s="176"/>
      <c r="K901" s="176"/>
      <c r="L901" s="176"/>
      <c r="M901" s="176"/>
      <c r="N901" s="176"/>
      <c r="O901" s="176"/>
      <c r="P901" s="176"/>
      <c r="Q901" s="176"/>
      <c r="R901" s="176"/>
      <c r="S901" s="176"/>
      <c r="T901" s="176"/>
      <c r="U901" s="176"/>
      <c r="V901" s="176"/>
      <c r="W901" s="176"/>
      <c r="X901" s="176"/>
      <c r="Y901" s="176"/>
      <c r="Z901" s="176"/>
      <c r="AA901" s="176"/>
      <c r="AB901" s="176"/>
      <c r="AC901" s="176"/>
    </row>
    <row r="902">
      <c r="A902" s="216"/>
      <c r="B902" s="217"/>
      <c r="C902" s="218"/>
      <c r="D902" s="218"/>
      <c r="E902" s="219"/>
      <c r="F902" s="218"/>
      <c r="G902" s="218"/>
      <c r="H902" s="218"/>
      <c r="I902" s="218"/>
      <c r="J902" s="176"/>
      <c r="K902" s="176"/>
      <c r="L902" s="176"/>
      <c r="M902" s="176"/>
      <c r="N902" s="176"/>
      <c r="O902" s="176"/>
      <c r="P902" s="176"/>
      <c r="Q902" s="176"/>
      <c r="R902" s="176"/>
      <c r="S902" s="176"/>
      <c r="T902" s="176"/>
      <c r="U902" s="176"/>
      <c r="V902" s="176"/>
      <c r="W902" s="176"/>
      <c r="X902" s="176"/>
      <c r="Y902" s="176"/>
      <c r="Z902" s="176"/>
      <c r="AA902" s="176"/>
      <c r="AB902" s="176"/>
      <c r="AC902" s="176"/>
    </row>
    <row r="903">
      <c r="A903" s="216"/>
      <c r="B903" s="217"/>
      <c r="C903" s="218"/>
      <c r="D903" s="218"/>
      <c r="E903" s="219"/>
      <c r="F903" s="218"/>
      <c r="G903" s="218"/>
      <c r="H903" s="218"/>
      <c r="I903" s="218"/>
      <c r="J903" s="176"/>
      <c r="K903" s="176"/>
      <c r="L903" s="176"/>
      <c r="M903" s="176"/>
      <c r="N903" s="176"/>
      <c r="O903" s="176"/>
      <c r="P903" s="176"/>
      <c r="Q903" s="176"/>
      <c r="R903" s="176"/>
      <c r="S903" s="176"/>
      <c r="T903" s="176"/>
      <c r="U903" s="176"/>
      <c r="V903" s="176"/>
      <c r="W903" s="176"/>
      <c r="X903" s="176"/>
      <c r="Y903" s="176"/>
      <c r="Z903" s="176"/>
      <c r="AA903" s="176"/>
      <c r="AB903" s="176"/>
      <c r="AC903" s="176"/>
    </row>
    <row r="904">
      <c r="A904" s="216"/>
      <c r="B904" s="217"/>
      <c r="C904" s="218"/>
      <c r="D904" s="218"/>
      <c r="E904" s="219"/>
      <c r="F904" s="218"/>
      <c r="G904" s="218"/>
      <c r="H904" s="218"/>
      <c r="I904" s="218"/>
      <c r="J904" s="176"/>
      <c r="K904" s="176"/>
      <c r="L904" s="176"/>
      <c r="M904" s="176"/>
      <c r="N904" s="176"/>
      <c r="O904" s="176"/>
      <c r="P904" s="176"/>
      <c r="Q904" s="176"/>
      <c r="R904" s="176"/>
      <c r="S904" s="176"/>
      <c r="T904" s="176"/>
      <c r="U904" s="176"/>
      <c r="V904" s="176"/>
      <c r="W904" s="176"/>
      <c r="X904" s="176"/>
      <c r="Y904" s="176"/>
      <c r="Z904" s="176"/>
      <c r="AA904" s="176"/>
      <c r="AB904" s="176"/>
      <c r="AC904" s="176"/>
    </row>
    <row r="905">
      <c r="A905" s="216"/>
      <c r="B905" s="217"/>
      <c r="C905" s="218"/>
      <c r="D905" s="218"/>
      <c r="E905" s="219"/>
      <c r="F905" s="218"/>
      <c r="G905" s="218"/>
      <c r="H905" s="218"/>
      <c r="I905" s="218"/>
      <c r="J905" s="176"/>
      <c r="K905" s="176"/>
      <c r="L905" s="176"/>
      <c r="M905" s="176"/>
      <c r="N905" s="176"/>
      <c r="O905" s="176"/>
      <c r="P905" s="176"/>
      <c r="Q905" s="176"/>
      <c r="R905" s="176"/>
      <c r="S905" s="176"/>
      <c r="T905" s="176"/>
      <c r="U905" s="176"/>
      <c r="V905" s="176"/>
      <c r="W905" s="176"/>
      <c r="X905" s="176"/>
      <c r="Y905" s="176"/>
      <c r="Z905" s="176"/>
      <c r="AA905" s="176"/>
      <c r="AB905" s="176"/>
      <c r="AC905" s="176"/>
    </row>
    <row r="906">
      <c r="A906" s="216"/>
      <c r="B906" s="217"/>
      <c r="C906" s="218"/>
      <c r="D906" s="218"/>
      <c r="E906" s="219"/>
      <c r="F906" s="218"/>
      <c r="G906" s="218"/>
      <c r="H906" s="218"/>
      <c r="I906" s="218"/>
      <c r="J906" s="176"/>
      <c r="K906" s="176"/>
      <c r="L906" s="176"/>
      <c r="M906" s="176"/>
      <c r="N906" s="176"/>
      <c r="O906" s="176"/>
      <c r="P906" s="176"/>
      <c r="Q906" s="176"/>
      <c r="R906" s="176"/>
      <c r="S906" s="176"/>
      <c r="T906" s="176"/>
      <c r="U906" s="176"/>
      <c r="V906" s="176"/>
      <c r="W906" s="176"/>
      <c r="X906" s="176"/>
      <c r="Y906" s="176"/>
      <c r="Z906" s="176"/>
      <c r="AA906" s="176"/>
      <c r="AB906" s="176"/>
      <c r="AC906" s="176"/>
    </row>
    <row r="907">
      <c r="A907" s="216"/>
      <c r="B907" s="217"/>
      <c r="C907" s="218"/>
      <c r="D907" s="218"/>
      <c r="E907" s="219"/>
      <c r="F907" s="218"/>
      <c r="G907" s="218"/>
      <c r="H907" s="218"/>
      <c r="I907" s="218"/>
      <c r="J907" s="176"/>
      <c r="K907" s="176"/>
      <c r="L907" s="176"/>
      <c r="M907" s="176"/>
      <c r="N907" s="176"/>
      <c r="O907" s="176"/>
      <c r="P907" s="176"/>
      <c r="Q907" s="176"/>
      <c r="R907" s="176"/>
      <c r="S907" s="176"/>
      <c r="T907" s="176"/>
      <c r="U907" s="176"/>
      <c r="V907" s="176"/>
      <c r="W907" s="176"/>
      <c r="X907" s="176"/>
      <c r="Y907" s="176"/>
      <c r="Z907" s="176"/>
      <c r="AA907" s="176"/>
      <c r="AB907" s="176"/>
      <c r="AC907" s="176"/>
    </row>
    <row r="908">
      <c r="A908" s="216"/>
      <c r="B908" s="217"/>
      <c r="C908" s="218"/>
      <c r="D908" s="218"/>
      <c r="E908" s="219"/>
      <c r="F908" s="218"/>
      <c r="G908" s="218"/>
      <c r="H908" s="218"/>
      <c r="I908" s="218"/>
      <c r="J908" s="176"/>
      <c r="K908" s="176"/>
      <c r="L908" s="176"/>
      <c r="M908" s="176"/>
      <c r="N908" s="176"/>
      <c r="O908" s="176"/>
      <c r="P908" s="176"/>
      <c r="Q908" s="176"/>
      <c r="R908" s="176"/>
      <c r="S908" s="176"/>
      <c r="T908" s="176"/>
      <c r="U908" s="176"/>
      <c r="V908" s="176"/>
      <c r="W908" s="176"/>
      <c r="X908" s="176"/>
      <c r="Y908" s="176"/>
      <c r="Z908" s="176"/>
      <c r="AA908" s="176"/>
      <c r="AB908" s="176"/>
      <c r="AC908" s="176"/>
    </row>
    <row r="909">
      <c r="A909" s="216"/>
      <c r="B909" s="217"/>
      <c r="C909" s="218"/>
      <c r="D909" s="218"/>
      <c r="E909" s="219"/>
      <c r="F909" s="218"/>
      <c r="G909" s="218"/>
      <c r="H909" s="218"/>
      <c r="I909" s="218"/>
      <c r="J909" s="176"/>
      <c r="K909" s="176"/>
      <c r="L909" s="176"/>
      <c r="M909" s="176"/>
      <c r="N909" s="176"/>
      <c r="O909" s="176"/>
      <c r="P909" s="176"/>
      <c r="Q909" s="176"/>
      <c r="R909" s="176"/>
      <c r="S909" s="176"/>
      <c r="T909" s="176"/>
      <c r="U909" s="176"/>
      <c r="V909" s="176"/>
      <c r="W909" s="176"/>
      <c r="X909" s="176"/>
      <c r="Y909" s="176"/>
      <c r="Z909" s="176"/>
      <c r="AA909" s="176"/>
      <c r="AB909" s="176"/>
      <c r="AC909" s="176"/>
    </row>
    <row r="910">
      <c r="A910" s="216"/>
      <c r="B910" s="217"/>
      <c r="C910" s="218"/>
      <c r="D910" s="218"/>
      <c r="E910" s="219"/>
      <c r="F910" s="218"/>
      <c r="G910" s="218"/>
      <c r="H910" s="218"/>
      <c r="I910" s="218"/>
      <c r="J910" s="176"/>
      <c r="K910" s="176"/>
      <c r="L910" s="176"/>
      <c r="M910" s="176"/>
      <c r="N910" s="176"/>
      <c r="O910" s="176"/>
      <c r="P910" s="176"/>
      <c r="Q910" s="176"/>
      <c r="R910" s="176"/>
      <c r="S910" s="176"/>
      <c r="T910" s="176"/>
      <c r="U910" s="176"/>
      <c r="V910" s="176"/>
      <c r="W910" s="176"/>
      <c r="X910" s="176"/>
      <c r="Y910" s="176"/>
      <c r="Z910" s="176"/>
      <c r="AA910" s="176"/>
      <c r="AB910" s="176"/>
      <c r="AC910" s="176"/>
    </row>
    <row r="911">
      <c r="A911" s="216"/>
      <c r="B911" s="217"/>
      <c r="C911" s="218"/>
      <c r="D911" s="218"/>
      <c r="E911" s="219"/>
      <c r="F911" s="218"/>
      <c r="G911" s="218"/>
      <c r="H911" s="218"/>
      <c r="I911" s="218"/>
      <c r="J911" s="176"/>
      <c r="K911" s="176"/>
      <c r="L911" s="176"/>
      <c r="M911" s="176"/>
      <c r="N911" s="176"/>
      <c r="O911" s="176"/>
      <c r="P911" s="176"/>
      <c r="Q911" s="176"/>
      <c r="R911" s="176"/>
      <c r="S911" s="176"/>
      <c r="T911" s="176"/>
      <c r="U911" s="176"/>
      <c r="V911" s="176"/>
      <c r="W911" s="176"/>
      <c r="X911" s="176"/>
      <c r="Y911" s="176"/>
      <c r="Z911" s="176"/>
      <c r="AA911" s="176"/>
      <c r="AB911" s="176"/>
      <c r="AC911" s="176"/>
    </row>
    <row r="912">
      <c r="A912" s="216"/>
      <c r="B912" s="217"/>
      <c r="C912" s="218"/>
      <c r="D912" s="218"/>
      <c r="E912" s="219"/>
      <c r="F912" s="218"/>
      <c r="G912" s="218"/>
      <c r="H912" s="218"/>
      <c r="I912" s="218"/>
      <c r="J912" s="176"/>
      <c r="K912" s="176"/>
      <c r="L912" s="176"/>
      <c r="M912" s="176"/>
      <c r="N912" s="176"/>
      <c r="O912" s="176"/>
      <c r="P912" s="176"/>
      <c r="Q912" s="176"/>
      <c r="R912" s="176"/>
      <c r="S912" s="176"/>
      <c r="T912" s="176"/>
      <c r="U912" s="176"/>
      <c r="V912" s="176"/>
      <c r="W912" s="176"/>
      <c r="X912" s="176"/>
      <c r="Y912" s="176"/>
      <c r="Z912" s="176"/>
      <c r="AA912" s="176"/>
      <c r="AB912" s="176"/>
      <c r="AC912" s="176"/>
    </row>
    <row r="913">
      <c r="A913" s="216"/>
      <c r="B913" s="217"/>
      <c r="C913" s="218"/>
      <c r="D913" s="218"/>
      <c r="E913" s="219"/>
      <c r="F913" s="218"/>
      <c r="G913" s="218"/>
      <c r="H913" s="218"/>
      <c r="I913" s="218"/>
      <c r="J913" s="176"/>
      <c r="K913" s="176"/>
      <c r="L913" s="176"/>
      <c r="M913" s="176"/>
      <c r="N913" s="176"/>
      <c r="O913" s="176"/>
      <c r="P913" s="176"/>
      <c r="Q913" s="176"/>
      <c r="R913" s="176"/>
      <c r="S913" s="176"/>
      <c r="T913" s="176"/>
      <c r="U913" s="176"/>
      <c r="V913" s="176"/>
      <c r="W913" s="176"/>
      <c r="X913" s="176"/>
      <c r="Y913" s="176"/>
      <c r="Z913" s="176"/>
      <c r="AA913" s="176"/>
      <c r="AB913" s="176"/>
      <c r="AC913" s="176"/>
    </row>
    <row r="914">
      <c r="A914" s="216"/>
      <c r="B914" s="217"/>
      <c r="C914" s="218"/>
      <c r="D914" s="218"/>
      <c r="E914" s="219"/>
      <c r="F914" s="218"/>
      <c r="G914" s="218"/>
      <c r="H914" s="218"/>
      <c r="I914" s="218"/>
      <c r="J914" s="176"/>
      <c r="K914" s="176"/>
      <c r="L914" s="176"/>
      <c r="M914" s="176"/>
      <c r="N914" s="176"/>
      <c r="O914" s="176"/>
      <c r="P914" s="176"/>
      <c r="Q914" s="176"/>
      <c r="R914" s="176"/>
      <c r="S914" s="176"/>
      <c r="T914" s="176"/>
      <c r="U914" s="176"/>
      <c r="V914" s="176"/>
      <c r="W914" s="176"/>
      <c r="X914" s="176"/>
      <c r="Y914" s="176"/>
      <c r="Z914" s="176"/>
      <c r="AA914" s="176"/>
      <c r="AB914" s="176"/>
      <c r="AC914" s="176"/>
    </row>
    <row r="915">
      <c r="A915" s="216"/>
      <c r="B915" s="217"/>
      <c r="C915" s="218"/>
      <c r="D915" s="218"/>
      <c r="E915" s="219"/>
      <c r="F915" s="218"/>
      <c r="G915" s="218"/>
      <c r="H915" s="218"/>
      <c r="I915" s="218"/>
      <c r="J915" s="176"/>
      <c r="K915" s="176"/>
      <c r="L915" s="176"/>
      <c r="M915" s="176"/>
      <c r="N915" s="176"/>
      <c r="O915" s="176"/>
      <c r="P915" s="176"/>
      <c r="Q915" s="176"/>
      <c r="R915" s="176"/>
      <c r="S915" s="176"/>
      <c r="T915" s="176"/>
      <c r="U915" s="176"/>
      <c r="V915" s="176"/>
      <c r="W915" s="176"/>
      <c r="X915" s="176"/>
      <c r="Y915" s="176"/>
      <c r="Z915" s="176"/>
      <c r="AA915" s="176"/>
      <c r="AB915" s="176"/>
      <c r="AC915" s="176"/>
    </row>
    <row r="916">
      <c r="A916" s="216"/>
      <c r="B916" s="217"/>
      <c r="C916" s="218"/>
      <c r="D916" s="218"/>
      <c r="E916" s="219"/>
      <c r="F916" s="218"/>
      <c r="G916" s="218"/>
      <c r="H916" s="218"/>
      <c r="I916" s="218"/>
      <c r="J916" s="176"/>
      <c r="K916" s="176"/>
      <c r="L916" s="176"/>
      <c r="M916" s="176"/>
      <c r="N916" s="176"/>
      <c r="O916" s="176"/>
      <c r="P916" s="176"/>
      <c r="Q916" s="176"/>
      <c r="R916" s="176"/>
      <c r="S916" s="176"/>
      <c r="T916" s="176"/>
      <c r="U916" s="176"/>
      <c r="V916" s="176"/>
      <c r="W916" s="176"/>
      <c r="X916" s="176"/>
      <c r="Y916" s="176"/>
      <c r="Z916" s="176"/>
      <c r="AA916" s="176"/>
      <c r="AB916" s="176"/>
      <c r="AC916" s="176"/>
    </row>
    <row r="917">
      <c r="A917" s="216"/>
      <c r="B917" s="217"/>
      <c r="C917" s="218"/>
      <c r="D917" s="218"/>
      <c r="E917" s="219"/>
      <c r="F917" s="218"/>
      <c r="G917" s="218"/>
      <c r="H917" s="218"/>
      <c r="I917" s="218"/>
      <c r="J917" s="176"/>
      <c r="K917" s="176"/>
      <c r="L917" s="176"/>
      <c r="M917" s="176"/>
      <c r="N917" s="176"/>
      <c r="O917" s="176"/>
      <c r="P917" s="176"/>
      <c r="Q917" s="176"/>
      <c r="R917" s="176"/>
      <c r="S917" s="176"/>
      <c r="T917" s="176"/>
      <c r="U917" s="176"/>
      <c r="V917" s="176"/>
      <c r="W917" s="176"/>
      <c r="X917" s="176"/>
      <c r="Y917" s="176"/>
      <c r="Z917" s="176"/>
      <c r="AA917" s="176"/>
      <c r="AB917" s="176"/>
      <c r="AC917" s="176"/>
    </row>
    <row r="918">
      <c r="A918" s="216"/>
      <c r="B918" s="217"/>
      <c r="C918" s="218"/>
      <c r="D918" s="218"/>
      <c r="E918" s="219"/>
      <c r="F918" s="218"/>
      <c r="G918" s="218"/>
      <c r="H918" s="218"/>
      <c r="I918" s="218"/>
      <c r="J918" s="176"/>
      <c r="K918" s="176"/>
      <c r="L918" s="176"/>
      <c r="M918" s="176"/>
      <c r="N918" s="176"/>
      <c r="O918" s="176"/>
      <c r="P918" s="176"/>
      <c r="Q918" s="176"/>
      <c r="R918" s="176"/>
      <c r="S918" s="176"/>
      <c r="T918" s="176"/>
      <c r="U918" s="176"/>
      <c r="V918" s="176"/>
      <c r="W918" s="176"/>
      <c r="X918" s="176"/>
      <c r="Y918" s="176"/>
      <c r="Z918" s="176"/>
      <c r="AA918" s="176"/>
      <c r="AB918" s="176"/>
      <c r="AC918" s="176"/>
    </row>
    <row r="919">
      <c r="A919" s="216"/>
      <c r="B919" s="217"/>
      <c r="C919" s="218"/>
      <c r="D919" s="218"/>
      <c r="E919" s="219"/>
      <c r="F919" s="218"/>
      <c r="G919" s="218"/>
      <c r="H919" s="218"/>
      <c r="I919" s="218"/>
      <c r="J919" s="176"/>
      <c r="K919" s="176"/>
      <c r="L919" s="176"/>
      <c r="M919" s="176"/>
      <c r="N919" s="176"/>
      <c r="O919" s="176"/>
      <c r="P919" s="176"/>
      <c r="Q919" s="176"/>
      <c r="R919" s="176"/>
      <c r="S919" s="176"/>
      <c r="T919" s="176"/>
      <c r="U919" s="176"/>
      <c r="V919" s="176"/>
      <c r="W919" s="176"/>
      <c r="X919" s="176"/>
      <c r="Y919" s="176"/>
      <c r="Z919" s="176"/>
      <c r="AA919" s="176"/>
      <c r="AB919" s="176"/>
      <c r="AC919" s="176"/>
    </row>
    <row r="920">
      <c r="A920" s="216"/>
      <c r="B920" s="217"/>
      <c r="C920" s="218"/>
      <c r="D920" s="218"/>
      <c r="E920" s="219"/>
      <c r="F920" s="218"/>
      <c r="G920" s="218"/>
      <c r="H920" s="218"/>
      <c r="I920" s="218"/>
      <c r="J920" s="176"/>
      <c r="K920" s="176"/>
      <c r="L920" s="176"/>
      <c r="M920" s="176"/>
      <c r="N920" s="176"/>
      <c r="O920" s="176"/>
      <c r="P920" s="176"/>
      <c r="Q920" s="176"/>
      <c r="R920" s="176"/>
      <c r="S920" s="176"/>
      <c r="T920" s="176"/>
      <c r="U920" s="176"/>
      <c r="V920" s="176"/>
      <c r="W920" s="176"/>
      <c r="X920" s="176"/>
      <c r="Y920" s="176"/>
      <c r="Z920" s="176"/>
      <c r="AA920" s="176"/>
      <c r="AB920" s="176"/>
      <c r="AC920" s="176"/>
    </row>
    <row r="921">
      <c r="A921" s="216"/>
      <c r="B921" s="217"/>
      <c r="C921" s="218"/>
      <c r="D921" s="218"/>
      <c r="E921" s="219"/>
      <c r="F921" s="218"/>
      <c r="G921" s="218"/>
      <c r="H921" s="218"/>
      <c r="I921" s="218"/>
      <c r="J921" s="176"/>
      <c r="K921" s="176"/>
      <c r="L921" s="176"/>
      <c r="M921" s="176"/>
      <c r="N921" s="176"/>
      <c r="O921" s="176"/>
      <c r="P921" s="176"/>
      <c r="Q921" s="176"/>
      <c r="R921" s="176"/>
      <c r="S921" s="176"/>
      <c r="T921" s="176"/>
      <c r="U921" s="176"/>
      <c r="V921" s="176"/>
      <c r="W921" s="176"/>
      <c r="X921" s="176"/>
      <c r="Y921" s="176"/>
      <c r="Z921" s="176"/>
      <c r="AA921" s="176"/>
      <c r="AB921" s="176"/>
      <c r="AC921" s="176"/>
    </row>
    <row r="922">
      <c r="A922" s="216"/>
      <c r="B922" s="217"/>
      <c r="C922" s="218"/>
      <c r="D922" s="218"/>
      <c r="E922" s="219"/>
      <c r="F922" s="218"/>
      <c r="G922" s="218"/>
      <c r="H922" s="218"/>
      <c r="I922" s="218"/>
      <c r="J922" s="176"/>
      <c r="K922" s="176"/>
      <c r="L922" s="176"/>
      <c r="M922" s="176"/>
      <c r="N922" s="176"/>
      <c r="O922" s="176"/>
      <c r="P922" s="176"/>
      <c r="Q922" s="176"/>
      <c r="R922" s="176"/>
      <c r="S922" s="176"/>
      <c r="T922" s="176"/>
      <c r="U922" s="176"/>
      <c r="V922" s="176"/>
      <c r="W922" s="176"/>
      <c r="X922" s="176"/>
      <c r="Y922" s="176"/>
      <c r="Z922" s="176"/>
      <c r="AA922" s="176"/>
      <c r="AB922" s="176"/>
      <c r="AC922" s="176"/>
    </row>
    <row r="923">
      <c r="A923" s="216"/>
      <c r="B923" s="217"/>
      <c r="C923" s="218"/>
      <c r="D923" s="218"/>
      <c r="E923" s="219"/>
      <c r="F923" s="218"/>
      <c r="G923" s="218"/>
      <c r="H923" s="218"/>
      <c r="I923" s="218"/>
      <c r="J923" s="176"/>
      <c r="K923" s="176"/>
      <c r="L923" s="176"/>
      <c r="M923" s="176"/>
      <c r="N923" s="176"/>
      <c r="O923" s="176"/>
      <c r="P923" s="176"/>
      <c r="Q923" s="176"/>
      <c r="R923" s="176"/>
      <c r="S923" s="176"/>
      <c r="T923" s="176"/>
      <c r="U923" s="176"/>
      <c r="V923" s="176"/>
      <c r="W923" s="176"/>
      <c r="X923" s="176"/>
      <c r="Y923" s="176"/>
      <c r="Z923" s="176"/>
      <c r="AA923" s="176"/>
      <c r="AB923" s="176"/>
      <c r="AC923" s="176"/>
    </row>
    <row r="924">
      <c r="A924" s="216"/>
      <c r="B924" s="217"/>
      <c r="C924" s="218"/>
      <c r="D924" s="218"/>
      <c r="E924" s="219"/>
      <c r="F924" s="218"/>
      <c r="G924" s="218"/>
      <c r="H924" s="218"/>
      <c r="I924" s="218"/>
      <c r="J924" s="176"/>
      <c r="K924" s="176"/>
      <c r="L924" s="176"/>
      <c r="M924" s="176"/>
      <c r="N924" s="176"/>
      <c r="O924" s="176"/>
      <c r="P924" s="176"/>
      <c r="Q924" s="176"/>
      <c r="R924" s="176"/>
      <c r="S924" s="176"/>
      <c r="T924" s="176"/>
      <c r="U924" s="176"/>
      <c r="V924" s="176"/>
      <c r="W924" s="176"/>
      <c r="X924" s="176"/>
      <c r="Y924" s="176"/>
      <c r="Z924" s="176"/>
      <c r="AA924" s="176"/>
      <c r="AB924" s="176"/>
      <c r="AC924" s="176"/>
    </row>
    <row r="925">
      <c r="A925" s="216"/>
      <c r="B925" s="217"/>
      <c r="C925" s="218"/>
      <c r="D925" s="218"/>
      <c r="E925" s="219"/>
      <c r="F925" s="218"/>
      <c r="G925" s="218"/>
      <c r="H925" s="218"/>
      <c r="I925" s="218"/>
      <c r="J925" s="176"/>
      <c r="K925" s="176"/>
      <c r="L925" s="176"/>
      <c r="M925" s="176"/>
      <c r="N925" s="176"/>
      <c r="O925" s="176"/>
      <c r="P925" s="176"/>
      <c r="Q925" s="176"/>
      <c r="R925" s="176"/>
      <c r="S925" s="176"/>
      <c r="T925" s="176"/>
      <c r="U925" s="176"/>
      <c r="V925" s="176"/>
      <c r="W925" s="176"/>
      <c r="X925" s="176"/>
      <c r="Y925" s="176"/>
      <c r="Z925" s="176"/>
      <c r="AA925" s="176"/>
      <c r="AB925" s="176"/>
      <c r="AC925" s="176"/>
    </row>
    <row r="926">
      <c r="A926" s="216"/>
      <c r="B926" s="217"/>
      <c r="C926" s="218"/>
      <c r="D926" s="218"/>
      <c r="E926" s="219"/>
      <c r="F926" s="218"/>
      <c r="G926" s="218"/>
      <c r="H926" s="218"/>
      <c r="I926" s="218"/>
      <c r="J926" s="176"/>
      <c r="K926" s="176"/>
      <c r="L926" s="176"/>
      <c r="M926" s="176"/>
      <c r="N926" s="176"/>
      <c r="O926" s="176"/>
      <c r="P926" s="176"/>
      <c r="Q926" s="176"/>
      <c r="R926" s="176"/>
      <c r="S926" s="176"/>
      <c r="T926" s="176"/>
      <c r="U926" s="176"/>
      <c r="V926" s="176"/>
      <c r="W926" s="176"/>
      <c r="X926" s="176"/>
      <c r="Y926" s="176"/>
      <c r="Z926" s="176"/>
      <c r="AA926" s="176"/>
      <c r="AB926" s="176"/>
      <c r="AC926" s="176"/>
    </row>
    <row r="927">
      <c r="A927" s="216"/>
      <c r="B927" s="217"/>
      <c r="C927" s="218"/>
      <c r="D927" s="218"/>
      <c r="E927" s="219"/>
      <c r="F927" s="218"/>
      <c r="G927" s="218"/>
      <c r="H927" s="218"/>
      <c r="I927" s="218"/>
      <c r="J927" s="176"/>
      <c r="K927" s="176"/>
      <c r="L927" s="176"/>
      <c r="M927" s="176"/>
      <c r="N927" s="176"/>
      <c r="O927" s="176"/>
      <c r="P927" s="176"/>
      <c r="Q927" s="176"/>
      <c r="R927" s="176"/>
      <c r="S927" s="176"/>
      <c r="T927" s="176"/>
      <c r="U927" s="176"/>
      <c r="V927" s="176"/>
      <c r="W927" s="176"/>
      <c r="X927" s="176"/>
      <c r="Y927" s="176"/>
      <c r="Z927" s="176"/>
      <c r="AA927" s="176"/>
      <c r="AB927" s="176"/>
      <c r="AC927" s="176"/>
    </row>
    <row r="928">
      <c r="A928" s="216"/>
      <c r="B928" s="217"/>
      <c r="C928" s="218"/>
      <c r="D928" s="218"/>
      <c r="E928" s="219"/>
      <c r="F928" s="218"/>
      <c r="G928" s="218"/>
      <c r="H928" s="218"/>
      <c r="I928" s="218"/>
      <c r="J928" s="176"/>
      <c r="K928" s="176"/>
      <c r="L928" s="176"/>
      <c r="M928" s="176"/>
      <c r="N928" s="176"/>
      <c r="O928" s="176"/>
      <c r="P928" s="176"/>
      <c r="Q928" s="176"/>
      <c r="R928" s="176"/>
      <c r="S928" s="176"/>
      <c r="T928" s="176"/>
      <c r="U928" s="176"/>
      <c r="V928" s="176"/>
      <c r="W928" s="176"/>
      <c r="X928" s="176"/>
      <c r="Y928" s="176"/>
      <c r="Z928" s="176"/>
      <c r="AA928" s="176"/>
      <c r="AB928" s="176"/>
      <c r="AC928" s="176"/>
    </row>
    <row r="929">
      <c r="A929" s="216"/>
      <c r="B929" s="217"/>
      <c r="C929" s="218"/>
      <c r="D929" s="218"/>
      <c r="E929" s="219"/>
      <c r="F929" s="218"/>
      <c r="G929" s="218"/>
      <c r="H929" s="218"/>
      <c r="I929" s="218"/>
      <c r="J929" s="176"/>
      <c r="K929" s="176"/>
      <c r="L929" s="176"/>
      <c r="M929" s="176"/>
      <c r="N929" s="176"/>
      <c r="O929" s="176"/>
      <c r="P929" s="176"/>
      <c r="Q929" s="176"/>
      <c r="R929" s="176"/>
      <c r="S929" s="176"/>
      <c r="T929" s="176"/>
      <c r="U929" s="176"/>
      <c r="V929" s="176"/>
      <c r="W929" s="176"/>
      <c r="X929" s="176"/>
      <c r="Y929" s="176"/>
      <c r="Z929" s="176"/>
      <c r="AA929" s="176"/>
      <c r="AB929" s="176"/>
      <c r="AC929" s="176"/>
    </row>
    <row r="930">
      <c r="A930" s="216"/>
      <c r="B930" s="217"/>
      <c r="C930" s="218"/>
      <c r="D930" s="218"/>
      <c r="E930" s="219"/>
      <c r="F930" s="218"/>
      <c r="G930" s="218"/>
      <c r="H930" s="218"/>
      <c r="I930" s="218"/>
      <c r="J930" s="176"/>
      <c r="K930" s="176"/>
      <c r="L930" s="176"/>
      <c r="M930" s="176"/>
      <c r="N930" s="176"/>
      <c r="O930" s="176"/>
      <c r="P930" s="176"/>
      <c r="Q930" s="176"/>
      <c r="R930" s="176"/>
      <c r="S930" s="176"/>
      <c r="T930" s="176"/>
      <c r="U930" s="176"/>
      <c r="V930" s="176"/>
      <c r="W930" s="176"/>
      <c r="X930" s="176"/>
      <c r="Y930" s="176"/>
      <c r="Z930" s="176"/>
      <c r="AA930" s="176"/>
      <c r="AB930" s="176"/>
      <c r="AC930" s="176"/>
    </row>
    <row r="931">
      <c r="A931" s="216"/>
      <c r="B931" s="217"/>
      <c r="C931" s="218"/>
      <c r="D931" s="218"/>
      <c r="E931" s="219"/>
      <c r="F931" s="218"/>
      <c r="G931" s="218"/>
      <c r="H931" s="218"/>
      <c r="I931" s="218"/>
      <c r="J931" s="176"/>
      <c r="K931" s="176"/>
      <c r="L931" s="176"/>
      <c r="M931" s="176"/>
      <c r="N931" s="176"/>
      <c r="O931" s="176"/>
      <c r="P931" s="176"/>
      <c r="Q931" s="176"/>
      <c r="R931" s="176"/>
      <c r="S931" s="176"/>
      <c r="T931" s="176"/>
      <c r="U931" s="176"/>
      <c r="V931" s="176"/>
      <c r="W931" s="176"/>
      <c r="X931" s="176"/>
      <c r="Y931" s="176"/>
      <c r="Z931" s="176"/>
      <c r="AA931" s="176"/>
      <c r="AB931" s="176"/>
      <c r="AC931" s="176"/>
    </row>
    <row r="932">
      <c r="A932" s="216"/>
      <c r="B932" s="217"/>
      <c r="C932" s="218"/>
      <c r="D932" s="218"/>
      <c r="E932" s="219"/>
      <c r="F932" s="218"/>
      <c r="G932" s="218"/>
      <c r="H932" s="218"/>
      <c r="I932" s="218"/>
      <c r="J932" s="176"/>
      <c r="K932" s="176"/>
      <c r="L932" s="176"/>
      <c r="M932" s="176"/>
      <c r="N932" s="176"/>
      <c r="O932" s="176"/>
      <c r="P932" s="176"/>
      <c r="Q932" s="176"/>
      <c r="R932" s="176"/>
      <c r="S932" s="176"/>
      <c r="T932" s="176"/>
      <c r="U932" s="176"/>
      <c r="V932" s="176"/>
      <c r="W932" s="176"/>
      <c r="X932" s="176"/>
      <c r="Y932" s="176"/>
      <c r="Z932" s="176"/>
      <c r="AA932" s="176"/>
      <c r="AB932" s="176"/>
      <c r="AC932" s="176"/>
    </row>
    <row r="933">
      <c r="A933" s="216"/>
      <c r="B933" s="217"/>
      <c r="C933" s="218"/>
      <c r="D933" s="218"/>
      <c r="E933" s="219"/>
      <c r="F933" s="218"/>
      <c r="G933" s="218"/>
      <c r="H933" s="218"/>
      <c r="I933" s="218"/>
      <c r="J933" s="176"/>
      <c r="K933" s="176"/>
      <c r="L933" s="176"/>
      <c r="M933" s="176"/>
      <c r="N933" s="176"/>
      <c r="O933" s="176"/>
      <c r="P933" s="176"/>
      <c r="Q933" s="176"/>
      <c r="R933" s="176"/>
      <c r="S933" s="176"/>
      <c r="T933" s="176"/>
      <c r="U933" s="176"/>
      <c r="V933" s="176"/>
      <c r="W933" s="176"/>
      <c r="X933" s="176"/>
      <c r="Y933" s="176"/>
      <c r="Z933" s="176"/>
      <c r="AA933" s="176"/>
      <c r="AB933" s="176"/>
      <c r="AC933" s="176"/>
    </row>
    <row r="934">
      <c r="A934" s="216"/>
      <c r="B934" s="217"/>
      <c r="C934" s="218"/>
      <c r="D934" s="218"/>
      <c r="E934" s="219"/>
      <c r="F934" s="218"/>
      <c r="G934" s="218"/>
      <c r="H934" s="218"/>
      <c r="I934" s="218"/>
      <c r="J934" s="176"/>
      <c r="K934" s="176"/>
      <c r="L934" s="176"/>
      <c r="M934" s="176"/>
      <c r="N934" s="176"/>
      <c r="O934" s="176"/>
      <c r="P934" s="176"/>
      <c r="Q934" s="176"/>
      <c r="R934" s="176"/>
      <c r="S934" s="176"/>
      <c r="T934" s="176"/>
      <c r="U934" s="176"/>
      <c r="V934" s="176"/>
      <c r="W934" s="176"/>
      <c r="X934" s="176"/>
      <c r="Y934" s="176"/>
      <c r="Z934" s="176"/>
      <c r="AA934" s="176"/>
      <c r="AB934" s="176"/>
      <c r="AC934" s="176"/>
    </row>
    <row r="935">
      <c r="A935" s="216"/>
      <c r="B935" s="217"/>
      <c r="C935" s="218"/>
      <c r="D935" s="218"/>
      <c r="E935" s="219"/>
      <c r="F935" s="218"/>
      <c r="G935" s="218"/>
      <c r="H935" s="218"/>
      <c r="I935" s="218"/>
      <c r="J935" s="176"/>
      <c r="K935" s="176"/>
      <c r="L935" s="176"/>
      <c r="M935" s="176"/>
      <c r="N935" s="176"/>
      <c r="O935" s="176"/>
      <c r="P935" s="176"/>
      <c r="Q935" s="176"/>
      <c r="R935" s="176"/>
      <c r="S935" s="176"/>
      <c r="T935" s="176"/>
      <c r="U935" s="176"/>
      <c r="V935" s="176"/>
      <c r="W935" s="176"/>
      <c r="X935" s="176"/>
      <c r="Y935" s="176"/>
      <c r="Z935" s="176"/>
      <c r="AA935" s="176"/>
      <c r="AB935" s="176"/>
      <c r="AC935" s="176"/>
    </row>
    <row r="936">
      <c r="A936" s="216"/>
      <c r="B936" s="217"/>
      <c r="C936" s="218"/>
      <c r="D936" s="218"/>
      <c r="E936" s="219"/>
      <c r="F936" s="218"/>
      <c r="G936" s="218"/>
      <c r="H936" s="218"/>
      <c r="I936" s="218"/>
      <c r="J936" s="176"/>
      <c r="K936" s="176"/>
      <c r="L936" s="176"/>
      <c r="M936" s="176"/>
      <c r="N936" s="176"/>
      <c r="O936" s="176"/>
      <c r="P936" s="176"/>
      <c r="Q936" s="176"/>
      <c r="R936" s="176"/>
      <c r="S936" s="176"/>
      <c r="T936" s="176"/>
      <c r="U936" s="176"/>
      <c r="V936" s="176"/>
      <c r="W936" s="176"/>
      <c r="X936" s="176"/>
      <c r="Y936" s="176"/>
      <c r="Z936" s="176"/>
      <c r="AA936" s="176"/>
      <c r="AB936" s="176"/>
      <c r="AC936" s="176"/>
    </row>
    <row r="937">
      <c r="A937" s="216"/>
      <c r="B937" s="217"/>
      <c r="C937" s="218"/>
      <c r="D937" s="218"/>
      <c r="E937" s="219"/>
      <c r="F937" s="218"/>
      <c r="G937" s="218"/>
      <c r="H937" s="218"/>
      <c r="I937" s="218"/>
      <c r="J937" s="176"/>
      <c r="K937" s="176"/>
      <c r="L937" s="176"/>
      <c r="M937" s="176"/>
      <c r="N937" s="176"/>
      <c r="O937" s="176"/>
      <c r="P937" s="176"/>
      <c r="Q937" s="176"/>
      <c r="R937" s="176"/>
      <c r="S937" s="176"/>
      <c r="T937" s="176"/>
      <c r="U937" s="176"/>
      <c r="V937" s="176"/>
      <c r="W937" s="176"/>
      <c r="X937" s="176"/>
      <c r="Y937" s="176"/>
      <c r="Z937" s="176"/>
      <c r="AA937" s="176"/>
      <c r="AB937" s="176"/>
      <c r="AC937" s="176"/>
    </row>
    <row r="938">
      <c r="A938" s="216"/>
      <c r="B938" s="217"/>
      <c r="C938" s="218"/>
      <c r="D938" s="218"/>
      <c r="E938" s="219"/>
      <c r="F938" s="218"/>
      <c r="G938" s="218"/>
      <c r="H938" s="218"/>
      <c r="I938" s="218"/>
      <c r="J938" s="176"/>
      <c r="K938" s="176"/>
      <c r="L938" s="176"/>
      <c r="M938" s="176"/>
      <c r="N938" s="176"/>
      <c r="O938" s="176"/>
      <c r="P938" s="176"/>
      <c r="Q938" s="176"/>
      <c r="R938" s="176"/>
      <c r="S938" s="176"/>
      <c r="T938" s="176"/>
      <c r="U938" s="176"/>
      <c r="V938" s="176"/>
      <c r="W938" s="176"/>
      <c r="X938" s="176"/>
      <c r="Y938" s="176"/>
      <c r="Z938" s="176"/>
      <c r="AA938" s="176"/>
      <c r="AB938" s="176"/>
      <c r="AC938" s="176"/>
    </row>
    <row r="939">
      <c r="A939" s="216"/>
      <c r="B939" s="217"/>
      <c r="C939" s="218"/>
      <c r="D939" s="218"/>
      <c r="E939" s="219"/>
      <c r="F939" s="218"/>
      <c r="G939" s="218"/>
      <c r="H939" s="218"/>
      <c r="I939" s="218"/>
      <c r="J939" s="176"/>
      <c r="K939" s="176"/>
      <c r="L939" s="176"/>
      <c r="M939" s="176"/>
      <c r="N939" s="176"/>
      <c r="O939" s="176"/>
      <c r="P939" s="176"/>
      <c r="Q939" s="176"/>
      <c r="R939" s="176"/>
      <c r="S939" s="176"/>
      <c r="T939" s="176"/>
      <c r="U939" s="176"/>
      <c r="V939" s="176"/>
      <c r="W939" s="176"/>
      <c r="X939" s="176"/>
      <c r="Y939" s="176"/>
      <c r="Z939" s="176"/>
      <c r="AA939" s="176"/>
      <c r="AB939" s="176"/>
      <c r="AC939" s="176"/>
    </row>
    <row r="940">
      <c r="A940" s="216"/>
      <c r="B940" s="217"/>
      <c r="C940" s="218"/>
      <c r="D940" s="218"/>
      <c r="E940" s="219"/>
      <c r="F940" s="218"/>
      <c r="G940" s="218"/>
      <c r="H940" s="218"/>
      <c r="I940" s="218"/>
      <c r="J940" s="176"/>
      <c r="K940" s="176"/>
      <c r="L940" s="176"/>
      <c r="M940" s="176"/>
      <c r="N940" s="176"/>
      <c r="O940" s="176"/>
      <c r="P940" s="176"/>
      <c r="Q940" s="176"/>
      <c r="R940" s="176"/>
      <c r="S940" s="176"/>
      <c r="T940" s="176"/>
      <c r="U940" s="176"/>
      <c r="V940" s="176"/>
      <c r="W940" s="176"/>
      <c r="X940" s="176"/>
      <c r="Y940" s="176"/>
      <c r="Z940" s="176"/>
      <c r="AA940" s="176"/>
      <c r="AB940" s="176"/>
      <c r="AC940" s="176"/>
    </row>
    <row r="941">
      <c r="A941" s="216"/>
      <c r="B941" s="217"/>
      <c r="C941" s="218"/>
      <c r="D941" s="218"/>
      <c r="E941" s="219"/>
      <c r="F941" s="218"/>
      <c r="G941" s="218"/>
      <c r="H941" s="218"/>
      <c r="I941" s="218"/>
      <c r="J941" s="176"/>
      <c r="K941" s="176"/>
      <c r="L941" s="176"/>
      <c r="M941" s="176"/>
      <c r="N941" s="176"/>
      <c r="O941" s="176"/>
      <c r="P941" s="176"/>
      <c r="Q941" s="176"/>
      <c r="R941" s="176"/>
      <c r="S941" s="176"/>
      <c r="T941" s="176"/>
      <c r="U941" s="176"/>
      <c r="V941" s="176"/>
      <c r="W941" s="176"/>
      <c r="X941" s="176"/>
      <c r="Y941" s="176"/>
      <c r="Z941" s="176"/>
      <c r="AA941" s="176"/>
      <c r="AB941" s="176"/>
      <c r="AC941" s="176"/>
    </row>
    <row r="942">
      <c r="A942" s="216"/>
      <c r="B942" s="217"/>
      <c r="C942" s="218"/>
      <c r="D942" s="218"/>
      <c r="E942" s="219"/>
      <c r="F942" s="218"/>
      <c r="G942" s="218"/>
      <c r="H942" s="218"/>
      <c r="I942" s="218"/>
      <c r="J942" s="176"/>
      <c r="K942" s="176"/>
      <c r="L942" s="176"/>
      <c r="M942" s="176"/>
      <c r="N942" s="176"/>
      <c r="O942" s="176"/>
      <c r="P942" s="176"/>
      <c r="Q942" s="176"/>
      <c r="R942" s="176"/>
      <c r="S942" s="176"/>
      <c r="T942" s="176"/>
      <c r="U942" s="176"/>
      <c r="V942" s="176"/>
      <c r="W942" s="176"/>
      <c r="X942" s="176"/>
      <c r="Y942" s="176"/>
      <c r="Z942" s="176"/>
      <c r="AA942" s="176"/>
      <c r="AB942" s="176"/>
      <c r="AC942" s="176"/>
    </row>
    <row r="943">
      <c r="A943" s="216"/>
      <c r="B943" s="217"/>
      <c r="C943" s="218"/>
      <c r="D943" s="218"/>
      <c r="E943" s="219"/>
      <c r="F943" s="218"/>
      <c r="G943" s="218"/>
      <c r="H943" s="218"/>
      <c r="I943" s="218"/>
      <c r="J943" s="176"/>
      <c r="K943" s="176"/>
      <c r="L943" s="176"/>
      <c r="M943" s="176"/>
      <c r="N943" s="176"/>
      <c r="O943" s="176"/>
      <c r="P943" s="176"/>
      <c r="Q943" s="176"/>
      <c r="R943" s="176"/>
      <c r="S943" s="176"/>
      <c r="T943" s="176"/>
      <c r="U943" s="176"/>
      <c r="V943" s="176"/>
      <c r="W943" s="176"/>
      <c r="X943" s="176"/>
      <c r="Y943" s="176"/>
      <c r="Z943" s="176"/>
      <c r="AA943" s="176"/>
      <c r="AB943" s="176"/>
      <c r="AC943" s="176"/>
    </row>
    <row r="944">
      <c r="A944" s="216"/>
      <c r="B944" s="217"/>
      <c r="C944" s="218"/>
      <c r="D944" s="218"/>
      <c r="E944" s="219"/>
      <c r="F944" s="218"/>
      <c r="G944" s="218"/>
      <c r="H944" s="218"/>
      <c r="I944" s="218"/>
      <c r="J944" s="176"/>
      <c r="K944" s="176"/>
      <c r="L944" s="176"/>
      <c r="M944" s="176"/>
      <c r="N944" s="176"/>
      <c r="O944" s="176"/>
      <c r="P944" s="176"/>
      <c r="Q944" s="176"/>
      <c r="R944" s="176"/>
      <c r="S944" s="176"/>
      <c r="T944" s="176"/>
      <c r="U944" s="176"/>
      <c r="V944" s="176"/>
      <c r="W944" s="176"/>
      <c r="X944" s="176"/>
      <c r="Y944" s="176"/>
      <c r="Z944" s="176"/>
      <c r="AA944" s="176"/>
      <c r="AB944" s="176"/>
      <c r="AC944" s="176"/>
    </row>
    <row r="945">
      <c r="A945" s="216"/>
      <c r="B945" s="217"/>
      <c r="C945" s="218"/>
      <c r="D945" s="218"/>
      <c r="E945" s="219"/>
      <c r="F945" s="218"/>
      <c r="G945" s="218"/>
      <c r="H945" s="218"/>
      <c r="I945" s="218"/>
      <c r="J945" s="176"/>
      <c r="K945" s="176"/>
      <c r="L945" s="176"/>
      <c r="M945" s="176"/>
      <c r="N945" s="176"/>
      <c r="O945" s="176"/>
      <c r="P945" s="176"/>
      <c r="Q945" s="176"/>
      <c r="R945" s="176"/>
      <c r="S945" s="176"/>
      <c r="T945" s="176"/>
      <c r="U945" s="176"/>
      <c r="V945" s="176"/>
      <c r="W945" s="176"/>
      <c r="X945" s="176"/>
      <c r="Y945" s="176"/>
      <c r="Z945" s="176"/>
      <c r="AA945" s="176"/>
      <c r="AB945" s="176"/>
      <c r="AC945" s="176"/>
    </row>
    <row r="946">
      <c r="A946" s="216"/>
      <c r="B946" s="217"/>
      <c r="C946" s="218"/>
      <c r="D946" s="218"/>
      <c r="E946" s="219"/>
      <c r="F946" s="218"/>
      <c r="G946" s="218"/>
      <c r="H946" s="218"/>
      <c r="I946" s="218"/>
      <c r="J946" s="176"/>
      <c r="K946" s="176"/>
      <c r="L946" s="176"/>
      <c r="M946" s="176"/>
      <c r="N946" s="176"/>
      <c r="O946" s="176"/>
      <c r="P946" s="176"/>
      <c r="Q946" s="176"/>
      <c r="R946" s="176"/>
      <c r="S946" s="176"/>
      <c r="T946" s="176"/>
      <c r="U946" s="176"/>
      <c r="V946" s="176"/>
      <c r="W946" s="176"/>
      <c r="X946" s="176"/>
      <c r="Y946" s="176"/>
      <c r="Z946" s="176"/>
      <c r="AA946" s="176"/>
      <c r="AB946" s="176"/>
      <c r="AC946" s="176"/>
    </row>
    <row r="947">
      <c r="A947" s="216"/>
      <c r="B947" s="217"/>
      <c r="C947" s="218"/>
      <c r="D947" s="218"/>
      <c r="E947" s="219"/>
      <c r="F947" s="218"/>
      <c r="G947" s="218"/>
      <c r="H947" s="218"/>
      <c r="I947" s="218"/>
      <c r="J947" s="176"/>
      <c r="K947" s="176"/>
      <c r="L947" s="176"/>
      <c r="M947" s="176"/>
      <c r="N947" s="176"/>
      <c r="O947" s="176"/>
      <c r="P947" s="176"/>
      <c r="Q947" s="176"/>
      <c r="R947" s="176"/>
      <c r="S947" s="176"/>
      <c r="T947" s="176"/>
      <c r="U947" s="176"/>
      <c r="V947" s="176"/>
      <c r="W947" s="176"/>
      <c r="X947" s="176"/>
      <c r="Y947" s="176"/>
      <c r="Z947" s="176"/>
      <c r="AA947" s="176"/>
      <c r="AB947" s="176"/>
      <c r="AC947" s="176"/>
    </row>
    <row r="948">
      <c r="A948" s="216"/>
      <c r="B948" s="217"/>
      <c r="C948" s="218"/>
      <c r="D948" s="218"/>
      <c r="E948" s="219"/>
      <c r="F948" s="218"/>
      <c r="G948" s="218"/>
      <c r="H948" s="218"/>
      <c r="I948" s="218"/>
      <c r="J948" s="176"/>
      <c r="K948" s="176"/>
      <c r="L948" s="176"/>
      <c r="M948" s="176"/>
      <c r="N948" s="176"/>
      <c r="O948" s="176"/>
      <c r="P948" s="176"/>
      <c r="Q948" s="176"/>
      <c r="R948" s="176"/>
      <c r="S948" s="176"/>
      <c r="T948" s="176"/>
      <c r="U948" s="176"/>
      <c r="V948" s="176"/>
      <c r="W948" s="176"/>
      <c r="X948" s="176"/>
      <c r="Y948" s="176"/>
      <c r="Z948" s="176"/>
      <c r="AA948" s="176"/>
      <c r="AB948" s="176"/>
      <c r="AC948" s="176"/>
    </row>
    <row r="949">
      <c r="A949" s="216"/>
      <c r="B949" s="217"/>
      <c r="C949" s="218"/>
      <c r="D949" s="218"/>
      <c r="E949" s="219"/>
      <c r="F949" s="218"/>
      <c r="G949" s="218"/>
      <c r="H949" s="218"/>
      <c r="I949" s="218"/>
      <c r="J949" s="176"/>
      <c r="K949" s="176"/>
      <c r="L949" s="176"/>
      <c r="M949" s="176"/>
      <c r="N949" s="176"/>
      <c r="O949" s="176"/>
      <c r="P949" s="176"/>
      <c r="Q949" s="176"/>
      <c r="R949" s="176"/>
      <c r="S949" s="176"/>
      <c r="T949" s="176"/>
      <c r="U949" s="176"/>
      <c r="V949" s="176"/>
      <c r="W949" s="176"/>
      <c r="X949" s="176"/>
      <c r="Y949" s="176"/>
      <c r="Z949" s="176"/>
      <c r="AA949" s="176"/>
      <c r="AB949" s="176"/>
      <c r="AC949" s="176"/>
    </row>
    <row r="950">
      <c r="A950" s="216"/>
      <c r="B950" s="217"/>
      <c r="C950" s="218"/>
      <c r="D950" s="218"/>
      <c r="E950" s="219"/>
      <c r="F950" s="218"/>
      <c r="G950" s="218"/>
      <c r="H950" s="218"/>
      <c r="I950" s="218"/>
      <c r="J950" s="176"/>
      <c r="K950" s="176"/>
      <c r="L950" s="176"/>
      <c r="M950" s="176"/>
      <c r="N950" s="176"/>
      <c r="O950" s="176"/>
      <c r="P950" s="176"/>
      <c r="Q950" s="176"/>
      <c r="R950" s="176"/>
      <c r="S950" s="176"/>
      <c r="T950" s="176"/>
      <c r="U950" s="176"/>
      <c r="V950" s="176"/>
      <c r="W950" s="176"/>
      <c r="X950" s="176"/>
      <c r="Y950" s="176"/>
      <c r="Z950" s="176"/>
      <c r="AA950" s="176"/>
      <c r="AB950" s="176"/>
      <c r="AC950" s="176"/>
    </row>
    <row r="951">
      <c r="A951" s="216"/>
      <c r="B951" s="217"/>
      <c r="C951" s="218"/>
      <c r="D951" s="218"/>
      <c r="E951" s="219"/>
      <c r="F951" s="218"/>
      <c r="G951" s="218"/>
      <c r="H951" s="218"/>
      <c r="I951" s="218"/>
      <c r="J951" s="176"/>
      <c r="K951" s="176"/>
      <c r="L951" s="176"/>
      <c r="M951" s="176"/>
      <c r="N951" s="176"/>
      <c r="O951" s="176"/>
      <c r="P951" s="176"/>
      <c r="Q951" s="176"/>
      <c r="R951" s="176"/>
      <c r="S951" s="176"/>
      <c r="T951" s="176"/>
      <c r="U951" s="176"/>
      <c r="V951" s="176"/>
      <c r="W951" s="176"/>
      <c r="X951" s="176"/>
      <c r="Y951" s="176"/>
      <c r="Z951" s="176"/>
      <c r="AA951" s="176"/>
      <c r="AB951" s="176"/>
      <c r="AC951" s="176"/>
    </row>
    <row r="952">
      <c r="A952" s="216"/>
      <c r="B952" s="217"/>
      <c r="C952" s="218"/>
      <c r="D952" s="218"/>
      <c r="E952" s="219"/>
      <c r="F952" s="218"/>
      <c r="G952" s="218"/>
      <c r="H952" s="218"/>
      <c r="I952" s="218"/>
      <c r="J952" s="176"/>
      <c r="K952" s="176"/>
      <c r="L952" s="176"/>
      <c r="M952" s="176"/>
      <c r="N952" s="176"/>
      <c r="O952" s="176"/>
      <c r="P952" s="176"/>
      <c r="Q952" s="176"/>
      <c r="R952" s="176"/>
      <c r="S952" s="176"/>
      <c r="T952" s="176"/>
      <c r="U952" s="176"/>
      <c r="V952" s="176"/>
      <c r="W952" s="176"/>
      <c r="X952" s="176"/>
      <c r="Y952" s="176"/>
      <c r="Z952" s="176"/>
      <c r="AA952" s="176"/>
      <c r="AB952" s="176"/>
      <c r="AC952" s="176"/>
    </row>
    <row r="953">
      <c r="A953" s="216"/>
      <c r="B953" s="217"/>
      <c r="C953" s="218"/>
      <c r="D953" s="218"/>
      <c r="E953" s="219"/>
      <c r="F953" s="218"/>
      <c r="G953" s="218"/>
      <c r="H953" s="218"/>
      <c r="I953" s="218"/>
      <c r="J953" s="176"/>
      <c r="K953" s="176"/>
      <c r="L953" s="176"/>
      <c r="M953" s="176"/>
      <c r="N953" s="176"/>
      <c r="O953" s="176"/>
      <c r="P953" s="176"/>
      <c r="Q953" s="176"/>
      <c r="R953" s="176"/>
      <c r="S953" s="176"/>
      <c r="T953" s="176"/>
      <c r="U953" s="176"/>
      <c r="V953" s="176"/>
      <c r="W953" s="176"/>
      <c r="X953" s="176"/>
      <c r="Y953" s="176"/>
      <c r="Z953" s="176"/>
      <c r="AA953" s="176"/>
      <c r="AB953" s="176"/>
      <c r="AC953" s="176"/>
    </row>
    <row r="954">
      <c r="A954" s="216"/>
      <c r="B954" s="217"/>
      <c r="C954" s="218"/>
      <c r="D954" s="218"/>
      <c r="E954" s="219"/>
      <c r="F954" s="218"/>
      <c r="G954" s="218"/>
      <c r="H954" s="218"/>
      <c r="I954" s="218"/>
      <c r="J954" s="176"/>
      <c r="K954" s="176"/>
      <c r="L954" s="176"/>
      <c r="M954" s="176"/>
      <c r="N954" s="176"/>
      <c r="O954" s="176"/>
      <c r="P954" s="176"/>
      <c r="Q954" s="176"/>
      <c r="R954" s="176"/>
      <c r="S954" s="176"/>
      <c r="T954" s="176"/>
      <c r="U954" s="176"/>
      <c r="V954" s="176"/>
      <c r="W954" s="176"/>
      <c r="X954" s="176"/>
      <c r="Y954" s="176"/>
      <c r="Z954" s="176"/>
      <c r="AA954" s="176"/>
      <c r="AB954" s="176"/>
      <c r="AC954" s="176"/>
    </row>
    <row r="955">
      <c r="A955" s="216"/>
      <c r="B955" s="217"/>
      <c r="C955" s="218"/>
      <c r="D955" s="218"/>
      <c r="E955" s="219"/>
      <c r="F955" s="218"/>
      <c r="G955" s="218"/>
      <c r="H955" s="218"/>
      <c r="I955" s="218"/>
      <c r="J955" s="176"/>
      <c r="K955" s="176"/>
      <c r="L955" s="176"/>
      <c r="M955" s="176"/>
      <c r="N955" s="176"/>
      <c r="O955" s="176"/>
      <c r="P955" s="176"/>
      <c r="Q955" s="176"/>
      <c r="R955" s="176"/>
      <c r="S955" s="176"/>
      <c r="T955" s="176"/>
      <c r="U955" s="176"/>
      <c r="V955" s="176"/>
      <c r="W955" s="176"/>
      <c r="X955" s="176"/>
      <c r="Y955" s="176"/>
      <c r="Z955" s="176"/>
      <c r="AA955" s="176"/>
      <c r="AB955" s="176"/>
      <c r="AC955" s="176"/>
    </row>
    <row r="956">
      <c r="A956" s="216"/>
      <c r="B956" s="217"/>
      <c r="C956" s="218"/>
      <c r="D956" s="218"/>
      <c r="E956" s="219"/>
      <c r="F956" s="218"/>
      <c r="G956" s="218"/>
      <c r="H956" s="218"/>
      <c r="I956" s="218"/>
      <c r="J956" s="176"/>
      <c r="K956" s="176"/>
      <c r="L956" s="176"/>
      <c r="M956" s="176"/>
      <c r="N956" s="176"/>
      <c r="O956" s="176"/>
      <c r="P956" s="176"/>
      <c r="Q956" s="176"/>
      <c r="R956" s="176"/>
      <c r="S956" s="176"/>
      <c r="T956" s="176"/>
      <c r="U956" s="176"/>
      <c r="V956" s="176"/>
      <c r="W956" s="176"/>
      <c r="X956" s="176"/>
      <c r="Y956" s="176"/>
      <c r="Z956" s="176"/>
      <c r="AA956" s="176"/>
      <c r="AB956" s="176"/>
      <c r="AC956" s="176"/>
    </row>
    <row r="957">
      <c r="A957" s="216"/>
      <c r="B957" s="217"/>
      <c r="C957" s="218"/>
      <c r="D957" s="218"/>
      <c r="E957" s="219"/>
      <c r="F957" s="218"/>
      <c r="G957" s="218"/>
      <c r="H957" s="218"/>
      <c r="I957" s="218"/>
      <c r="J957" s="176"/>
      <c r="K957" s="176"/>
      <c r="L957" s="176"/>
      <c r="M957" s="176"/>
      <c r="N957" s="176"/>
      <c r="O957" s="176"/>
      <c r="P957" s="176"/>
      <c r="Q957" s="176"/>
      <c r="R957" s="176"/>
      <c r="S957" s="176"/>
      <c r="T957" s="176"/>
      <c r="U957" s="176"/>
      <c r="V957" s="176"/>
      <c r="W957" s="176"/>
      <c r="X957" s="176"/>
      <c r="Y957" s="176"/>
      <c r="Z957" s="176"/>
      <c r="AA957" s="176"/>
      <c r="AB957" s="176"/>
      <c r="AC957" s="176"/>
    </row>
    <row r="958">
      <c r="A958" s="216"/>
      <c r="B958" s="217"/>
      <c r="C958" s="218"/>
      <c r="D958" s="218"/>
      <c r="E958" s="219"/>
      <c r="F958" s="218"/>
      <c r="G958" s="218"/>
      <c r="H958" s="218"/>
      <c r="I958" s="218"/>
      <c r="J958" s="176"/>
      <c r="K958" s="176"/>
      <c r="L958" s="176"/>
      <c r="M958" s="176"/>
      <c r="N958" s="176"/>
      <c r="O958" s="176"/>
      <c r="P958" s="176"/>
      <c r="Q958" s="176"/>
      <c r="R958" s="176"/>
      <c r="S958" s="176"/>
      <c r="T958" s="176"/>
      <c r="U958" s="176"/>
      <c r="V958" s="176"/>
      <c r="W958" s="176"/>
      <c r="X958" s="176"/>
      <c r="Y958" s="176"/>
      <c r="Z958" s="176"/>
      <c r="AA958" s="176"/>
      <c r="AB958" s="176"/>
      <c r="AC958" s="176"/>
    </row>
    <row r="959">
      <c r="A959" s="216"/>
      <c r="B959" s="217"/>
      <c r="C959" s="218"/>
      <c r="D959" s="218"/>
      <c r="E959" s="219"/>
      <c r="F959" s="218"/>
      <c r="G959" s="218"/>
      <c r="H959" s="218"/>
      <c r="I959" s="218"/>
      <c r="J959" s="176"/>
      <c r="K959" s="176"/>
      <c r="L959" s="176"/>
      <c r="M959" s="176"/>
      <c r="N959" s="176"/>
      <c r="O959" s="176"/>
      <c r="P959" s="176"/>
      <c r="Q959" s="176"/>
      <c r="R959" s="176"/>
      <c r="S959" s="176"/>
      <c r="T959" s="176"/>
      <c r="U959" s="176"/>
      <c r="V959" s="176"/>
      <c r="W959" s="176"/>
      <c r="X959" s="176"/>
      <c r="Y959" s="176"/>
      <c r="Z959" s="176"/>
      <c r="AA959" s="176"/>
      <c r="AB959" s="176"/>
      <c r="AC959" s="176"/>
    </row>
    <row r="960">
      <c r="A960" s="216"/>
      <c r="B960" s="217"/>
      <c r="C960" s="218"/>
      <c r="D960" s="218"/>
      <c r="E960" s="219"/>
      <c r="F960" s="218"/>
      <c r="G960" s="218"/>
      <c r="H960" s="218"/>
      <c r="I960" s="218"/>
      <c r="J960" s="176"/>
      <c r="K960" s="176"/>
      <c r="L960" s="176"/>
      <c r="M960" s="176"/>
      <c r="N960" s="176"/>
      <c r="O960" s="176"/>
      <c r="P960" s="176"/>
      <c r="Q960" s="176"/>
      <c r="R960" s="176"/>
      <c r="S960" s="176"/>
      <c r="T960" s="176"/>
      <c r="U960" s="176"/>
      <c r="V960" s="176"/>
      <c r="W960" s="176"/>
      <c r="X960" s="176"/>
      <c r="Y960" s="176"/>
      <c r="Z960" s="176"/>
      <c r="AA960" s="176"/>
      <c r="AB960" s="176"/>
      <c r="AC960" s="176"/>
    </row>
    <row r="961">
      <c r="A961" s="216"/>
      <c r="B961" s="217"/>
      <c r="C961" s="218"/>
      <c r="D961" s="218"/>
      <c r="E961" s="219"/>
      <c r="F961" s="218"/>
      <c r="G961" s="218"/>
      <c r="H961" s="218"/>
      <c r="I961" s="218"/>
      <c r="J961" s="176"/>
      <c r="K961" s="176"/>
      <c r="L961" s="176"/>
      <c r="M961" s="176"/>
      <c r="N961" s="176"/>
      <c r="O961" s="176"/>
      <c r="P961" s="176"/>
      <c r="Q961" s="176"/>
      <c r="R961" s="176"/>
      <c r="S961" s="176"/>
      <c r="T961" s="176"/>
      <c r="U961" s="176"/>
      <c r="V961" s="176"/>
      <c r="W961" s="176"/>
      <c r="X961" s="176"/>
      <c r="Y961" s="176"/>
      <c r="Z961" s="176"/>
      <c r="AA961" s="176"/>
      <c r="AB961" s="176"/>
      <c r="AC961" s="176"/>
    </row>
    <row r="962">
      <c r="A962" s="216"/>
      <c r="B962" s="217"/>
      <c r="C962" s="218"/>
      <c r="D962" s="218"/>
      <c r="E962" s="219"/>
      <c r="F962" s="218"/>
      <c r="G962" s="218"/>
      <c r="H962" s="218"/>
      <c r="I962" s="218"/>
      <c r="J962" s="176"/>
      <c r="K962" s="176"/>
      <c r="L962" s="176"/>
      <c r="M962" s="176"/>
      <c r="N962" s="176"/>
      <c r="O962" s="176"/>
      <c r="P962" s="176"/>
      <c r="Q962" s="176"/>
      <c r="R962" s="176"/>
      <c r="S962" s="176"/>
      <c r="T962" s="176"/>
      <c r="U962" s="176"/>
      <c r="V962" s="176"/>
      <c r="W962" s="176"/>
      <c r="X962" s="176"/>
      <c r="Y962" s="176"/>
      <c r="Z962" s="176"/>
      <c r="AA962" s="176"/>
      <c r="AB962" s="176"/>
      <c r="AC962" s="176"/>
    </row>
    <row r="963">
      <c r="A963" s="216"/>
      <c r="B963" s="217"/>
      <c r="C963" s="218"/>
      <c r="D963" s="218"/>
      <c r="E963" s="219"/>
      <c r="F963" s="218"/>
      <c r="G963" s="218"/>
      <c r="H963" s="218"/>
      <c r="I963" s="218"/>
      <c r="J963" s="176"/>
      <c r="K963" s="176"/>
      <c r="L963" s="176"/>
      <c r="M963" s="176"/>
      <c r="N963" s="176"/>
      <c r="O963" s="176"/>
      <c r="P963" s="176"/>
      <c r="Q963" s="176"/>
      <c r="R963" s="176"/>
      <c r="S963" s="176"/>
      <c r="T963" s="176"/>
      <c r="U963" s="176"/>
      <c r="V963" s="176"/>
      <c r="W963" s="176"/>
      <c r="X963" s="176"/>
      <c r="Y963" s="176"/>
      <c r="Z963" s="176"/>
      <c r="AA963" s="176"/>
      <c r="AB963" s="176"/>
      <c r="AC963" s="176"/>
    </row>
    <row r="964">
      <c r="A964" s="216"/>
      <c r="B964" s="217"/>
      <c r="C964" s="218"/>
      <c r="D964" s="218"/>
      <c r="E964" s="219"/>
      <c r="F964" s="218"/>
      <c r="G964" s="218"/>
      <c r="H964" s="218"/>
      <c r="I964" s="218"/>
      <c r="J964" s="176"/>
      <c r="K964" s="176"/>
      <c r="L964" s="176"/>
      <c r="M964" s="176"/>
      <c r="N964" s="176"/>
      <c r="O964" s="176"/>
      <c r="P964" s="176"/>
      <c r="Q964" s="176"/>
      <c r="R964" s="176"/>
      <c r="S964" s="176"/>
      <c r="T964" s="176"/>
      <c r="U964" s="176"/>
      <c r="V964" s="176"/>
      <c r="W964" s="176"/>
      <c r="X964" s="176"/>
      <c r="Y964" s="176"/>
      <c r="Z964" s="176"/>
      <c r="AA964" s="176"/>
      <c r="AB964" s="176"/>
      <c r="AC964" s="176"/>
    </row>
    <row r="965">
      <c r="A965" s="216"/>
      <c r="B965" s="217"/>
      <c r="C965" s="218"/>
      <c r="D965" s="218"/>
      <c r="E965" s="219"/>
      <c r="F965" s="218"/>
      <c r="G965" s="218"/>
      <c r="H965" s="218"/>
      <c r="I965" s="218"/>
      <c r="J965" s="176"/>
      <c r="K965" s="176"/>
      <c r="L965" s="176"/>
      <c r="M965" s="176"/>
      <c r="N965" s="176"/>
      <c r="O965" s="176"/>
      <c r="P965" s="176"/>
      <c r="Q965" s="176"/>
      <c r="R965" s="176"/>
      <c r="S965" s="176"/>
      <c r="T965" s="176"/>
      <c r="U965" s="176"/>
      <c r="V965" s="176"/>
      <c r="W965" s="176"/>
      <c r="X965" s="176"/>
      <c r="Y965" s="176"/>
      <c r="Z965" s="176"/>
      <c r="AA965" s="176"/>
      <c r="AB965" s="176"/>
      <c r="AC965" s="176"/>
    </row>
    <row r="966">
      <c r="A966" s="216"/>
      <c r="B966" s="217"/>
      <c r="C966" s="218"/>
      <c r="D966" s="218"/>
      <c r="E966" s="219"/>
      <c r="F966" s="218"/>
      <c r="G966" s="218"/>
      <c r="H966" s="218"/>
      <c r="I966" s="218"/>
      <c r="J966" s="176"/>
      <c r="K966" s="176"/>
      <c r="L966" s="176"/>
      <c r="M966" s="176"/>
      <c r="N966" s="176"/>
      <c r="O966" s="176"/>
      <c r="P966" s="176"/>
      <c r="Q966" s="176"/>
      <c r="R966" s="176"/>
      <c r="S966" s="176"/>
      <c r="T966" s="176"/>
      <c r="U966" s="176"/>
      <c r="V966" s="176"/>
      <c r="W966" s="176"/>
      <c r="X966" s="176"/>
      <c r="Y966" s="176"/>
      <c r="Z966" s="176"/>
      <c r="AA966" s="176"/>
      <c r="AB966" s="176"/>
      <c r="AC966" s="176"/>
    </row>
    <row r="967">
      <c r="A967" s="216"/>
      <c r="B967" s="217"/>
      <c r="C967" s="218"/>
      <c r="D967" s="218"/>
      <c r="E967" s="219"/>
      <c r="F967" s="218"/>
      <c r="G967" s="218"/>
      <c r="H967" s="218"/>
      <c r="I967" s="218"/>
      <c r="J967" s="176"/>
      <c r="K967" s="176"/>
      <c r="L967" s="176"/>
      <c r="M967" s="176"/>
      <c r="N967" s="176"/>
      <c r="O967" s="176"/>
      <c r="P967" s="176"/>
      <c r="Q967" s="176"/>
      <c r="R967" s="176"/>
      <c r="S967" s="176"/>
      <c r="T967" s="176"/>
      <c r="U967" s="176"/>
      <c r="V967" s="176"/>
      <c r="W967" s="176"/>
      <c r="X967" s="176"/>
      <c r="Y967" s="176"/>
      <c r="Z967" s="176"/>
      <c r="AA967" s="176"/>
      <c r="AB967" s="176"/>
      <c r="AC967" s="176"/>
    </row>
    <row r="968">
      <c r="A968" s="216"/>
      <c r="B968" s="217"/>
      <c r="C968" s="218"/>
      <c r="D968" s="218"/>
      <c r="E968" s="219"/>
      <c r="F968" s="218"/>
      <c r="G968" s="218"/>
      <c r="H968" s="218"/>
      <c r="I968" s="218"/>
      <c r="J968" s="176"/>
      <c r="K968" s="176"/>
      <c r="L968" s="176"/>
      <c r="M968" s="176"/>
      <c r="N968" s="176"/>
      <c r="O968" s="176"/>
      <c r="P968" s="176"/>
      <c r="Q968" s="176"/>
      <c r="R968" s="176"/>
      <c r="S968" s="176"/>
      <c r="T968" s="176"/>
      <c r="U968" s="176"/>
      <c r="V968" s="176"/>
      <c r="W968" s="176"/>
      <c r="X968" s="176"/>
      <c r="Y968" s="176"/>
      <c r="Z968" s="176"/>
      <c r="AA968" s="176"/>
      <c r="AB968" s="176"/>
      <c r="AC968" s="176"/>
    </row>
    <row r="969">
      <c r="A969" s="216"/>
      <c r="B969" s="217"/>
      <c r="C969" s="218"/>
      <c r="D969" s="218"/>
      <c r="E969" s="219"/>
      <c r="F969" s="218"/>
      <c r="G969" s="218"/>
      <c r="H969" s="218"/>
      <c r="I969" s="218"/>
      <c r="J969" s="176"/>
      <c r="K969" s="176"/>
      <c r="L969" s="176"/>
      <c r="M969" s="176"/>
      <c r="N969" s="176"/>
      <c r="O969" s="176"/>
      <c r="P969" s="176"/>
      <c r="Q969" s="176"/>
      <c r="R969" s="176"/>
      <c r="S969" s="176"/>
      <c r="T969" s="176"/>
      <c r="U969" s="176"/>
      <c r="V969" s="176"/>
      <c r="W969" s="176"/>
      <c r="X969" s="176"/>
      <c r="Y969" s="176"/>
      <c r="Z969" s="176"/>
      <c r="AA969" s="176"/>
      <c r="AB969" s="176"/>
      <c r="AC969" s="176"/>
    </row>
    <row r="970">
      <c r="A970" s="216"/>
      <c r="B970" s="217"/>
      <c r="C970" s="218"/>
      <c r="D970" s="218"/>
      <c r="E970" s="219"/>
      <c r="F970" s="218"/>
      <c r="G970" s="218"/>
      <c r="H970" s="218"/>
      <c r="I970" s="218"/>
      <c r="J970" s="176"/>
      <c r="K970" s="176"/>
      <c r="L970" s="176"/>
      <c r="M970" s="176"/>
      <c r="N970" s="176"/>
      <c r="O970" s="176"/>
      <c r="P970" s="176"/>
      <c r="Q970" s="176"/>
      <c r="R970" s="176"/>
      <c r="S970" s="176"/>
      <c r="T970" s="176"/>
      <c r="U970" s="176"/>
      <c r="V970" s="176"/>
      <c r="W970" s="176"/>
      <c r="X970" s="176"/>
      <c r="Y970" s="176"/>
      <c r="Z970" s="176"/>
      <c r="AA970" s="176"/>
      <c r="AB970" s="176"/>
      <c r="AC970" s="176"/>
    </row>
    <row r="971">
      <c r="A971" s="216"/>
      <c r="B971" s="217"/>
      <c r="C971" s="218"/>
      <c r="D971" s="218"/>
      <c r="E971" s="219"/>
      <c r="F971" s="218"/>
      <c r="G971" s="218"/>
      <c r="H971" s="218"/>
      <c r="I971" s="218"/>
      <c r="J971" s="176"/>
      <c r="K971" s="176"/>
      <c r="L971" s="176"/>
      <c r="M971" s="176"/>
      <c r="N971" s="176"/>
      <c r="O971" s="176"/>
      <c r="P971" s="176"/>
      <c r="Q971" s="176"/>
      <c r="R971" s="176"/>
      <c r="S971" s="176"/>
      <c r="T971" s="176"/>
      <c r="U971" s="176"/>
      <c r="V971" s="176"/>
      <c r="W971" s="176"/>
      <c r="X971" s="176"/>
      <c r="Y971" s="176"/>
      <c r="Z971" s="176"/>
      <c r="AA971" s="176"/>
      <c r="AB971" s="176"/>
      <c r="AC971" s="176"/>
    </row>
    <row r="972">
      <c r="A972" s="216"/>
      <c r="B972" s="217"/>
      <c r="C972" s="218"/>
      <c r="D972" s="218"/>
      <c r="E972" s="219"/>
      <c r="F972" s="218"/>
      <c r="G972" s="218"/>
      <c r="H972" s="218"/>
      <c r="I972" s="218"/>
      <c r="J972" s="176"/>
      <c r="K972" s="176"/>
      <c r="L972" s="176"/>
      <c r="M972" s="176"/>
      <c r="N972" s="176"/>
      <c r="O972" s="176"/>
      <c r="P972" s="176"/>
      <c r="Q972" s="176"/>
      <c r="R972" s="176"/>
      <c r="S972" s="176"/>
      <c r="T972" s="176"/>
      <c r="U972" s="176"/>
      <c r="V972" s="176"/>
      <c r="W972" s="176"/>
      <c r="X972" s="176"/>
      <c r="Y972" s="176"/>
      <c r="Z972" s="176"/>
      <c r="AA972" s="176"/>
      <c r="AB972" s="176"/>
      <c r="AC972" s="176"/>
    </row>
    <row r="973">
      <c r="A973" s="216"/>
      <c r="B973" s="217"/>
      <c r="C973" s="218"/>
      <c r="D973" s="218"/>
      <c r="E973" s="219"/>
      <c r="F973" s="218"/>
      <c r="G973" s="218"/>
      <c r="H973" s="218"/>
      <c r="I973" s="218"/>
      <c r="J973" s="176"/>
      <c r="K973" s="176"/>
      <c r="L973" s="176"/>
      <c r="M973" s="176"/>
      <c r="N973" s="176"/>
      <c r="O973" s="176"/>
      <c r="P973" s="176"/>
      <c r="Q973" s="176"/>
      <c r="R973" s="176"/>
      <c r="S973" s="176"/>
      <c r="T973" s="176"/>
      <c r="U973" s="176"/>
      <c r="V973" s="176"/>
      <c r="W973" s="176"/>
      <c r="X973" s="176"/>
      <c r="Y973" s="176"/>
      <c r="Z973" s="176"/>
      <c r="AA973" s="176"/>
      <c r="AB973" s="176"/>
      <c r="AC973" s="176"/>
    </row>
    <row r="974">
      <c r="A974" s="216"/>
      <c r="B974" s="217"/>
      <c r="C974" s="218"/>
      <c r="D974" s="218"/>
      <c r="E974" s="219"/>
      <c r="F974" s="218"/>
      <c r="G974" s="218"/>
      <c r="H974" s="218"/>
      <c r="I974" s="218"/>
      <c r="J974" s="176"/>
      <c r="K974" s="176"/>
      <c r="L974" s="176"/>
      <c r="M974" s="176"/>
      <c r="N974" s="176"/>
      <c r="O974" s="176"/>
      <c r="P974" s="176"/>
      <c r="Q974" s="176"/>
      <c r="R974" s="176"/>
      <c r="S974" s="176"/>
      <c r="T974" s="176"/>
      <c r="U974" s="176"/>
      <c r="V974" s="176"/>
      <c r="W974" s="176"/>
      <c r="X974" s="176"/>
      <c r="Y974" s="176"/>
      <c r="Z974" s="176"/>
      <c r="AA974" s="176"/>
      <c r="AB974" s="176"/>
      <c r="AC974" s="176"/>
    </row>
    <row r="975">
      <c r="A975" s="216"/>
      <c r="B975" s="217"/>
      <c r="C975" s="218"/>
      <c r="D975" s="218"/>
      <c r="E975" s="219"/>
      <c r="F975" s="218"/>
      <c r="G975" s="218"/>
      <c r="H975" s="218"/>
      <c r="I975" s="218"/>
      <c r="J975" s="176"/>
      <c r="K975" s="176"/>
      <c r="L975" s="176"/>
      <c r="M975" s="176"/>
      <c r="N975" s="176"/>
      <c r="O975" s="176"/>
      <c r="P975" s="176"/>
      <c r="Q975" s="176"/>
      <c r="R975" s="176"/>
      <c r="S975" s="176"/>
      <c r="T975" s="176"/>
      <c r="U975" s="176"/>
      <c r="V975" s="176"/>
      <c r="W975" s="176"/>
      <c r="X975" s="176"/>
      <c r="Y975" s="176"/>
      <c r="Z975" s="176"/>
      <c r="AA975" s="176"/>
      <c r="AB975" s="176"/>
      <c r="AC975" s="176"/>
    </row>
    <row r="976">
      <c r="A976" s="216"/>
      <c r="B976" s="217"/>
      <c r="C976" s="218"/>
      <c r="D976" s="218"/>
      <c r="E976" s="219"/>
      <c r="F976" s="218"/>
      <c r="G976" s="218"/>
      <c r="H976" s="218"/>
      <c r="I976" s="218"/>
      <c r="J976" s="176"/>
      <c r="K976" s="176"/>
      <c r="L976" s="176"/>
      <c r="M976" s="176"/>
      <c r="N976" s="176"/>
      <c r="O976" s="176"/>
      <c r="P976" s="176"/>
      <c r="Q976" s="176"/>
      <c r="R976" s="176"/>
      <c r="S976" s="176"/>
      <c r="T976" s="176"/>
      <c r="U976" s="176"/>
      <c r="V976" s="176"/>
      <c r="W976" s="176"/>
      <c r="X976" s="176"/>
      <c r="Y976" s="176"/>
      <c r="Z976" s="176"/>
      <c r="AA976" s="176"/>
      <c r="AB976" s="176"/>
      <c r="AC976" s="176"/>
    </row>
    <row r="977">
      <c r="A977" s="216"/>
      <c r="B977" s="217"/>
      <c r="C977" s="218"/>
      <c r="D977" s="218"/>
      <c r="E977" s="219"/>
      <c r="F977" s="218"/>
      <c r="G977" s="218"/>
      <c r="H977" s="218"/>
      <c r="I977" s="218"/>
      <c r="J977" s="176"/>
      <c r="K977" s="176"/>
      <c r="L977" s="176"/>
      <c r="M977" s="176"/>
      <c r="N977" s="176"/>
      <c r="O977" s="176"/>
      <c r="P977" s="176"/>
      <c r="Q977" s="176"/>
      <c r="R977" s="176"/>
      <c r="S977" s="176"/>
      <c r="T977" s="176"/>
      <c r="U977" s="176"/>
      <c r="V977" s="176"/>
      <c r="W977" s="176"/>
      <c r="X977" s="176"/>
      <c r="Y977" s="176"/>
      <c r="Z977" s="176"/>
      <c r="AA977" s="176"/>
      <c r="AB977" s="176"/>
      <c r="AC977" s="176"/>
    </row>
    <row r="978">
      <c r="A978" s="216"/>
      <c r="B978" s="217"/>
      <c r="C978" s="218"/>
      <c r="D978" s="218"/>
      <c r="E978" s="219"/>
      <c r="F978" s="218"/>
      <c r="G978" s="218"/>
      <c r="H978" s="218"/>
      <c r="I978" s="218"/>
      <c r="J978" s="176"/>
      <c r="K978" s="176"/>
      <c r="L978" s="176"/>
      <c r="M978" s="176"/>
      <c r="N978" s="176"/>
      <c r="O978" s="176"/>
      <c r="P978" s="176"/>
      <c r="Q978" s="176"/>
      <c r="R978" s="176"/>
      <c r="S978" s="176"/>
      <c r="T978" s="176"/>
      <c r="U978" s="176"/>
      <c r="V978" s="176"/>
      <c r="W978" s="176"/>
      <c r="X978" s="176"/>
      <c r="Y978" s="176"/>
      <c r="Z978" s="176"/>
      <c r="AA978" s="176"/>
      <c r="AB978" s="176"/>
      <c r="AC978" s="176"/>
    </row>
    <row r="979">
      <c r="A979" s="216"/>
      <c r="B979" s="217"/>
      <c r="C979" s="218"/>
      <c r="D979" s="218"/>
      <c r="E979" s="219"/>
      <c r="F979" s="218"/>
      <c r="G979" s="218"/>
      <c r="H979" s="218"/>
      <c r="I979" s="218"/>
      <c r="J979" s="176"/>
      <c r="K979" s="176"/>
      <c r="L979" s="176"/>
      <c r="M979" s="176"/>
      <c r="N979" s="176"/>
      <c r="O979" s="176"/>
      <c r="P979" s="176"/>
      <c r="Q979" s="176"/>
      <c r="R979" s="176"/>
      <c r="S979" s="176"/>
      <c r="T979" s="176"/>
      <c r="U979" s="176"/>
      <c r="V979" s="176"/>
      <c r="W979" s="176"/>
      <c r="X979" s="176"/>
      <c r="Y979" s="176"/>
      <c r="Z979" s="176"/>
      <c r="AA979" s="176"/>
      <c r="AB979" s="176"/>
      <c r="AC979" s="176"/>
    </row>
    <row r="980">
      <c r="A980" s="216"/>
      <c r="B980" s="217"/>
      <c r="C980" s="218"/>
      <c r="D980" s="218"/>
      <c r="E980" s="219"/>
      <c r="F980" s="218"/>
      <c r="G980" s="218"/>
      <c r="H980" s="218"/>
      <c r="I980" s="218"/>
      <c r="J980" s="176"/>
      <c r="K980" s="176"/>
      <c r="L980" s="176"/>
      <c r="M980" s="176"/>
      <c r="N980" s="176"/>
      <c r="O980" s="176"/>
      <c r="P980" s="176"/>
      <c r="Q980" s="176"/>
      <c r="R980" s="176"/>
      <c r="S980" s="176"/>
      <c r="T980" s="176"/>
      <c r="U980" s="176"/>
      <c r="V980" s="176"/>
      <c r="W980" s="176"/>
      <c r="X980" s="176"/>
      <c r="Y980" s="176"/>
      <c r="Z980" s="176"/>
      <c r="AA980" s="176"/>
      <c r="AB980" s="176"/>
      <c r="AC980" s="176"/>
    </row>
    <row r="981">
      <c r="A981" s="216"/>
      <c r="B981" s="217"/>
      <c r="C981" s="218"/>
      <c r="D981" s="218"/>
      <c r="E981" s="219"/>
      <c r="F981" s="218"/>
      <c r="G981" s="218"/>
      <c r="H981" s="218"/>
      <c r="I981" s="218"/>
      <c r="J981" s="176"/>
      <c r="K981" s="176"/>
      <c r="L981" s="176"/>
      <c r="M981" s="176"/>
      <c r="N981" s="176"/>
      <c r="O981" s="176"/>
      <c r="P981" s="176"/>
      <c r="Q981" s="176"/>
      <c r="R981" s="176"/>
      <c r="S981" s="176"/>
      <c r="T981" s="176"/>
      <c r="U981" s="176"/>
      <c r="V981" s="176"/>
      <c r="W981" s="176"/>
      <c r="X981" s="176"/>
      <c r="Y981" s="176"/>
      <c r="Z981" s="176"/>
      <c r="AA981" s="176"/>
      <c r="AB981" s="176"/>
      <c r="AC981" s="176"/>
    </row>
    <row r="982">
      <c r="A982" s="216"/>
      <c r="B982" s="217"/>
      <c r="C982" s="218"/>
      <c r="D982" s="218"/>
      <c r="E982" s="219"/>
      <c r="F982" s="218"/>
      <c r="G982" s="218"/>
      <c r="H982" s="218"/>
      <c r="I982" s="218"/>
      <c r="J982" s="176"/>
      <c r="K982" s="176"/>
      <c r="L982" s="176"/>
      <c r="M982" s="176"/>
      <c r="N982" s="176"/>
      <c r="O982" s="176"/>
      <c r="P982" s="176"/>
      <c r="Q982" s="176"/>
      <c r="R982" s="176"/>
      <c r="S982" s="176"/>
      <c r="T982" s="176"/>
      <c r="U982" s="176"/>
      <c r="V982" s="176"/>
      <c r="W982" s="176"/>
      <c r="X982" s="176"/>
      <c r="Y982" s="176"/>
      <c r="Z982" s="176"/>
      <c r="AA982" s="176"/>
      <c r="AB982" s="176"/>
      <c r="AC982" s="176"/>
    </row>
    <row r="983">
      <c r="A983" s="216"/>
      <c r="B983" s="217"/>
      <c r="C983" s="218"/>
      <c r="D983" s="218"/>
      <c r="E983" s="219"/>
      <c r="F983" s="218"/>
      <c r="G983" s="218"/>
      <c r="H983" s="218"/>
      <c r="I983" s="218"/>
      <c r="J983" s="176"/>
      <c r="K983" s="176"/>
      <c r="L983" s="176"/>
      <c r="M983" s="176"/>
      <c r="N983" s="176"/>
      <c r="O983" s="176"/>
      <c r="P983" s="176"/>
      <c r="Q983" s="176"/>
      <c r="R983" s="176"/>
      <c r="S983" s="176"/>
      <c r="T983" s="176"/>
      <c r="U983" s="176"/>
      <c r="V983" s="176"/>
      <c r="W983" s="176"/>
      <c r="X983" s="176"/>
      <c r="Y983" s="176"/>
      <c r="Z983" s="176"/>
      <c r="AA983" s="176"/>
      <c r="AB983" s="176"/>
      <c r="AC983" s="176"/>
    </row>
    <row r="984">
      <c r="A984" s="216"/>
      <c r="B984" s="217"/>
      <c r="C984" s="218"/>
      <c r="D984" s="218"/>
      <c r="E984" s="219"/>
      <c r="F984" s="218"/>
      <c r="G984" s="218"/>
      <c r="H984" s="218"/>
      <c r="I984" s="218"/>
      <c r="J984" s="176"/>
      <c r="K984" s="176"/>
      <c r="L984" s="176"/>
      <c r="M984" s="176"/>
      <c r="N984" s="176"/>
      <c r="O984" s="176"/>
      <c r="P984" s="176"/>
      <c r="Q984" s="176"/>
      <c r="R984" s="176"/>
      <c r="S984" s="176"/>
      <c r="T984" s="176"/>
      <c r="U984" s="176"/>
      <c r="V984" s="176"/>
      <c r="W984" s="176"/>
      <c r="X984" s="176"/>
      <c r="Y984" s="176"/>
      <c r="Z984" s="176"/>
      <c r="AA984" s="176"/>
      <c r="AB984" s="176"/>
      <c r="AC984" s="176"/>
    </row>
    <row r="985">
      <c r="A985" s="216"/>
      <c r="B985" s="217"/>
      <c r="C985" s="218"/>
      <c r="D985" s="218"/>
      <c r="E985" s="219"/>
      <c r="F985" s="218"/>
      <c r="G985" s="218"/>
      <c r="H985" s="218"/>
      <c r="I985" s="218"/>
      <c r="J985" s="176"/>
      <c r="K985" s="176"/>
      <c r="L985" s="176"/>
      <c r="M985" s="176"/>
      <c r="N985" s="176"/>
      <c r="O985" s="176"/>
      <c r="P985" s="176"/>
      <c r="Q985" s="176"/>
      <c r="R985" s="176"/>
      <c r="S985" s="176"/>
      <c r="T985" s="176"/>
      <c r="U985" s="176"/>
      <c r="V985" s="176"/>
      <c r="W985" s="176"/>
      <c r="X985" s="176"/>
      <c r="Y985" s="176"/>
      <c r="Z985" s="176"/>
      <c r="AA985" s="176"/>
      <c r="AB985" s="176"/>
      <c r="AC985" s="176"/>
    </row>
    <row r="986">
      <c r="A986" s="216"/>
      <c r="B986" s="217"/>
      <c r="C986" s="218"/>
      <c r="D986" s="218"/>
      <c r="E986" s="219"/>
      <c r="F986" s="218"/>
      <c r="G986" s="218"/>
      <c r="H986" s="218"/>
      <c r="I986" s="218"/>
      <c r="J986" s="176"/>
      <c r="K986" s="176"/>
      <c r="L986" s="176"/>
      <c r="M986" s="176"/>
      <c r="N986" s="176"/>
      <c r="O986" s="176"/>
      <c r="P986" s="176"/>
      <c r="Q986" s="176"/>
      <c r="R986" s="176"/>
      <c r="S986" s="176"/>
      <c r="T986" s="176"/>
      <c r="U986" s="176"/>
      <c r="V986" s="176"/>
      <c r="W986" s="176"/>
      <c r="X986" s="176"/>
      <c r="Y986" s="176"/>
      <c r="Z986" s="176"/>
      <c r="AA986" s="176"/>
      <c r="AB986" s="176"/>
      <c r="AC986" s="176"/>
    </row>
    <row r="987">
      <c r="A987" s="216"/>
      <c r="B987" s="217"/>
      <c r="C987" s="218"/>
      <c r="D987" s="218"/>
      <c r="E987" s="219"/>
      <c r="F987" s="218"/>
      <c r="G987" s="218"/>
      <c r="H987" s="218"/>
      <c r="I987" s="218"/>
      <c r="J987" s="176"/>
      <c r="K987" s="176"/>
      <c r="L987" s="176"/>
      <c r="M987" s="176"/>
      <c r="N987" s="176"/>
      <c r="O987" s="176"/>
      <c r="P987" s="176"/>
      <c r="Q987" s="176"/>
      <c r="R987" s="176"/>
      <c r="S987" s="176"/>
      <c r="T987" s="176"/>
      <c r="U987" s="176"/>
      <c r="V987" s="176"/>
      <c r="W987" s="176"/>
      <c r="X987" s="176"/>
      <c r="Y987" s="176"/>
      <c r="Z987" s="176"/>
      <c r="AA987" s="176"/>
      <c r="AB987" s="176"/>
      <c r="AC987" s="176"/>
    </row>
    <row r="988">
      <c r="A988" s="216"/>
      <c r="B988" s="217"/>
      <c r="C988" s="218"/>
      <c r="D988" s="218"/>
      <c r="E988" s="219"/>
      <c r="F988" s="218"/>
      <c r="G988" s="218"/>
      <c r="H988" s="218"/>
      <c r="I988" s="218"/>
      <c r="J988" s="176"/>
      <c r="K988" s="176"/>
      <c r="L988" s="176"/>
      <c r="M988" s="176"/>
      <c r="N988" s="176"/>
      <c r="O988" s="176"/>
      <c r="P988" s="176"/>
      <c r="Q988" s="176"/>
      <c r="R988" s="176"/>
      <c r="S988" s="176"/>
      <c r="T988" s="176"/>
      <c r="U988" s="176"/>
      <c r="V988" s="176"/>
      <c r="W988" s="176"/>
      <c r="X988" s="176"/>
      <c r="Y988" s="176"/>
      <c r="Z988" s="176"/>
      <c r="AA988" s="176"/>
      <c r="AB988" s="176"/>
      <c r="AC988" s="176"/>
    </row>
    <row r="989">
      <c r="A989" s="216"/>
      <c r="B989" s="217"/>
      <c r="C989" s="218"/>
      <c r="D989" s="218"/>
      <c r="E989" s="219"/>
      <c r="F989" s="218"/>
      <c r="G989" s="218"/>
      <c r="H989" s="218"/>
      <c r="I989" s="218"/>
      <c r="J989" s="176"/>
      <c r="K989" s="176"/>
      <c r="L989" s="176"/>
      <c r="M989" s="176"/>
      <c r="N989" s="176"/>
      <c r="O989" s="176"/>
      <c r="P989" s="176"/>
      <c r="Q989" s="176"/>
      <c r="R989" s="176"/>
      <c r="S989" s="176"/>
      <c r="T989" s="176"/>
      <c r="U989" s="176"/>
      <c r="V989" s="176"/>
      <c r="W989" s="176"/>
      <c r="X989" s="176"/>
      <c r="Y989" s="176"/>
      <c r="Z989" s="176"/>
      <c r="AA989" s="176"/>
      <c r="AB989" s="176"/>
      <c r="AC989" s="176"/>
    </row>
    <row r="990">
      <c r="A990" s="216"/>
      <c r="B990" s="217"/>
      <c r="C990" s="218"/>
      <c r="D990" s="218"/>
      <c r="E990" s="219"/>
      <c r="F990" s="218"/>
      <c r="G990" s="218"/>
      <c r="H990" s="218"/>
      <c r="I990" s="218"/>
      <c r="J990" s="176"/>
      <c r="K990" s="176"/>
      <c r="L990" s="176"/>
      <c r="M990" s="176"/>
      <c r="N990" s="176"/>
      <c r="O990" s="176"/>
      <c r="P990" s="176"/>
      <c r="Q990" s="176"/>
      <c r="R990" s="176"/>
      <c r="S990" s="176"/>
      <c r="T990" s="176"/>
      <c r="U990" s="176"/>
      <c r="V990" s="176"/>
      <c r="W990" s="176"/>
      <c r="X990" s="176"/>
      <c r="Y990" s="176"/>
      <c r="Z990" s="176"/>
      <c r="AA990" s="176"/>
      <c r="AB990" s="176"/>
      <c r="AC990" s="176"/>
    </row>
    <row r="991">
      <c r="A991" s="216"/>
      <c r="B991" s="217"/>
      <c r="C991" s="218"/>
      <c r="D991" s="218"/>
      <c r="E991" s="219"/>
      <c r="F991" s="218"/>
      <c r="G991" s="218"/>
      <c r="H991" s="218"/>
      <c r="I991" s="218"/>
      <c r="J991" s="176"/>
      <c r="K991" s="176"/>
      <c r="L991" s="176"/>
      <c r="M991" s="176"/>
      <c r="N991" s="176"/>
      <c r="O991" s="176"/>
      <c r="P991" s="176"/>
      <c r="Q991" s="176"/>
      <c r="R991" s="176"/>
      <c r="S991" s="176"/>
      <c r="T991" s="176"/>
      <c r="U991" s="176"/>
      <c r="V991" s="176"/>
      <c r="W991" s="176"/>
      <c r="X991" s="176"/>
      <c r="Y991" s="176"/>
      <c r="Z991" s="176"/>
      <c r="AA991" s="176"/>
      <c r="AB991" s="176"/>
      <c r="AC991" s="176"/>
    </row>
    <row r="992">
      <c r="A992" s="216"/>
      <c r="B992" s="217"/>
      <c r="C992" s="218"/>
      <c r="D992" s="218"/>
      <c r="E992" s="219"/>
      <c r="F992" s="218"/>
      <c r="G992" s="218"/>
      <c r="H992" s="218"/>
      <c r="I992" s="218"/>
      <c r="J992" s="176"/>
      <c r="K992" s="176"/>
      <c r="L992" s="176"/>
      <c r="M992" s="176"/>
      <c r="N992" s="176"/>
      <c r="O992" s="176"/>
      <c r="P992" s="176"/>
      <c r="Q992" s="176"/>
      <c r="R992" s="176"/>
      <c r="S992" s="176"/>
      <c r="T992" s="176"/>
      <c r="U992" s="176"/>
      <c r="V992" s="176"/>
      <c r="W992" s="176"/>
      <c r="X992" s="176"/>
      <c r="Y992" s="176"/>
      <c r="Z992" s="176"/>
      <c r="AA992" s="176"/>
      <c r="AB992" s="176"/>
      <c r="AC992" s="176"/>
    </row>
    <row r="993">
      <c r="A993" s="216"/>
      <c r="B993" s="217"/>
      <c r="C993" s="218"/>
      <c r="D993" s="218"/>
      <c r="E993" s="219"/>
      <c r="F993" s="218"/>
      <c r="G993" s="218"/>
      <c r="H993" s="218"/>
      <c r="I993" s="218"/>
      <c r="J993" s="176"/>
      <c r="K993" s="176"/>
      <c r="L993" s="176"/>
      <c r="M993" s="176"/>
      <c r="N993" s="176"/>
      <c r="O993" s="176"/>
      <c r="P993" s="176"/>
      <c r="Q993" s="176"/>
      <c r="R993" s="176"/>
      <c r="S993" s="176"/>
      <c r="T993" s="176"/>
      <c r="U993" s="176"/>
      <c r="V993" s="176"/>
      <c r="W993" s="176"/>
      <c r="X993" s="176"/>
      <c r="Y993" s="176"/>
      <c r="Z993" s="176"/>
      <c r="AA993" s="176"/>
      <c r="AB993" s="176"/>
      <c r="AC993" s="176"/>
    </row>
    <row r="994">
      <c r="A994" s="216"/>
      <c r="B994" s="217"/>
      <c r="C994" s="218"/>
      <c r="D994" s="218"/>
      <c r="E994" s="219"/>
      <c r="F994" s="218"/>
      <c r="G994" s="218"/>
      <c r="H994" s="218"/>
      <c r="I994" s="218"/>
      <c r="J994" s="176"/>
      <c r="K994" s="176"/>
      <c r="L994" s="176"/>
      <c r="M994" s="176"/>
      <c r="N994" s="176"/>
      <c r="O994" s="176"/>
      <c r="P994" s="176"/>
      <c r="Q994" s="176"/>
      <c r="R994" s="176"/>
      <c r="S994" s="176"/>
      <c r="T994" s="176"/>
      <c r="U994" s="176"/>
      <c r="V994" s="176"/>
      <c r="W994" s="176"/>
      <c r="X994" s="176"/>
      <c r="Y994" s="176"/>
      <c r="Z994" s="176"/>
      <c r="AA994" s="176"/>
      <c r="AB994" s="176"/>
      <c r="AC994" s="176"/>
    </row>
    <row r="995">
      <c r="A995" s="216"/>
      <c r="B995" s="217"/>
      <c r="C995" s="218"/>
      <c r="D995" s="218"/>
      <c r="E995" s="219"/>
      <c r="F995" s="218"/>
      <c r="G995" s="218"/>
      <c r="H995" s="218"/>
      <c r="I995" s="218"/>
      <c r="J995" s="176"/>
      <c r="K995" s="176"/>
      <c r="L995" s="176"/>
      <c r="M995" s="176"/>
      <c r="N995" s="176"/>
      <c r="O995" s="176"/>
      <c r="P995" s="176"/>
      <c r="Q995" s="176"/>
      <c r="R995" s="176"/>
      <c r="S995" s="176"/>
      <c r="T995" s="176"/>
      <c r="U995" s="176"/>
      <c r="V995" s="176"/>
      <c r="W995" s="176"/>
      <c r="X995" s="176"/>
      <c r="Y995" s="176"/>
      <c r="Z995" s="176"/>
      <c r="AA995" s="176"/>
      <c r="AB995" s="176"/>
      <c r="AC995" s="176"/>
    </row>
    <row r="996">
      <c r="A996" s="216"/>
      <c r="B996" s="217"/>
      <c r="C996" s="218"/>
      <c r="D996" s="218"/>
      <c r="E996" s="219"/>
      <c r="F996" s="218"/>
      <c r="G996" s="218"/>
      <c r="H996" s="218"/>
      <c r="I996" s="218"/>
      <c r="J996" s="176"/>
      <c r="K996" s="176"/>
      <c r="L996" s="176"/>
      <c r="M996" s="176"/>
      <c r="N996" s="176"/>
      <c r="O996" s="176"/>
      <c r="P996" s="176"/>
      <c r="Q996" s="176"/>
      <c r="R996" s="176"/>
      <c r="S996" s="176"/>
      <c r="T996" s="176"/>
      <c r="U996" s="176"/>
      <c r="V996" s="176"/>
      <c r="W996" s="176"/>
      <c r="X996" s="176"/>
      <c r="Y996" s="176"/>
      <c r="Z996" s="176"/>
      <c r="AA996" s="176"/>
      <c r="AB996" s="176"/>
      <c r="AC996" s="176"/>
    </row>
    <row r="997">
      <c r="A997" s="216"/>
      <c r="B997" s="217"/>
      <c r="C997" s="218"/>
      <c r="D997" s="218"/>
      <c r="E997" s="219"/>
      <c r="F997" s="218"/>
      <c r="G997" s="218"/>
      <c r="H997" s="218"/>
      <c r="I997" s="218"/>
      <c r="J997" s="176"/>
      <c r="K997" s="176"/>
      <c r="L997" s="176"/>
      <c r="M997" s="176"/>
      <c r="N997" s="176"/>
      <c r="O997" s="176"/>
      <c r="P997" s="176"/>
      <c r="Q997" s="176"/>
      <c r="R997" s="176"/>
      <c r="S997" s="176"/>
      <c r="T997" s="176"/>
      <c r="U997" s="176"/>
      <c r="V997" s="176"/>
      <c r="W997" s="176"/>
      <c r="X997" s="176"/>
      <c r="Y997" s="176"/>
      <c r="Z997" s="176"/>
      <c r="AA997" s="176"/>
      <c r="AB997" s="176"/>
      <c r="AC997" s="176"/>
    </row>
    <row r="998">
      <c r="A998" s="216"/>
      <c r="B998" s="217"/>
      <c r="C998" s="218"/>
      <c r="D998" s="218"/>
      <c r="E998" s="219"/>
      <c r="F998" s="218"/>
      <c r="G998" s="218"/>
      <c r="H998" s="218"/>
      <c r="I998" s="218"/>
      <c r="J998" s="176"/>
      <c r="K998" s="176"/>
      <c r="L998" s="176"/>
      <c r="M998" s="176"/>
      <c r="N998" s="176"/>
      <c r="O998" s="176"/>
      <c r="P998" s="176"/>
      <c r="Q998" s="176"/>
      <c r="R998" s="176"/>
      <c r="S998" s="176"/>
      <c r="T998" s="176"/>
      <c r="U998" s="176"/>
      <c r="V998" s="176"/>
      <c r="W998" s="176"/>
      <c r="X998" s="176"/>
      <c r="Y998" s="176"/>
      <c r="Z998" s="176"/>
      <c r="AA998" s="176"/>
      <c r="AB998" s="176"/>
      <c r="AC998" s="176"/>
    </row>
    <row r="999">
      <c r="A999" s="216"/>
      <c r="B999" s="217"/>
      <c r="C999" s="218"/>
      <c r="D999" s="218"/>
      <c r="E999" s="219"/>
      <c r="F999" s="218"/>
      <c r="G999" s="218"/>
      <c r="H999" s="218"/>
      <c r="I999" s="218"/>
      <c r="J999" s="176"/>
      <c r="K999" s="176"/>
      <c r="L999" s="176"/>
      <c r="M999" s="176"/>
      <c r="N999" s="176"/>
      <c r="O999" s="176"/>
      <c r="P999" s="176"/>
      <c r="Q999" s="176"/>
      <c r="R999" s="176"/>
      <c r="S999" s="176"/>
      <c r="T999" s="176"/>
      <c r="U999" s="176"/>
      <c r="V999" s="176"/>
      <c r="W999" s="176"/>
      <c r="X999" s="176"/>
      <c r="Y999" s="176"/>
      <c r="Z999" s="176"/>
      <c r="AA999" s="176"/>
      <c r="AB999" s="176"/>
      <c r="AC999" s="176"/>
    </row>
    <row r="1000">
      <c r="A1000" s="216"/>
      <c r="B1000" s="217"/>
      <c r="C1000" s="218"/>
      <c r="D1000" s="218"/>
      <c r="E1000" s="219"/>
      <c r="F1000" s="218"/>
      <c r="G1000" s="218"/>
      <c r="H1000" s="218"/>
      <c r="I1000" s="218"/>
      <c r="J1000" s="176"/>
      <c r="K1000" s="176"/>
      <c r="L1000" s="176"/>
      <c r="M1000" s="176"/>
      <c r="N1000" s="176"/>
      <c r="O1000" s="176"/>
      <c r="P1000" s="176"/>
      <c r="Q1000" s="176"/>
      <c r="R1000" s="176"/>
      <c r="S1000" s="176"/>
      <c r="T1000" s="176"/>
      <c r="U1000" s="176"/>
      <c r="V1000" s="176"/>
      <c r="W1000" s="176"/>
      <c r="X1000" s="176"/>
      <c r="Y1000" s="176"/>
      <c r="Z1000" s="176"/>
      <c r="AA1000" s="176"/>
      <c r="AB1000" s="176"/>
      <c r="AC1000" s="176"/>
    </row>
    <row r="1001">
      <c r="A1001" s="216"/>
      <c r="B1001" s="217"/>
      <c r="C1001" s="218"/>
      <c r="D1001" s="218"/>
      <c r="E1001" s="219"/>
      <c r="F1001" s="218"/>
      <c r="G1001" s="218"/>
      <c r="H1001" s="218"/>
      <c r="I1001" s="218"/>
      <c r="J1001" s="176"/>
      <c r="K1001" s="176"/>
      <c r="L1001" s="176"/>
      <c r="M1001" s="176"/>
      <c r="N1001" s="176"/>
      <c r="O1001" s="176"/>
      <c r="P1001" s="176"/>
      <c r="Q1001" s="176"/>
      <c r="R1001" s="176"/>
      <c r="S1001" s="176"/>
      <c r="T1001" s="176"/>
      <c r="U1001" s="176"/>
      <c r="V1001" s="176"/>
      <c r="W1001" s="176"/>
      <c r="X1001" s="176"/>
      <c r="Y1001" s="176"/>
      <c r="Z1001" s="176"/>
      <c r="AA1001" s="176"/>
      <c r="AB1001" s="176"/>
      <c r="AC1001" s="176"/>
    </row>
    <row r="1002">
      <c r="A1002" s="216"/>
      <c r="B1002" s="217"/>
      <c r="C1002" s="218"/>
      <c r="D1002" s="218"/>
      <c r="E1002" s="219"/>
      <c r="F1002" s="218"/>
      <c r="G1002" s="218"/>
      <c r="H1002" s="218"/>
      <c r="I1002" s="218"/>
      <c r="J1002" s="176"/>
      <c r="K1002" s="176"/>
      <c r="L1002" s="176"/>
      <c r="M1002" s="176"/>
      <c r="N1002" s="176"/>
      <c r="O1002" s="176"/>
      <c r="P1002" s="176"/>
      <c r="Q1002" s="176"/>
      <c r="R1002" s="176"/>
      <c r="S1002" s="176"/>
      <c r="T1002" s="176"/>
      <c r="U1002" s="176"/>
      <c r="V1002" s="176"/>
      <c r="W1002" s="176"/>
      <c r="X1002" s="176"/>
      <c r="Y1002" s="176"/>
      <c r="Z1002" s="176"/>
      <c r="AA1002" s="176"/>
      <c r="AB1002" s="176"/>
      <c r="AC1002" s="176"/>
    </row>
  </sheetData>
  <autoFilter ref="$A$3:$A$55"/>
  <customSheetViews>
    <customSheetView guid="{58FFD0E9-E83F-4C7B-A8A9-9A869C043A02}" filter="1" showAutoFilter="1">
      <autoFilter ref="$A$3:$I$55">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2129130550"/>
        </ext>
      </extLst>
    </customSheetView>
  </customSheetViews>
  <mergeCells count="2">
    <mergeCell ref="A1:I1"/>
    <mergeCell ref="A2:I2"/>
  </mergeCells>
  <hyperlinks>
    <hyperlink r:id="rId1" ref="C4"/>
    <hyperlink r:id="rId2" ref="D4"/>
    <hyperlink r:id="rId3" ref="H4"/>
    <hyperlink r:id="rId4" ref="C5"/>
    <hyperlink r:id="rId5" ref="D5"/>
    <hyperlink r:id="rId6" location="who" ref="H5"/>
    <hyperlink r:id="rId7" location="novel-coronavirus-vaccine" ref="C6"/>
    <hyperlink r:id="rId8" ref="D6"/>
    <hyperlink r:id="rId9" ref="C7"/>
    <hyperlink r:id="rId10" ref="D7"/>
    <hyperlink r:id="rId11" ref="H7"/>
    <hyperlink r:id="rId12" ref="C8"/>
    <hyperlink r:id="rId13" ref="D8"/>
    <hyperlink r:id="rId14" ref="H8"/>
    <hyperlink r:id="rId15" ref="C9"/>
    <hyperlink r:id="rId16" ref="D9"/>
    <hyperlink r:id="rId17" ref="I9"/>
    <hyperlink r:id="rId18" ref="C10"/>
    <hyperlink r:id="rId19" ref="D10"/>
    <hyperlink r:id="rId20" ref="C11"/>
    <hyperlink r:id="rId21" ref="D11"/>
    <hyperlink r:id="rId22" ref="H11"/>
    <hyperlink r:id="rId23" ref="C12"/>
    <hyperlink r:id="rId24" ref="D12"/>
    <hyperlink r:id="rId25" ref="C13"/>
    <hyperlink r:id="rId26" ref="D13"/>
    <hyperlink r:id="rId27" ref="C14"/>
    <hyperlink r:id="rId28" ref="D14"/>
    <hyperlink r:id="rId29" ref="H14"/>
    <hyperlink r:id="rId30" ref="C15"/>
    <hyperlink r:id="rId31" ref="D15"/>
    <hyperlink r:id="rId32" ref="H15"/>
    <hyperlink r:id="rId33" ref="B16"/>
    <hyperlink r:id="rId34" ref="C16"/>
    <hyperlink r:id="rId35" ref="D16"/>
    <hyperlink r:id="rId36" ref="H16"/>
    <hyperlink r:id="rId37" ref="B17"/>
    <hyperlink r:id="rId38" ref="C17"/>
    <hyperlink r:id="rId39" ref="D17"/>
    <hyperlink r:id="rId40" ref="G17"/>
    <hyperlink r:id="rId41" ref="H17"/>
    <hyperlink r:id="rId42" ref="I17"/>
    <hyperlink r:id="rId43" ref="B18"/>
    <hyperlink r:id="rId44" ref="C18"/>
    <hyperlink r:id="rId45" ref="H18"/>
    <hyperlink r:id="rId46" ref="I18"/>
    <hyperlink r:id="rId47" ref="B19"/>
    <hyperlink r:id="rId48" ref="C19"/>
    <hyperlink r:id="rId49" ref="D19"/>
    <hyperlink r:id="rId50" ref="G19"/>
    <hyperlink r:id="rId51" ref="H19"/>
    <hyperlink r:id="rId52" ref="I19"/>
    <hyperlink r:id="rId53" ref="C20"/>
    <hyperlink r:id="rId54" ref="D20"/>
    <hyperlink r:id="rId55" ref="G20"/>
    <hyperlink r:id="rId56" ref="H20"/>
    <hyperlink r:id="rId57" ref="C21"/>
    <hyperlink r:id="rId58" ref="D21"/>
    <hyperlink r:id="rId59" ref="H21"/>
    <hyperlink r:id="rId60" ref="C22"/>
    <hyperlink r:id="rId61" ref="D22"/>
    <hyperlink r:id="rId62" ref="H22"/>
    <hyperlink r:id="rId63" ref="C23"/>
    <hyperlink r:id="rId64" ref="D23"/>
    <hyperlink r:id="rId65" ref="C24"/>
    <hyperlink r:id="rId66" ref="D24"/>
    <hyperlink r:id="rId67" ref="C25"/>
    <hyperlink r:id="rId68" ref="D25"/>
    <hyperlink r:id="rId69" ref="I25"/>
    <hyperlink r:id="rId70" ref="B26"/>
    <hyperlink r:id="rId71" ref="C26"/>
    <hyperlink r:id="rId72" ref="D26"/>
    <hyperlink r:id="rId73" ref="H26"/>
    <hyperlink r:id="rId74" ref="C27"/>
    <hyperlink r:id="rId75" ref="D27"/>
    <hyperlink r:id="rId76" ref="G27"/>
    <hyperlink r:id="rId77" ref="H27"/>
    <hyperlink r:id="rId78" ref="C28"/>
    <hyperlink r:id="rId79" ref="D28"/>
    <hyperlink r:id="rId80" ref="C29"/>
    <hyperlink r:id="rId81" ref="D29"/>
    <hyperlink r:id="rId82" ref="H29"/>
    <hyperlink r:id="rId83" ref="C30"/>
    <hyperlink r:id="rId84" ref="D30"/>
    <hyperlink r:id="rId85" ref="H30"/>
    <hyperlink r:id="rId86" ref="C31"/>
    <hyperlink r:id="rId87" ref="D31"/>
    <hyperlink r:id="rId88" ref="H31"/>
    <hyperlink r:id="rId89" ref="C32"/>
    <hyperlink r:id="rId90" location="from_embed" ref="D32"/>
    <hyperlink r:id="rId91" ref="G32"/>
    <hyperlink r:id="rId92" ref="H32"/>
    <hyperlink r:id="rId93" ref="C33"/>
    <hyperlink r:id="rId94" ref="D33"/>
    <hyperlink r:id="rId95" ref="C34"/>
    <hyperlink r:id="rId96" ref="D34"/>
    <hyperlink r:id="rId97" ref="I34"/>
    <hyperlink r:id="rId98" ref="C35"/>
    <hyperlink r:id="rId99" ref="D35"/>
    <hyperlink r:id="rId100" ref="H35"/>
    <hyperlink r:id="rId101" ref="I35"/>
    <hyperlink r:id="rId102" ref="C36"/>
    <hyperlink r:id="rId103" ref="D36"/>
    <hyperlink r:id="rId104" ref="F36"/>
    <hyperlink r:id="rId105" ref="I36"/>
    <hyperlink r:id="rId106" ref="C37"/>
    <hyperlink r:id="rId107" ref="D37"/>
    <hyperlink r:id="rId108" ref="H37"/>
    <hyperlink r:id="rId109" ref="B38"/>
    <hyperlink r:id="rId110" ref="C38"/>
    <hyperlink r:id="rId111" ref="D38"/>
    <hyperlink r:id="rId112" ref="G38"/>
    <hyperlink r:id="rId113" ref="C39"/>
    <hyperlink r:id="rId114" ref="D39"/>
    <hyperlink r:id="rId115" ref="H39"/>
    <hyperlink r:id="rId116" ref="C40"/>
    <hyperlink r:id="rId117" ref="D40"/>
    <hyperlink r:id="rId118" ref="H40"/>
    <hyperlink r:id="rId119" ref="C41"/>
    <hyperlink r:id="rId120" ref="D41"/>
    <hyperlink r:id="rId121" location="prioritization" ref="H41"/>
    <hyperlink r:id="rId122" ref="C42"/>
    <hyperlink r:id="rId123" ref="D42"/>
    <hyperlink r:id="rId124" ref="C43"/>
    <hyperlink r:id="rId125" ref="D43"/>
    <hyperlink r:id="rId126" ref="H43"/>
    <hyperlink r:id="rId127" ref="C44"/>
    <hyperlink r:id="rId128" ref="D44"/>
    <hyperlink r:id="rId129" ref="C45"/>
    <hyperlink r:id="rId130" ref="D45"/>
    <hyperlink r:id="rId131" ref="H45"/>
    <hyperlink r:id="rId132" ref="I45"/>
    <hyperlink r:id="rId133" ref="B46"/>
    <hyperlink r:id="rId134" ref="C46"/>
    <hyperlink r:id="rId135" ref="D46"/>
    <hyperlink r:id="rId136" ref="G46"/>
    <hyperlink r:id="rId137" ref="H46"/>
    <hyperlink r:id="rId138" ref="I46"/>
    <hyperlink r:id="rId139" ref="C47"/>
    <hyperlink r:id="rId140" ref="D47"/>
    <hyperlink r:id="rId141" ref="H47"/>
    <hyperlink r:id="rId142" ref="C48"/>
    <hyperlink r:id="rId143" ref="D48"/>
    <hyperlink r:id="rId144" ref="I48"/>
    <hyperlink r:id="rId145" ref="C49"/>
    <hyperlink r:id="rId146" ref="D49"/>
    <hyperlink r:id="rId147" ref="C50"/>
    <hyperlink r:id="rId148" ref="D50"/>
    <hyperlink r:id="rId149" ref="I50"/>
    <hyperlink r:id="rId150" ref="C51"/>
    <hyperlink r:id="rId151" ref="D51"/>
    <hyperlink r:id="rId152" ref="C52"/>
    <hyperlink r:id="rId153" ref="D52"/>
    <hyperlink r:id="rId154" ref="C53"/>
    <hyperlink r:id="rId155" ref="D53"/>
    <hyperlink r:id="rId156" ref="B54"/>
    <hyperlink r:id="rId157" ref="C54"/>
    <hyperlink r:id="rId158" ref="D54"/>
    <hyperlink r:id="rId159" ref="G54"/>
    <hyperlink r:id="rId160" ref="H54"/>
    <hyperlink r:id="rId161" ref="I54"/>
    <hyperlink r:id="rId162" ref="C55"/>
    <hyperlink r:id="rId163" ref="D55"/>
  </hyperlinks>
  <drawing r:id="rId16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0"/>
    <col customWidth="1" min="2" max="2" width="47.0"/>
    <col customWidth="1" min="3" max="3" width="23.13"/>
    <col customWidth="1" min="4" max="4" width="39.0"/>
    <col customWidth="1" min="5" max="24" width="15.88"/>
    <col customWidth="1" min="25" max="25" width="14.38"/>
  </cols>
  <sheetData>
    <row r="1">
      <c r="A1" s="220" t="s">
        <v>773</v>
      </c>
      <c r="B1" s="2"/>
      <c r="C1" s="2"/>
      <c r="D1" s="3"/>
      <c r="E1" s="221"/>
      <c r="F1" s="221"/>
      <c r="G1" s="221"/>
      <c r="H1" s="221"/>
      <c r="I1" s="221"/>
      <c r="J1" s="221"/>
      <c r="K1" s="221"/>
      <c r="L1" s="221"/>
      <c r="M1" s="221"/>
      <c r="N1" s="221"/>
      <c r="O1" s="221"/>
      <c r="P1" s="221"/>
      <c r="Q1" s="221"/>
      <c r="R1" s="221"/>
      <c r="S1" s="221"/>
      <c r="T1" s="221"/>
      <c r="U1" s="221"/>
      <c r="V1" s="221"/>
      <c r="W1" s="221"/>
      <c r="X1" s="221"/>
      <c r="Y1" s="69"/>
    </row>
    <row r="2" ht="16.5" customHeight="1">
      <c r="A2" s="222" t="s">
        <v>774</v>
      </c>
      <c r="B2" s="2"/>
      <c r="C2" s="2"/>
      <c r="D2" s="3"/>
      <c r="E2" s="221"/>
      <c r="F2" s="221"/>
      <c r="G2" s="221"/>
      <c r="H2" s="221"/>
      <c r="I2" s="221"/>
      <c r="J2" s="221"/>
      <c r="K2" s="221"/>
      <c r="L2" s="221"/>
      <c r="M2" s="221"/>
      <c r="N2" s="221"/>
      <c r="O2" s="221"/>
      <c r="P2" s="221"/>
      <c r="Q2" s="221"/>
      <c r="R2" s="221"/>
      <c r="S2" s="221"/>
      <c r="T2" s="221"/>
      <c r="U2" s="221"/>
      <c r="V2" s="221"/>
      <c r="W2" s="221"/>
      <c r="X2" s="221"/>
      <c r="Y2" s="69"/>
    </row>
    <row r="3" ht="23.25" customHeight="1">
      <c r="A3" s="223" t="s">
        <v>2</v>
      </c>
      <c r="B3" s="8" t="s">
        <v>775</v>
      </c>
      <c r="C3" s="8" t="s">
        <v>776</v>
      </c>
      <c r="D3" s="7" t="s">
        <v>777</v>
      </c>
      <c r="E3" s="221"/>
      <c r="F3" s="221"/>
      <c r="G3" s="221"/>
      <c r="H3" s="221"/>
      <c r="I3" s="221"/>
      <c r="J3" s="221"/>
      <c r="K3" s="221"/>
      <c r="L3" s="221"/>
      <c r="M3" s="221"/>
      <c r="N3" s="221"/>
      <c r="O3" s="221"/>
      <c r="P3" s="221"/>
      <c r="Q3" s="221"/>
      <c r="R3" s="221"/>
      <c r="S3" s="221"/>
      <c r="T3" s="221"/>
      <c r="U3" s="221"/>
      <c r="V3" s="221"/>
      <c r="W3" s="221"/>
      <c r="X3" s="221"/>
      <c r="Y3" s="69"/>
    </row>
    <row r="4">
      <c r="A4" s="9" t="s">
        <v>8</v>
      </c>
      <c r="B4" s="224" t="s">
        <v>238</v>
      </c>
      <c r="C4" s="225"/>
      <c r="D4" s="225"/>
      <c r="E4" s="226"/>
      <c r="F4" s="227"/>
      <c r="G4" s="227"/>
      <c r="H4" s="227"/>
      <c r="I4" s="227"/>
      <c r="J4" s="227"/>
      <c r="K4" s="227"/>
      <c r="L4" s="227"/>
      <c r="M4" s="227"/>
      <c r="N4" s="227"/>
      <c r="O4" s="227"/>
      <c r="P4" s="227"/>
      <c r="Q4" s="227"/>
      <c r="R4" s="227"/>
      <c r="S4" s="227"/>
      <c r="T4" s="227"/>
      <c r="U4" s="227"/>
      <c r="V4" s="227"/>
      <c r="W4" s="227"/>
      <c r="X4" s="227"/>
    </row>
    <row r="5">
      <c r="A5" s="9" t="s">
        <v>14</v>
      </c>
      <c r="B5" s="228" t="s">
        <v>245</v>
      </c>
      <c r="C5" s="225"/>
      <c r="D5" s="225"/>
      <c r="E5" s="226"/>
      <c r="F5" s="227"/>
      <c r="G5" s="227"/>
      <c r="H5" s="227"/>
      <c r="I5" s="227"/>
      <c r="J5" s="227"/>
      <c r="K5" s="227"/>
      <c r="L5" s="227"/>
      <c r="M5" s="227"/>
      <c r="N5" s="227"/>
      <c r="O5" s="227"/>
      <c r="P5" s="227"/>
      <c r="Q5" s="227"/>
      <c r="R5" s="227"/>
      <c r="S5" s="227"/>
      <c r="T5" s="227"/>
      <c r="U5" s="227"/>
      <c r="V5" s="227"/>
      <c r="W5" s="227"/>
      <c r="X5" s="227"/>
    </row>
    <row r="6">
      <c r="A6" s="9" t="s">
        <v>20</v>
      </c>
      <c r="B6" s="224" t="s">
        <v>250</v>
      </c>
      <c r="C6" s="225"/>
      <c r="D6" s="225"/>
      <c r="E6" s="226"/>
      <c r="F6" s="227"/>
      <c r="G6" s="227"/>
      <c r="H6" s="227"/>
      <c r="I6" s="227"/>
      <c r="J6" s="227"/>
      <c r="K6" s="227"/>
      <c r="L6" s="227"/>
      <c r="M6" s="227"/>
      <c r="N6" s="227"/>
      <c r="O6" s="227"/>
      <c r="P6" s="227"/>
      <c r="Q6" s="227"/>
      <c r="R6" s="227"/>
      <c r="S6" s="227"/>
      <c r="T6" s="227"/>
      <c r="U6" s="227"/>
      <c r="V6" s="227"/>
      <c r="W6" s="227"/>
      <c r="X6" s="227"/>
    </row>
    <row r="7">
      <c r="A7" s="9" t="s">
        <v>25</v>
      </c>
      <c r="B7" s="224" t="s">
        <v>255</v>
      </c>
      <c r="C7" s="225"/>
      <c r="D7" s="225"/>
      <c r="E7" s="226"/>
      <c r="F7" s="227"/>
      <c r="G7" s="227"/>
      <c r="H7" s="227"/>
      <c r="I7" s="227"/>
      <c r="J7" s="227"/>
      <c r="K7" s="227"/>
      <c r="L7" s="227"/>
      <c r="M7" s="227"/>
      <c r="N7" s="227"/>
      <c r="O7" s="227"/>
      <c r="P7" s="227"/>
      <c r="Q7" s="227"/>
      <c r="R7" s="227"/>
      <c r="S7" s="227"/>
      <c r="T7" s="227"/>
      <c r="U7" s="227"/>
      <c r="V7" s="227"/>
      <c r="W7" s="227"/>
      <c r="X7" s="227"/>
    </row>
    <row r="8">
      <c r="A8" s="9" t="s">
        <v>29</v>
      </c>
      <c r="B8" s="224" t="s">
        <v>263</v>
      </c>
      <c r="C8" s="225"/>
      <c r="D8" s="225"/>
      <c r="E8" s="226"/>
      <c r="F8" s="227"/>
      <c r="G8" s="227"/>
      <c r="H8" s="227"/>
      <c r="I8" s="227"/>
      <c r="J8" s="227"/>
      <c r="K8" s="227"/>
      <c r="L8" s="227"/>
      <c r="M8" s="227"/>
      <c r="N8" s="227"/>
      <c r="O8" s="227"/>
      <c r="P8" s="227"/>
      <c r="Q8" s="227"/>
      <c r="R8" s="227"/>
      <c r="S8" s="227"/>
      <c r="T8" s="227"/>
      <c r="U8" s="227"/>
      <c r="V8" s="227"/>
      <c r="W8" s="227"/>
      <c r="X8" s="227"/>
    </row>
    <row r="9">
      <c r="A9" s="9" t="s">
        <v>34</v>
      </c>
      <c r="B9" s="224" t="s">
        <v>269</v>
      </c>
      <c r="C9" s="225"/>
      <c r="D9" s="225"/>
      <c r="E9" s="226"/>
      <c r="F9" s="227"/>
      <c r="G9" s="227"/>
      <c r="H9" s="227"/>
      <c r="I9" s="227"/>
      <c r="J9" s="227"/>
      <c r="K9" s="227"/>
      <c r="L9" s="227"/>
      <c r="M9" s="227"/>
      <c r="N9" s="227"/>
      <c r="O9" s="227"/>
      <c r="P9" s="227"/>
      <c r="Q9" s="227"/>
      <c r="R9" s="227"/>
      <c r="S9" s="227"/>
      <c r="T9" s="227"/>
      <c r="U9" s="227"/>
      <c r="V9" s="227"/>
      <c r="W9" s="227"/>
      <c r="X9" s="227"/>
    </row>
    <row r="10">
      <c r="A10" s="9" t="s">
        <v>39</v>
      </c>
      <c r="B10" s="229" t="s">
        <v>273</v>
      </c>
      <c r="C10" s="225"/>
      <c r="D10" s="225"/>
      <c r="E10" s="226"/>
      <c r="F10" s="227"/>
      <c r="G10" s="227"/>
      <c r="H10" s="227"/>
      <c r="I10" s="227"/>
      <c r="J10" s="227"/>
      <c r="K10" s="227"/>
      <c r="L10" s="227"/>
      <c r="M10" s="227"/>
      <c r="N10" s="227"/>
      <c r="O10" s="227"/>
      <c r="P10" s="227"/>
      <c r="Q10" s="227"/>
      <c r="R10" s="227"/>
      <c r="S10" s="227"/>
      <c r="T10" s="227"/>
      <c r="U10" s="227"/>
      <c r="V10" s="227"/>
      <c r="W10" s="227"/>
      <c r="X10" s="227"/>
    </row>
    <row r="11">
      <c r="A11" s="9" t="s">
        <v>43</v>
      </c>
      <c r="B11" s="224" t="s">
        <v>278</v>
      </c>
      <c r="C11" s="225" t="s">
        <v>778</v>
      </c>
      <c r="D11" s="225" t="s">
        <v>779</v>
      </c>
      <c r="E11" s="226"/>
      <c r="F11" s="227"/>
      <c r="G11" s="227"/>
      <c r="H11" s="227"/>
      <c r="I11" s="227"/>
      <c r="J11" s="227"/>
      <c r="K11" s="227"/>
      <c r="L11" s="227"/>
      <c r="M11" s="227"/>
      <c r="N11" s="227"/>
      <c r="O11" s="227"/>
      <c r="P11" s="227"/>
      <c r="Q11" s="227"/>
      <c r="R11" s="227"/>
      <c r="S11" s="227"/>
      <c r="T11" s="227"/>
      <c r="U11" s="227"/>
      <c r="V11" s="227"/>
      <c r="W11" s="227"/>
      <c r="X11" s="227"/>
    </row>
    <row r="12">
      <c r="A12" s="9" t="s">
        <v>47</v>
      </c>
      <c r="B12" s="229" t="s">
        <v>283</v>
      </c>
      <c r="C12" s="225" t="s">
        <v>780</v>
      </c>
      <c r="D12" s="225" t="s">
        <v>781</v>
      </c>
      <c r="E12" s="226"/>
      <c r="F12" s="227"/>
      <c r="G12" s="227"/>
      <c r="H12" s="227"/>
      <c r="I12" s="227"/>
      <c r="J12" s="227"/>
      <c r="K12" s="227"/>
      <c r="L12" s="227"/>
      <c r="M12" s="227"/>
      <c r="N12" s="227"/>
      <c r="O12" s="227"/>
      <c r="P12" s="227"/>
      <c r="Q12" s="227"/>
      <c r="R12" s="227"/>
      <c r="S12" s="227"/>
      <c r="T12" s="227"/>
      <c r="U12" s="227"/>
      <c r="V12" s="227"/>
      <c r="W12" s="227"/>
      <c r="X12" s="227"/>
    </row>
    <row r="13">
      <c r="A13" s="9" t="s">
        <v>52</v>
      </c>
      <c r="B13" s="224" t="s">
        <v>287</v>
      </c>
      <c r="C13" s="225"/>
      <c r="D13" s="225"/>
      <c r="E13" s="226"/>
      <c r="F13" s="227"/>
      <c r="G13" s="227"/>
      <c r="H13" s="227"/>
      <c r="I13" s="227"/>
      <c r="J13" s="227"/>
      <c r="K13" s="227"/>
      <c r="L13" s="227"/>
      <c r="M13" s="227"/>
      <c r="N13" s="227"/>
      <c r="O13" s="227"/>
      <c r="P13" s="227"/>
      <c r="Q13" s="227"/>
      <c r="R13" s="227"/>
      <c r="S13" s="227"/>
      <c r="T13" s="227"/>
      <c r="U13" s="227"/>
      <c r="V13" s="227"/>
      <c r="W13" s="227"/>
      <c r="X13" s="227"/>
    </row>
    <row r="14">
      <c r="A14" s="9" t="s">
        <v>57</v>
      </c>
      <c r="B14" s="224" t="s">
        <v>293</v>
      </c>
      <c r="C14" s="225"/>
      <c r="D14" s="225"/>
      <c r="E14" s="226"/>
      <c r="F14" s="227"/>
      <c r="G14" s="227"/>
      <c r="H14" s="227"/>
      <c r="I14" s="227"/>
      <c r="J14" s="227"/>
      <c r="K14" s="227"/>
      <c r="L14" s="227"/>
      <c r="M14" s="227"/>
      <c r="N14" s="227"/>
      <c r="O14" s="227"/>
      <c r="P14" s="227"/>
      <c r="Q14" s="227"/>
      <c r="R14" s="227"/>
      <c r="S14" s="227"/>
      <c r="T14" s="227"/>
      <c r="U14" s="227"/>
      <c r="V14" s="227"/>
      <c r="W14" s="227"/>
      <c r="X14" s="227"/>
    </row>
    <row r="15" ht="18.75" customHeight="1">
      <c r="A15" s="9" t="s">
        <v>62</v>
      </c>
      <c r="B15" s="228" t="s">
        <v>299</v>
      </c>
      <c r="C15" s="225"/>
      <c r="D15" s="225"/>
      <c r="E15" s="226"/>
      <c r="F15" s="227"/>
      <c r="G15" s="227"/>
      <c r="H15" s="227"/>
      <c r="I15" s="227"/>
      <c r="J15" s="227"/>
      <c r="K15" s="227"/>
      <c r="L15" s="227"/>
      <c r="M15" s="227"/>
      <c r="N15" s="227"/>
      <c r="O15" s="227"/>
      <c r="P15" s="227"/>
      <c r="Q15" s="227"/>
      <c r="R15" s="227"/>
      <c r="S15" s="227"/>
      <c r="T15" s="227"/>
      <c r="U15" s="227"/>
      <c r="V15" s="227"/>
      <c r="W15" s="227"/>
      <c r="X15" s="227"/>
    </row>
    <row r="16" ht="18.0" customHeight="1">
      <c r="A16" s="9" t="s">
        <v>66</v>
      </c>
      <c r="B16" s="224" t="s">
        <v>304</v>
      </c>
      <c r="C16" s="225"/>
      <c r="D16" s="225"/>
      <c r="E16" s="226"/>
      <c r="F16" s="227"/>
      <c r="G16" s="227"/>
      <c r="H16" s="227"/>
      <c r="I16" s="227"/>
      <c r="J16" s="227"/>
      <c r="K16" s="227"/>
      <c r="L16" s="227"/>
      <c r="M16" s="227"/>
      <c r="N16" s="227"/>
      <c r="O16" s="227"/>
      <c r="P16" s="227"/>
      <c r="Q16" s="227"/>
      <c r="R16" s="227"/>
      <c r="S16" s="227"/>
      <c r="T16" s="227"/>
      <c r="U16" s="227"/>
      <c r="V16" s="227"/>
      <c r="W16" s="227"/>
      <c r="X16" s="227"/>
    </row>
    <row r="17" ht="22.5" customHeight="1">
      <c r="A17" s="9" t="s">
        <v>71</v>
      </c>
      <c r="B17" s="229" t="s">
        <v>782</v>
      </c>
      <c r="C17" s="225"/>
      <c r="D17" s="225"/>
      <c r="E17" s="226"/>
      <c r="F17" s="227"/>
      <c r="G17" s="227"/>
      <c r="H17" s="227"/>
      <c r="I17" s="227"/>
      <c r="J17" s="227"/>
      <c r="K17" s="227"/>
      <c r="L17" s="227"/>
      <c r="M17" s="227"/>
      <c r="N17" s="227"/>
      <c r="O17" s="227"/>
      <c r="P17" s="227"/>
      <c r="Q17" s="227"/>
      <c r="R17" s="227"/>
      <c r="S17" s="227"/>
      <c r="T17" s="227"/>
      <c r="U17" s="227"/>
      <c r="V17" s="227"/>
      <c r="W17" s="227"/>
      <c r="X17" s="227"/>
    </row>
    <row r="18" ht="21.75" customHeight="1">
      <c r="A18" s="9" t="s">
        <v>76</v>
      </c>
      <c r="B18" s="230" t="s">
        <v>783</v>
      </c>
      <c r="C18" s="225"/>
      <c r="D18" s="225"/>
      <c r="E18" s="226"/>
      <c r="F18" s="227"/>
      <c r="G18" s="227"/>
      <c r="H18" s="227"/>
      <c r="I18" s="227"/>
      <c r="J18" s="227"/>
      <c r="K18" s="227"/>
      <c r="L18" s="227"/>
      <c r="M18" s="227"/>
      <c r="N18" s="227"/>
      <c r="O18" s="227"/>
      <c r="P18" s="227"/>
      <c r="Q18" s="227"/>
      <c r="R18" s="227"/>
      <c r="S18" s="227"/>
      <c r="T18" s="227"/>
      <c r="U18" s="227"/>
      <c r="V18" s="227"/>
      <c r="W18" s="227"/>
      <c r="X18" s="227"/>
    </row>
    <row r="19" ht="22.5" customHeight="1">
      <c r="A19" s="9" t="s">
        <v>80</v>
      </c>
      <c r="B19" s="229" t="s">
        <v>784</v>
      </c>
      <c r="C19" s="225"/>
      <c r="D19" s="225"/>
      <c r="E19" s="226"/>
      <c r="F19" s="227"/>
      <c r="G19" s="227"/>
      <c r="H19" s="227"/>
      <c r="I19" s="227"/>
      <c r="J19" s="227"/>
      <c r="K19" s="227"/>
      <c r="L19" s="227"/>
      <c r="M19" s="227"/>
      <c r="N19" s="227"/>
      <c r="O19" s="227"/>
      <c r="P19" s="227"/>
      <c r="Q19" s="227"/>
      <c r="R19" s="227"/>
      <c r="S19" s="227"/>
      <c r="T19" s="227"/>
      <c r="U19" s="227"/>
      <c r="V19" s="227"/>
      <c r="W19" s="227"/>
      <c r="X19" s="227"/>
    </row>
    <row r="20" ht="21.75" customHeight="1">
      <c r="A20" s="9" t="s">
        <v>84</v>
      </c>
      <c r="B20" s="229" t="s">
        <v>785</v>
      </c>
      <c r="C20" s="231"/>
      <c r="D20" s="230"/>
      <c r="E20" s="226"/>
      <c r="F20" s="227"/>
      <c r="G20" s="227"/>
      <c r="H20" s="227"/>
      <c r="I20" s="227"/>
      <c r="J20" s="227"/>
      <c r="K20" s="227"/>
      <c r="L20" s="227"/>
      <c r="M20" s="227"/>
      <c r="N20" s="227"/>
      <c r="O20" s="227"/>
      <c r="P20" s="227"/>
      <c r="Q20" s="227"/>
      <c r="R20" s="227"/>
      <c r="S20" s="227"/>
      <c r="T20" s="227"/>
      <c r="U20" s="227"/>
      <c r="V20" s="227"/>
      <c r="W20" s="227"/>
      <c r="X20" s="227"/>
    </row>
    <row r="21" ht="21.75" customHeight="1">
      <c r="A21" s="9" t="s">
        <v>90</v>
      </c>
      <c r="B21" s="172" t="s">
        <v>337</v>
      </c>
      <c r="C21" s="225"/>
      <c r="D21" s="225"/>
      <c r="E21" s="226"/>
      <c r="F21" s="227"/>
      <c r="G21" s="227"/>
      <c r="H21" s="227"/>
      <c r="I21" s="227"/>
      <c r="J21" s="227"/>
      <c r="K21" s="227"/>
      <c r="L21" s="227"/>
      <c r="M21" s="227"/>
      <c r="N21" s="227"/>
      <c r="O21" s="227"/>
      <c r="P21" s="227"/>
      <c r="Q21" s="227"/>
      <c r="R21" s="227"/>
      <c r="S21" s="227"/>
      <c r="T21" s="227"/>
      <c r="U21" s="227"/>
      <c r="V21" s="227"/>
      <c r="W21" s="227"/>
      <c r="X21" s="227"/>
    </row>
    <row r="22">
      <c r="A22" s="9" t="s">
        <v>95</v>
      </c>
      <c r="B22" s="224" t="s">
        <v>345</v>
      </c>
      <c r="C22" s="225"/>
      <c r="D22" s="225"/>
      <c r="E22" s="226"/>
      <c r="F22" s="227"/>
      <c r="G22" s="227"/>
      <c r="H22" s="227"/>
      <c r="I22" s="227"/>
      <c r="J22" s="227"/>
      <c r="K22" s="227"/>
      <c r="L22" s="227"/>
      <c r="M22" s="227"/>
      <c r="N22" s="227"/>
      <c r="O22" s="227"/>
      <c r="P22" s="227"/>
      <c r="Q22" s="227"/>
      <c r="R22" s="227"/>
      <c r="S22" s="227"/>
      <c r="T22" s="227"/>
      <c r="U22" s="227"/>
      <c r="V22" s="227"/>
      <c r="W22" s="227"/>
      <c r="X22" s="227"/>
    </row>
    <row r="23">
      <c r="A23" s="9" t="s">
        <v>99</v>
      </c>
      <c r="B23" s="228" t="s">
        <v>350</v>
      </c>
      <c r="C23" s="225"/>
      <c r="D23" s="225"/>
      <c r="E23" s="226"/>
      <c r="F23" s="227"/>
      <c r="G23" s="227"/>
      <c r="H23" s="227"/>
      <c r="I23" s="227"/>
      <c r="J23" s="227"/>
      <c r="K23" s="227"/>
      <c r="L23" s="227"/>
      <c r="M23" s="227"/>
      <c r="N23" s="227"/>
      <c r="O23" s="227"/>
      <c r="P23" s="227"/>
      <c r="Q23" s="227"/>
      <c r="R23" s="227"/>
      <c r="S23" s="227"/>
      <c r="T23" s="227"/>
      <c r="U23" s="227"/>
      <c r="V23" s="227"/>
      <c r="W23" s="227"/>
      <c r="X23" s="227"/>
    </row>
    <row r="24">
      <c r="A24" s="45" t="s">
        <v>104</v>
      </c>
      <c r="B24" s="229" t="s">
        <v>786</v>
      </c>
      <c r="C24" s="225"/>
      <c r="D24" s="225"/>
      <c r="E24" s="226"/>
      <c r="F24" s="227"/>
      <c r="G24" s="227"/>
      <c r="H24" s="227"/>
      <c r="I24" s="227"/>
      <c r="J24" s="227"/>
      <c r="K24" s="227"/>
      <c r="L24" s="227"/>
      <c r="M24" s="227"/>
      <c r="N24" s="227"/>
      <c r="O24" s="227"/>
      <c r="P24" s="227"/>
      <c r="Q24" s="227"/>
      <c r="R24" s="227"/>
      <c r="S24" s="227"/>
      <c r="T24" s="227"/>
      <c r="U24" s="227"/>
      <c r="V24" s="227"/>
      <c r="W24" s="227"/>
      <c r="X24" s="227"/>
    </row>
    <row r="25">
      <c r="A25" s="9" t="s">
        <v>108</v>
      </c>
      <c r="B25" s="228" t="s">
        <v>358</v>
      </c>
      <c r="C25" s="225"/>
      <c r="D25" s="225"/>
      <c r="E25" s="226"/>
      <c r="F25" s="227"/>
      <c r="G25" s="227"/>
      <c r="H25" s="227"/>
      <c r="I25" s="227"/>
      <c r="J25" s="227"/>
      <c r="K25" s="227"/>
      <c r="L25" s="227"/>
      <c r="M25" s="227"/>
      <c r="N25" s="227"/>
      <c r="O25" s="227"/>
      <c r="P25" s="227"/>
      <c r="Q25" s="227"/>
      <c r="R25" s="227"/>
      <c r="S25" s="227"/>
      <c r="T25" s="227"/>
      <c r="U25" s="227"/>
      <c r="V25" s="227"/>
      <c r="W25" s="227"/>
      <c r="X25" s="227"/>
    </row>
    <row r="26">
      <c r="A26" s="9" t="s">
        <v>113</v>
      </c>
      <c r="B26" s="224" t="s">
        <v>364</v>
      </c>
      <c r="C26" s="225"/>
      <c r="D26" s="225"/>
      <c r="E26" s="226"/>
      <c r="F26" s="227"/>
      <c r="G26" s="227"/>
      <c r="H26" s="227"/>
      <c r="I26" s="227"/>
      <c r="J26" s="227"/>
      <c r="K26" s="227"/>
      <c r="L26" s="227"/>
      <c r="M26" s="227"/>
      <c r="N26" s="227"/>
      <c r="O26" s="227"/>
      <c r="P26" s="227"/>
      <c r="Q26" s="227"/>
      <c r="R26" s="227"/>
      <c r="S26" s="227"/>
      <c r="T26" s="227"/>
      <c r="U26" s="227"/>
      <c r="V26" s="227"/>
      <c r="W26" s="227"/>
      <c r="X26" s="227"/>
    </row>
    <row r="27">
      <c r="A27" s="9" t="s">
        <v>118</v>
      </c>
      <c r="B27" s="224" t="s">
        <v>371</v>
      </c>
      <c r="C27" s="225"/>
      <c r="D27" s="225"/>
      <c r="E27" s="226"/>
      <c r="F27" s="227"/>
      <c r="G27" s="227"/>
      <c r="H27" s="227"/>
      <c r="I27" s="227"/>
      <c r="J27" s="227"/>
      <c r="K27" s="227"/>
      <c r="L27" s="227"/>
      <c r="M27" s="227"/>
      <c r="N27" s="227"/>
      <c r="O27" s="227"/>
      <c r="P27" s="227"/>
      <c r="Q27" s="227"/>
      <c r="R27" s="227"/>
      <c r="S27" s="227"/>
      <c r="T27" s="227"/>
      <c r="U27" s="227"/>
      <c r="V27" s="227"/>
      <c r="W27" s="227"/>
      <c r="X27" s="227"/>
    </row>
    <row r="28">
      <c r="A28" s="9" t="s">
        <v>122</v>
      </c>
      <c r="B28" s="232" t="s">
        <v>378</v>
      </c>
      <c r="C28" s="225"/>
      <c r="D28" s="225"/>
      <c r="E28" s="226"/>
      <c r="F28" s="227"/>
      <c r="G28" s="227"/>
      <c r="H28" s="227"/>
      <c r="I28" s="227"/>
      <c r="J28" s="227"/>
      <c r="K28" s="227"/>
      <c r="L28" s="227"/>
      <c r="M28" s="227"/>
      <c r="N28" s="227"/>
      <c r="O28" s="227"/>
      <c r="P28" s="227"/>
      <c r="Q28" s="227"/>
      <c r="R28" s="227"/>
      <c r="S28" s="227"/>
      <c r="T28" s="227"/>
      <c r="U28" s="227"/>
      <c r="V28" s="227"/>
      <c r="W28" s="227"/>
      <c r="X28" s="227"/>
    </row>
    <row r="29">
      <c r="A29" s="9" t="s">
        <v>125</v>
      </c>
      <c r="B29" s="224" t="s">
        <v>384</v>
      </c>
      <c r="C29" s="225"/>
      <c r="D29" s="225"/>
      <c r="E29" s="226"/>
      <c r="F29" s="227"/>
      <c r="G29" s="227"/>
      <c r="H29" s="227"/>
      <c r="I29" s="227"/>
      <c r="J29" s="227"/>
      <c r="K29" s="227"/>
      <c r="L29" s="227"/>
      <c r="M29" s="227"/>
      <c r="N29" s="227"/>
      <c r="O29" s="227"/>
      <c r="P29" s="227"/>
      <c r="Q29" s="227"/>
      <c r="R29" s="227"/>
      <c r="S29" s="227"/>
      <c r="T29" s="227"/>
      <c r="U29" s="227"/>
      <c r="V29" s="227"/>
      <c r="W29" s="227"/>
      <c r="X29" s="227"/>
    </row>
    <row r="30">
      <c r="A30" s="9" t="s">
        <v>128</v>
      </c>
      <c r="B30" s="224" t="s">
        <v>388</v>
      </c>
      <c r="C30" s="225"/>
      <c r="D30" s="225"/>
      <c r="E30" s="226"/>
      <c r="F30" s="227"/>
      <c r="G30" s="227"/>
      <c r="H30" s="227"/>
      <c r="I30" s="227"/>
      <c r="J30" s="227"/>
      <c r="K30" s="227"/>
      <c r="L30" s="227"/>
      <c r="M30" s="227"/>
      <c r="N30" s="227"/>
      <c r="O30" s="227"/>
      <c r="P30" s="227"/>
      <c r="Q30" s="227"/>
      <c r="R30" s="227"/>
      <c r="S30" s="227"/>
      <c r="T30" s="227"/>
      <c r="U30" s="227"/>
      <c r="V30" s="227"/>
      <c r="W30" s="227"/>
      <c r="X30" s="227"/>
    </row>
    <row r="31">
      <c r="A31" s="9" t="s">
        <v>132</v>
      </c>
      <c r="B31" s="233" t="s">
        <v>787</v>
      </c>
      <c r="C31" s="225"/>
      <c r="D31" s="225"/>
      <c r="E31" s="226"/>
      <c r="F31" s="227"/>
      <c r="G31" s="227"/>
      <c r="H31" s="227"/>
      <c r="I31" s="227"/>
      <c r="J31" s="227"/>
      <c r="K31" s="227"/>
      <c r="L31" s="227"/>
      <c r="M31" s="227"/>
      <c r="N31" s="227"/>
      <c r="O31" s="227"/>
      <c r="P31" s="227"/>
      <c r="Q31" s="227"/>
      <c r="R31" s="227"/>
      <c r="S31" s="227"/>
      <c r="T31" s="227"/>
      <c r="U31" s="227"/>
      <c r="V31" s="227"/>
      <c r="W31" s="227"/>
      <c r="X31" s="227"/>
    </row>
    <row r="32">
      <c r="A32" s="9" t="s">
        <v>136</v>
      </c>
      <c r="B32" s="224" t="s">
        <v>395</v>
      </c>
      <c r="C32" s="225"/>
      <c r="D32" s="225"/>
      <c r="E32" s="226"/>
      <c r="F32" s="227"/>
      <c r="G32" s="227"/>
      <c r="H32" s="227"/>
      <c r="I32" s="227"/>
      <c r="J32" s="227"/>
      <c r="K32" s="227"/>
      <c r="L32" s="227"/>
      <c r="M32" s="227"/>
      <c r="N32" s="227"/>
      <c r="O32" s="227"/>
      <c r="P32" s="227"/>
      <c r="Q32" s="227"/>
      <c r="R32" s="227"/>
      <c r="S32" s="227"/>
      <c r="T32" s="227"/>
      <c r="U32" s="227"/>
      <c r="V32" s="227"/>
      <c r="W32" s="227"/>
      <c r="X32" s="227"/>
    </row>
    <row r="33">
      <c r="A33" s="9" t="s">
        <v>140</v>
      </c>
      <c r="B33" s="229" t="s">
        <v>399</v>
      </c>
      <c r="C33" s="225"/>
      <c r="D33" s="225"/>
      <c r="E33" s="226"/>
      <c r="F33" s="227"/>
      <c r="G33" s="227"/>
      <c r="H33" s="227"/>
      <c r="I33" s="227"/>
      <c r="J33" s="227"/>
      <c r="K33" s="227"/>
      <c r="L33" s="227"/>
      <c r="M33" s="227"/>
      <c r="N33" s="227"/>
      <c r="O33" s="227"/>
      <c r="P33" s="227"/>
      <c r="Q33" s="227"/>
      <c r="R33" s="227"/>
      <c r="S33" s="227"/>
      <c r="T33" s="227"/>
      <c r="U33" s="227"/>
      <c r="V33" s="227"/>
      <c r="W33" s="227"/>
      <c r="X33" s="227"/>
    </row>
    <row r="34">
      <c r="A34" s="9" t="s">
        <v>144</v>
      </c>
      <c r="B34" s="229" t="s">
        <v>402</v>
      </c>
      <c r="C34" s="225"/>
      <c r="D34" s="225"/>
      <c r="E34" s="226"/>
      <c r="F34" s="227"/>
      <c r="G34" s="227"/>
      <c r="H34" s="227"/>
      <c r="I34" s="227"/>
      <c r="J34" s="227"/>
      <c r="K34" s="227"/>
      <c r="L34" s="227"/>
      <c r="M34" s="227"/>
      <c r="N34" s="227"/>
      <c r="O34" s="227"/>
      <c r="P34" s="227"/>
      <c r="Q34" s="227"/>
      <c r="R34" s="227"/>
      <c r="S34" s="227"/>
      <c r="T34" s="227"/>
      <c r="U34" s="227"/>
      <c r="V34" s="227"/>
      <c r="W34" s="227"/>
      <c r="X34" s="227"/>
    </row>
    <row r="35">
      <c r="A35" s="9" t="s">
        <v>147</v>
      </c>
      <c r="B35" s="224" t="s">
        <v>408</v>
      </c>
      <c r="C35" s="225"/>
      <c r="D35" s="225"/>
      <c r="E35" s="226"/>
      <c r="F35" s="227"/>
      <c r="G35" s="227"/>
      <c r="H35" s="227"/>
      <c r="I35" s="227"/>
      <c r="J35" s="227"/>
      <c r="K35" s="227"/>
      <c r="L35" s="227"/>
      <c r="M35" s="227"/>
      <c r="N35" s="227"/>
      <c r="O35" s="227"/>
      <c r="P35" s="227"/>
      <c r="Q35" s="227"/>
      <c r="R35" s="227"/>
      <c r="S35" s="227"/>
      <c r="T35" s="227"/>
      <c r="U35" s="227"/>
      <c r="V35" s="227"/>
      <c r="W35" s="227"/>
      <c r="X35" s="227"/>
    </row>
    <row r="36">
      <c r="A36" s="9" t="s">
        <v>151</v>
      </c>
      <c r="B36" s="229" t="s">
        <v>412</v>
      </c>
      <c r="C36" s="225"/>
      <c r="D36" s="225"/>
      <c r="E36" s="226"/>
      <c r="F36" s="227"/>
      <c r="G36" s="227"/>
      <c r="H36" s="227"/>
      <c r="I36" s="227"/>
      <c r="J36" s="227"/>
      <c r="K36" s="227"/>
      <c r="L36" s="227"/>
      <c r="M36" s="227"/>
      <c r="N36" s="227"/>
      <c r="O36" s="227"/>
      <c r="P36" s="227"/>
      <c r="Q36" s="227"/>
      <c r="R36" s="227"/>
      <c r="S36" s="227"/>
      <c r="T36" s="227"/>
      <c r="U36" s="227"/>
      <c r="V36" s="227"/>
      <c r="W36" s="227"/>
      <c r="X36" s="227"/>
    </row>
    <row r="37">
      <c r="A37" s="9" t="s">
        <v>156</v>
      </c>
      <c r="B37" s="224" t="s">
        <v>418</v>
      </c>
      <c r="C37" s="225"/>
      <c r="D37" s="225"/>
      <c r="E37" s="226"/>
      <c r="F37" s="227"/>
      <c r="G37" s="227"/>
      <c r="H37" s="227"/>
      <c r="I37" s="227"/>
      <c r="J37" s="227"/>
      <c r="K37" s="227"/>
      <c r="L37" s="227"/>
      <c r="M37" s="227"/>
      <c r="N37" s="227"/>
      <c r="O37" s="227"/>
      <c r="P37" s="227"/>
      <c r="Q37" s="227"/>
      <c r="R37" s="227"/>
      <c r="S37" s="227"/>
      <c r="T37" s="227"/>
      <c r="U37" s="227"/>
      <c r="V37" s="227"/>
      <c r="W37" s="227"/>
      <c r="X37" s="227"/>
    </row>
    <row r="38">
      <c r="A38" s="9" t="s">
        <v>161</v>
      </c>
      <c r="B38" s="224" t="s">
        <v>424</v>
      </c>
      <c r="C38" s="225"/>
      <c r="D38" s="225"/>
      <c r="E38" s="226"/>
      <c r="F38" s="227"/>
      <c r="G38" s="227"/>
      <c r="H38" s="227"/>
      <c r="I38" s="227"/>
      <c r="J38" s="227"/>
      <c r="K38" s="227"/>
      <c r="L38" s="227"/>
      <c r="M38" s="227"/>
      <c r="N38" s="227"/>
      <c r="O38" s="227"/>
      <c r="P38" s="227"/>
      <c r="Q38" s="227"/>
      <c r="R38" s="227"/>
      <c r="S38" s="227"/>
      <c r="T38" s="227"/>
      <c r="U38" s="227"/>
      <c r="V38" s="227"/>
      <c r="W38" s="227"/>
      <c r="X38" s="227"/>
    </row>
    <row r="39">
      <c r="A39" s="45" t="s">
        <v>165</v>
      </c>
      <c r="B39" s="228" t="s">
        <v>429</v>
      </c>
      <c r="C39" s="225"/>
      <c r="D39" s="225"/>
      <c r="E39" s="226"/>
      <c r="F39" s="227"/>
      <c r="G39" s="227"/>
      <c r="H39" s="227"/>
      <c r="I39" s="227"/>
      <c r="J39" s="227"/>
      <c r="K39" s="227"/>
      <c r="L39" s="227"/>
      <c r="M39" s="227"/>
      <c r="N39" s="227"/>
      <c r="O39" s="227"/>
      <c r="P39" s="227"/>
      <c r="Q39" s="227"/>
      <c r="R39" s="227"/>
      <c r="S39" s="227"/>
      <c r="T39" s="227"/>
      <c r="U39" s="227"/>
      <c r="V39" s="227"/>
      <c r="W39" s="227"/>
      <c r="X39" s="227"/>
    </row>
    <row r="40">
      <c r="A40" s="9" t="s">
        <v>170</v>
      </c>
      <c r="B40" s="228" t="s">
        <v>435</v>
      </c>
      <c r="C40" s="225"/>
      <c r="D40" s="225"/>
      <c r="E40" s="226"/>
      <c r="F40" s="227"/>
      <c r="G40" s="227"/>
      <c r="H40" s="227"/>
      <c r="I40" s="227"/>
      <c r="J40" s="227"/>
      <c r="K40" s="227"/>
      <c r="L40" s="227"/>
      <c r="M40" s="227"/>
      <c r="N40" s="227"/>
      <c r="O40" s="227"/>
      <c r="P40" s="227"/>
      <c r="Q40" s="227"/>
      <c r="R40" s="227"/>
      <c r="S40" s="227"/>
      <c r="T40" s="227"/>
      <c r="U40" s="227"/>
      <c r="V40" s="227"/>
      <c r="W40" s="227"/>
      <c r="X40" s="227"/>
    </row>
    <row r="41">
      <c r="A41" s="9" t="s">
        <v>175</v>
      </c>
      <c r="B41" s="224" t="s">
        <v>440</v>
      </c>
      <c r="C41" s="225"/>
      <c r="D41" s="225"/>
      <c r="E41" s="226"/>
      <c r="F41" s="227"/>
      <c r="G41" s="227"/>
      <c r="H41" s="227"/>
      <c r="I41" s="227"/>
      <c r="J41" s="227"/>
      <c r="K41" s="227"/>
      <c r="L41" s="227"/>
      <c r="M41" s="227"/>
      <c r="N41" s="227"/>
      <c r="O41" s="227"/>
      <c r="P41" s="227"/>
      <c r="Q41" s="227"/>
      <c r="R41" s="227"/>
      <c r="S41" s="227"/>
      <c r="T41" s="227"/>
      <c r="U41" s="227"/>
      <c r="V41" s="227"/>
      <c r="W41" s="227"/>
      <c r="X41" s="227"/>
    </row>
    <row r="42">
      <c r="A42" s="9" t="s">
        <v>179</v>
      </c>
      <c r="B42" s="224" t="s">
        <v>444</v>
      </c>
      <c r="C42" s="225"/>
      <c r="D42" s="225"/>
      <c r="E42" s="226"/>
      <c r="F42" s="227"/>
      <c r="G42" s="227"/>
      <c r="H42" s="227"/>
      <c r="I42" s="227"/>
      <c r="J42" s="227"/>
      <c r="K42" s="227"/>
      <c r="L42" s="227"/>
      <c r="M42" s="227"/>
      <c r="N42" s="227"/>
      <c r="O42" s="227"/>
      <c r="P42" s="227"/>
      <c r="Q42" s="227"/>
      <c r="R42" s="227"/>
      <c r="S42" s="227"/>
      <c r="T42" s="227"/>
      <c r="U42" s="227"/>
      <c r="V42" s="227"/>
      <c r="W42" s="227"/>
      <c r="X42" s="227"/>
    </row>
    <row r="43">
      <c r="A43" s="9" t="s">
        <v>183</v>
      </c>
      <c r="B43" s="224" t="s">
        <v>450</v>
      </c>
      <c r="C43" s="225"/>
      <c r="D43" s="225"/>
      <c r="E43" s="226"/>
      <c r="F43" s="227"/>
      <c r="G43" s="227"/>
      <c r="H43" s="227"/>
      <c r="I43" s="227"/>
      <c r="J43" s="227"/>
      <c r="K43" s="227"/>
      <c r="L43" s="227"/>
      <c r="M43" s="227"/>
      <c r="N43" s="227"/>
      <c r="O43" s="227"/>
      <c r="P43" s="227"/>
      <c r="Q43" s="227"/>
      <c r="R43" s="227"/>
      <c r="S43" s="227"/>
      <c r="T43" s="227"/>
      <c r="U43" s="227"/>
      <c r="V43" s="227"/>
      <c r="W43" s="227"/>
      <c r="X43" s="227"/>
    </row>
    <row r="44">
      <c r="A44" s="9" t="s">
        <v>189</v>
      </c>
      <c r="B44" s="224" t="s">
        <v>456</v>
      </c>
      <c r="C44" s="225"/>
      <c r="D44" s="225"/>
      <c r="E44" s="226"/>
      <c r="F44" s="227"/>
      <c r="G44" s="227"/>
      <c r="H44" s="227"/>
      <c r="I44" s="227"/>
      <c r="J44" s="227"/>
      <c r="K44" s="227"/>
      <c r="L44" s="227"/>
      <c r="M44" s="227"/>
      <c r="N44" s="227"/>
      <c r="O44" s="227"/>
      <c r="P44" s="227"/>
      <c r="Q44" s="227"/>
      <c r="R44" s="227"/>
      <c r="S44" s="227"/>
      <c r="T44" s="227"/>
      <c r="U44" s="227"/>
      <c r="V44" s="227"/>
      <c r="W44" s="227"/>
      <c r="X44" s="227"/>
    </row>
    <row r="45">
      <c r="A45" s="9" t="s">
        <v>194</v>
      </c>
      <c r="B45" s="224" t="s">
        <v>458</v>
      </c>
      <c r="C45" s="225"/>
      <c r="D45" s="225"/>
      <c r="E45" s="226"/>
      <c r="F45" s="227"/>
      <c r="G45" s="227"/>
      <c r="H45" s="227"/>
      <c r="I45" s="227"/>
      <c r="J45" s="227"/>
      <c r="K45" s="227"/>
      <c r="L45" s="227"/>
      <c r="M45" s="227"/>
      <c r="N45" s="227"/>
      <c r="O45" s="227"/>
      <c r="P45" s="227"/>
      <c r="Q45" s="227"/>
      <c r="R45" s="227"/>
      <c r="S45" s="227"/>
      <c r="T45" s="227"/>
      <c r="U45" s="227"/>
      <c r="V45" s="227"/>
      <c r="W45" s="227"/>
      <c r="X45" s="227"/>
    </row>
    <row r="46">
      <c r="A46" s="9" t="s">
        <v>196</v>
      </c>
      <c r="B46" s="234" t="s">
        <v>466</v>
      </c>
      <c r="C46" s="225"/>
      <c r="D46" s="225"/>
      <c r="E46" s="226"/>
      <c r="F46" s="227"/>
      <c r="G46" s="227"/>
      <c r="H46" s="227"/>
      <c r="I46" s="227"/>
      <c r="J46" s="227"/>
      <c r="K46" s="227"/>
      <c r="L46" s="227"/>
      <c r="M46" s="227"/>
      <c r="N46" s="227"/>
      <c r="O46" s="227"/>
      <c r="P46" s="227"/>
      <c r="Q46" s="227"/>
      <c r="R46" s="227"/>
      <c r="S46" s="227"/>
      <c r="T46" s="227"/>
      <c r="U46" s="227"/>
      <c r="V46" s="227"/>
      <c r="W46" s="227"/>
      <c r="X46" s="227"/>
    </row>
    <row r="47">
      <c r="A47" s="9" t="s">
        <v>198</v>
      </c>
      <c r="B47" s="224" t="s">
        <v>469</v>
      </c>
      <c r="C47" s="225"/>
      <c r="D47" s="225"/>
      <c r="E47" s="226"/>
      <c r="F47" s="227"/>
      <c r="G47" s="227"/>
      <c r="H47" s="227"/>
      <c r="I47" s="227"/>
      <c r="J47" s="227"/>
      <c r="K47" s="227"/>
      <c r="L47" s="227"/>
      <c r="M47" s="227"/>
      <c r="N47" s="227"/>
      <c r="O47" s="227"/>
      <c r="P47" s="227"/>
      <c r="Q47" s="227"/>
      <c r="R47" s="227"/>
      <c r="S47" s="227"/>
      <c r="T47" s="227"/>
      <c r="U47" s="227"/>
      <c r="V47" s="227"/>
      <c r="W47" s="227"/>
      <c r="X47" s="227"/>
    </row>
    <row r="48">
      <c r="A48" s="9" t="s">
        <v>202</v>
      </c>
      <c r="B48" s="229" t="s">
        <v>476</v>
      </c>
      <c r="C48" s="225"/>
      <c r="D48" s="225"/>
      <c r="E48" s="226"/>
      <c r="F48" s="227"/>
      <c r="G48" s="227"/>
      <c r="H48" s="227"/>
      <c r="I48" s="227"/>
      <c r="J48" s="227"/>
      <c r="K48" s="227"/>
      <c r="L48" s="227"/>
      <c r="M48" s="227"/>
      <c r="N48" s="227"/>
      <c r="O48" s="227"/>
      <c r="P48" s="227"/>
      <c r="Q48" s="227"/>
      <c r="R48" s="227"/>
      <c r="S48" s="227"/>
      <c r="T48" s="227"/>
      <c r="U48" s="227"/>
      <c r="V48" s="227"/>
      <c r="W48" s="227"/>
      <c r="X48" s="227"/>
    </row>
    <row r="49">
      <c r="A49" s="9" t="s">
        <v>206</v>
      </c>
      <c r="B49" s="224" t="s">
        <v>482</v>
      </c>
      <c r="C49" s="225"/>
      <c r="D49" s="225"/>
      <c r="E49" s="226"/>
      <c r="F49" s="227"/>
      <c r="G49" s="227"/>
      <c r="H49" s="227"/>
      <c r="I49" s="227"/>
      <c r="J49" s="227"/>
      <c r="K49" s="227"/>
      <c r="L49" s="227"/>
      <c r="M49" s="227"/>
      <c r="N49" s="227"/>
      <c r="O49" s="227"/>
      <c r="P49" s="227"/>
      <c r="Q49" s="227"/>
      <c r="R49" s="227"/>
      <c r="S49" s="227"/>
      <c r="T49" s="227"/>
      <c r="U49" s="227"/>
      <c r="V49" s="227"/>
      <c r="W49" s="227"/>
      <c r="X49" s="227"/>
    </row>
    <row r="50">
      <c r="A50" s="9" t="s">
        <v>209</v>
      </c>
      <c r="B50" s="228" t="s">
        <v>486</v>
      </c>
      <c r="C50" s="225"/>
      <c r="D50" s="225"/>
      <c r="E50" s="226"/>
      <c r="F50" s="227"/>
      <c r="G50" s="227"/>
      <c r="H50" s="227"/>
      <c r="I50" s="227"/>
      <c r="J50" s="227"/>
      <c r="K50" s="227"/>
      <c r="L50" s="227"/>
      <c r="M50" s="227"/>
      <c r="N50" s="227"/>
      <c r="O50" s="227"/>
      <c r="P50" s="227"/>
      <c r="Q50" s="227"/>
      <c r="R50" s="227"/>
      <c r="S50" s="227"/>
      <c r="T50" s="227"/>
      <c r="U50" s="227"/>
      <c r="V50" s="227"/>
      <c r="W50" s="227"/>
      <c r="X50" s="227"/>
    </row>
    <row r="51">
      <c r="A51" s="235" t="s">
        <v>213</v>
      </c>
      <c r="B51" s="236" t="s">
        <v>788</v>
      </c>
      <c r="C51" s="225" t="s">
        <v>789</v>
      </c>
      <c r="D51" s="225" t="s">
        <v>790</v>
      </c>
      <c r="E51" s="226"/>
      <c r="F51" s="227"/>
      <c r="G51" s="227"/>
      <c r="H51" s="227"/>
      <c r="I51" s="227"/>
      <c r="J51" s="227"/>
      <c r="K51" s="227"/>
      <c r="L51" s="227"/>
      <c r="M51" s="227"/>
      <c r="N51" s="227"/>
      <c r="O51" s="227"/>
      <c r="P51" s="227"/>
      <c r="Q51" s="227"/>
      <c r="R51" s="227"/>
      <c r="S51" s="227"/>
      <c r="T51" s="227"/>
      <c r="U51" s="227"/>
      <c r="V51" s="227"/>
      <c r="W51" s="227"/>
      <c r="X51" s="227"/>
    </row>
    <row r="52">
      <c r="A52" s="9" t="s">
        <v>215</v>
      </c>
      <c r="B52" s="229" t="s">
        <v>494</v>
      </c>
      <c r="C52" s="225"/>
      <c r="D52" s="225"/>
      <c r="E52" s="226"/>
      <c r="F52" s="227"/>
      <c r="G52" s="227"/>
      <c r="H52" s="227"/>
      <c r="I52" s="227"/>
      <c r="J52" s="227"/>
      <c r="K52" s="227"/>
      <c r="L52" s="227"/>
      <c r="M52" s="227"/>
      <c r="N52" s="227"/>
      <c r="O52" s="227"/>
      <c r="P52" s="227"/>
      <c r="Q52" s="227"/>
      <c r="R52" s="227"/>
      <c r="S52" s="227"/>
      <c r="T52" s="227"/>
      <c r="U52" s="227"/>
      <c r="V52" s="227"/>
      <c r="W52" s="227"/>
      <c r="X52" s="227"/>
    </row>
    <row r="53">
      <c r="A53" s="9" t="s">
        <v>219</v>
      </c>
      <c r="B53" s="224" t="s">
        <v>498</v>
      </c>
      <c r="C53" s="225"/>
      <c r="D53" s="225"/>
      <c r="E53" s="226"/>
      <c r="F53" s="227"/>
      <c r="G53" s="227"/>
      <c r="H53" s="227"/>
      <c r="I53" s="227"/>
      <c r="J53" s="227"/>
      <c r="K53" s="227"/>
      <c r="L53" s="227"/>
      <c r="M53" s="227"/>
      <c r="N53" s="227"/>
      <c r="O53" s="227"/>
      <c r="P53" s="227"/>
      <c r="Q53" s="227"/>
      <c r="R53" s="227"/>
      <c r="S53" s="227"/>
      <c r="T53" s="227"/>
      <c r="U53" s="227"/>
      <c r="V53" s="227"/>
      <c r="W53" s="227"/>
      <c r="X53" s="227"/>
    </row>
    <row r="54">
      <c r="A54" s="9" t="s">
        <v>222</v>
      </c>
      <c r="B54" s="229" t="s">
        <v>503</v>
      </c>
      <c r="C54" s="225"/>
      <c r="D54" s="225"/>
      <c r="E54" s="226"/>
      <c r="F54" s="227"/>
      <c r="G54" s="227"/>
      <c r="H54" s="227"/>
      <c r="I54" s="227"/>
      <c r="J54" s="227"/>
      <c r="K54" s="227"/>
      <c r="L54" s="227"/>
      <c r="M54" s="227"/>
      <c r="N54" s="227"/>
      <c r="O54" s="227"/>
      <c r="P54" s="227"/>
      <c r="Q54" s="227"/>
      <c r="R54" s="227"/>
      <c r="S54" s="227"/>
      <c r="T54" s="227"/>
      <c r="U54" s="227"/>
      <c r="V54" s="227"/>
      <c r="W54" s="227"/>
      <c r="X54" s="227"/>
    </row>
    <row r="55">
      <c r="A55" s="9" t="s">
        <v>227</v>
      </c>
      <c r="B55" s="224" t="s">
        <v>508</v>
      </c>
      <c r="C55" s="225"/>
      <c r="D55" s="225"/>
      <c r="E55" s="226"/>
      <c r="F55" s="227"/>
      <c r="G55" s="227"/>
      <c r="H55" s="227"/>
      <c r="I55" s="227"/>
      <c r="J55" s="227"/>
      <c r="K55" s="227"/>
      <c r="L55" s="227"/>
      <c r="M55" s="227"/>
      <c r="N55" s="227"/>
      <c r="O55" s="227"/>
      <c r="P55" s="227"/>
      <c r="Q55" s="227"/>
      <c r="R55" s="227"/>
      <c r="S55" s="227"/>
      <c r="T55" s="227"/>
      <c r="U55" s="227"/>
      <c r="V55" s="227"/>
      <c r="W55" s="227"/>
      <c r="X55" s="227"/>
    </row>
    <row r="56">
      <c r="A56" s="235" t="s">
        <v>791</v>
      </c>
      <c r="B56" s="236" t="s">
        <v>792</v>
      </c>
      <c r="C56" s="225" t="s">
        <v>793</v>
      </c>
      <c r="D56" s="237" t="s">
        <v>794</v>
      </c>
      <c r="E56" s="226"/>
      <c r="F56" s="227"/>
      <c r="G56" s="227"/>
      <c r="H56" s="227"/>
      <c r="I56" s="227"/>
      <c r="J56" s="227"/>
      <c r="K56" s="227"/>
      <c r="L56" s="227"/>
      <c r="M56" s="227"/>
      <c r="N56" s="227"/>
      <c r="O56" s="227"/>
      <c r="P56" s="227"/>
      <c r="Q56" s="227"/>
      <c r="R56" s="227"/>
      <c r="S56" s="227"/>
      <c r="T56" s="227"/>
      <c r="U56" s="227"/>
      <c r="V56" s="227"/>
      <c r="W56" s="227"/>
      <c r="X56" s="227"/>
    </row>
    <row r="57">
      <c r="A57" s="238" t="s">
        <v>791</v>
      </c>
      <c r="B57" s="236" t="s">
        <v>795</v>
      </c>
      <c r="C57" s="239" t="s">
        <v>796</v>
      </c>
      <c r="D57" s="239" t="s">
        <v>797</v>
      </c>
      <c r="E57" s="226"/>
      <c r="F57" s="227"/>
      <c r="G57" s="227"/>
      <c r="H57" s="227"/>
      <c r="I57" s="227"/>
      <c r="J57" s="227"/>
      <c r="K57" s="227"/>
      <c r="L57" s="227"/>
      <c r="M57" s="227"/>
      <c r="N57" s="227"/>
      <c r="O57" s="227"/>
      <c r="P57" s="227"/>
      <c r="Q57" s="227"/>
      <c r="R57" s="227"/>
      <c r="S57" s="227"/>
      <c r="T57" s="227"/>
      <c r="U57" s="227"/>
      <c r="V57" s="227"/>
      <c r="W57" s="227"/>
      <c r="X57" s="227"/>
    </row>
    <row r="58">
      <c r="A58" s="238" t="s">
        <v>791</v>
      </c>
      <c r="B58" s="236" t="s">
        <v>798</v>
      </c>
      <c r="C58" s="239" t="s">
        <v>799</v>
      </c>
      <c r="D58" s="239" t="s">
        <v>800</v>
      </c>
      <c r="E58" s="226"/>
      <c r="F58" s="227"/>
      <c r="G58" s="227"/>
      <c r="H58" s="227"/>
      <c r="I58" s="227"/>
      <c r="J58" s="227"/>
      <c r="K58" s="227"/>
      <c r="L58" s="227"/>
      <c r="M58" s="227"/>
      <c r="N58" s="227"/>
      <c r="O58" s="227"/>
      <c r="P58" s="227"/>
      <c r="Q58" s="227"/>
      <c r="R58" s="227"/>
      <c r="S58" s="227"/>
      <c r="T58" s="227"/>
      <c r="U58" s="227"/>
      <c r="V58" s="227"/>
      <c r="W58" s="227"/>
      <c r="X58" s="227"/>
    </row>
    <row r="59">
      <c r="A59" s="238" t="s">
        <v>791</v>
      </c>
      <c r="B59" s="236" t="s">
        <v>801</v>
      </c>
      <c r="C59" s="239" t="s">
        <v>799</v>
      </c>
      <c r="D59" s="239" t="s">
        <v>802</v>
      </c>
      <c r="E59" s="226"/>
      <c r="F59" s="227"/>
      <c r="G59" s="227"/>
      <c r="H59" s="227"/>
      <c r="I59" s="227"/>
      <c r="J59" s="227"/>
      <c r="K59" s="227"/>
      <c r="L59" s="227"/>
      <c r="M59" s="227"/>
      <c r="N59" s="227"/>
      <c r="O59" s="227"/>
      <c r="P59" s="227"/>
      <c r="Q59" s="227"/>
      <c r="R59" s="227"/>
      <c r="S59" s="227"/>
      <c r="T59" s="227"/>
      <c r="U59" s="227"/>
      <c r="V59" s="227"/>
      <c r="W59" s="227"/>
      <c r="X59" s="227"/>
    </row>
    <row r="60">
      <c r="A60" s="238" t="s">
        <v>791</v>
      </c>
      <c r="B60" s="236" t="s">
        <v>803</v>
      </c>
      <c r="C60" s="239" t="s">
        <v>793</v>
      </c>
      <c r="D60" s="239" t="s">
        <v>804</v>
      </c>
      <c r="E60" s="226"/>
      <c r="F60" s="227"/>
      <c r="G60" s="227"/>
      <c r="H60" s="227"/>
      <c r="I60" s="227"/>
      <c r="J60" s="227"/>
      <c r="K60" s="227"/>
      <c r="L60" s="227"/>
      <c r="M60" s="227"/>
      <c r="N60" s="227"/>
      <c r="O60" s="227"/>
      <c r="P60" s="227"/>
      <c r="Q60" s="227"/>
      <c r="R60" s="227"/>
      <c r="S60" s="227"/>
      <c r="T60" s="227"/>
      <c r="U60" s="227"/>
      <c r="V60" s="227"/>
      <c r="W60" s="227"/>
      <c r="X60" s="227"/>
    </row>
    <row r="61">
      <c r="A61" s="238" t="s">
        <v>791</v>
      </c>
      <c r="B61" s="236" t="s">
        <v>805</v>
      </c>
      <c r="C61" s="239" t="s">
        <v>806</v>
      </c>
      <c r="D61" s="239" t="s">
        <v>807</v>
      </c>
      <c r="E61" s="226"/>
      <c r="F61" s="227"/>
      <c r="G61" s="227"/>
      <c r="H61" s="227"/>
      <c r="I61" s="227"/>
      <c r="J61" s="227"/>
      <c r="K61" s="227"/>
      <c r="L61" s="227"/>
      <c r="M61" s="227"/>
      <c r="N61" s="227"/>
      <c r="O61" s="227"/>
      <c r="P61" s="227"/>
      <c r="Q61" s="227"/>
      <c r="R61" s="227"/>
      <c r="S61" s="227"/>
      <c r="T61" s="227"/>
      <c r="U61" s="227"/>
      <c r="V61" s="227"/>
      <c r="W61" s="227"/>
      <c r="X61" s="227"/>
    </row>
    <row r="62">
      <c r="A62" s="238" t="s">
        <v>791</v>
      </c>
      <c r="B62" s="236" t="s">
        <v>808</v>
      </c>
      <c r="C62" s="239" t="s">
        <v>799</v>
      </c>
      <c r="D62" s="239" t="s">
        <v>809</v>
      </c>
      <c r="E62" s="226"/>
      <c r="F62" s="227"/>
      <c r="G62" s="227"/>
      <c r="H62" s="227"/>
      <c r="I62" s="227"/>
      <c r="J62" s="227"/>
      <c r="K62" s="227"/>
      <c r="L62" s="227"/>
      <c r="M62" s="227"/>
      <c r="N62" s="227"/>
      <c r="O62" s="227"/>
      <c r="P62" s="227"/>
      <c r="Q62" s="227"/>
      <c r="R62" s="227"/>
      <c r="S62" s="227"/>
      <c r="T62" s="227"/>
      <c r="U62" s="227"/>
      <c r="V62" s="227"/>
      <c r="W62" s="227"/>
      <c r="X62" s="227"/>
    </row>
    <row r="63">
      <c r="A63" s="238" t="s">
        <v>791</v>
      </c>
      <c r="B63" s="236" t="s">
        <v>810</v>
      </c>
      <c r="C63" s="239" t="s">
        <v>793</v>
      </c>
      <c r="D63" s="239" t="s">
        <v>811</v>
      </c>
      <c r="E63" s="226"/>
      <c r="F63" s="227"/>
      <c r="G63" s="227"/>
      <c r="H63" s="227"/>
      <c r="I63" s="227"/>
      <c r="J63" s="227"/>
      <c r="K63" s="227"/>
      <c r="L63" s="227"/>
      <c r="M63" s="227"/>
      <c r="N63" s="227"/>
      <c r="O63" s="227"/>
      <c r="P63" s="227"/>
      <c r="Q63" s="227"/>
      <c r="R63" s="227"/>
      <c r="S63" s="227"/>
      <c r="T63" s="227"/>
      <c r="U63" s="227"/>
      <c r="V63" s="227"/>
      <c r="W63" s="227"/>
      <c r="X63" s="227"/>
    </row>
    <row r="64">
      <c r="A64" s="238" t="s">
        <v>791</v>
      </c>
      <c r="B64" s="240" t="s">
        <v>812</v>
      </c>
      <c r="C64" s="239" t="s">
        <v>813</v>
      </c>
      <c r="D64" s="239"/>
      <c r="E64" s="226"/>
      <c r="F64" s="227"/>
      <c r="G64" s="227"/>
      <c r="H64" s="227"/>
      <c r="I64" s="227"/>
      <c r="J64" s="227"/>
      <c r="K64" s="227"/>
      <c r="L64" s="227"/>
      <c r="M64" s="227"/>
      <c r="N64" s="227"/>
      <c r="O64" s="227"/>
      <c r="P64" s="227"/>
      <c r="Q64" s="227"/>
      <c r="R64" s="227"/>
      <c r="S64" s="227"/>
      <c r="T64" s="227"/>
      <c r="U64" s="227"/>
      <c r="V64" s="227"/>
      <c r="W64" s="227"/>
      <c r="X64" s="227"/>
    </row>
    <row r="65">
      <c r="A65" s="238" t="s">
        <v>791</v>
      </c>
      <c r="B65" s="240" t="s">
        <v>814</v>
      </c>
      <c r="C65" s="239" t="s">
        <v>815</v>
      </c>
      <c r="D65" s="239"/>
      <c r="E65" s="226"/>
      <c r="F65" s="227"/>
      <c r="G65" s="227"/>
      <c r="H65" s="227"/>
      <c r="I65" s="227"/>
      <c r="J65" s="227"/>
      <c r="K65" s="227"/>
      <c r="L65" s="227"/>
      <c r="M65" s="227"/>
      <c r="N65" s="227"/>
      <c r="O65" s="227"/>
      <c r="P65" s="227"/>
      <c r="Q65" s="227"/>
      <c r="R65" s="227"/>
      <c r="S65" s="227"/>
      <c r="T65" s="227"/>
      <c r="U65" s="227"/>
      <c r="V65" s="227"/>
      <c r="W65" s="227"/>
      <c r="X65" s="227"/>
    </row>
    <row r="66">
      <c r="A66" s="238" t="s">
        <v>791</v>
      </c>
      <c r="B66" s="236" t="s">
        <v>816</v>
      </c>
      <c r="C66" s="239" t="s">
        <v>817</v>
      </c>
      <c r="D66" s="239"/>
      <c r="E66" s="226"/>
      <c r="F66" s="227"/>
      <c r="G66" s="227"/>
      <c r="H66" s="227"/>
      <c r="I66" s="227"/>
      <c r="J66" s="227"/>
      <c r="K66" s="227"/>
      <c r="L66" s="227"/>
      <c r="M66" s="227"/>
      <c r="N66" s="227"/>
      <c r="O66" s="227"/>
      <c r="P66" s="227"/>
      <c r="Q66" s="227"/>
      <c r="R66" s="227"/>
      <c r="S66" s="227"/>
      <c r="T66" s="227"/>
      <c r="U66" s="227"/>
      <c r="V66" s="227"/>
      <c r="W66" s="227"/>
      <c r="X66" s="227"/>
    </row>
    <row r="67" ht="15.75" customHeight="1">
      <c r="A67" s="238" t="s">
        <v>791</v>
      </c>
      <c r="B67" s="241" t="s">
        <v>818</v>
      </c>
      <c r="C67" s="239" t="s">
        <v>819</v>
      </c>
      <c r="D67" s="239"/>
      <c r="E67" s="226"/>
      <c r="F67" s="227"/>
      <c r="G67" s="227"/>
      <c r="H67" s="227"/>
      <c r="I67" s="227"/>
      <c r="J67" s="227"/>
      <c r="K67" s="227"/>
      <c r="L67" s="227"/>
      <c r="M67" s="227"/>
      <c r="N67" s="227"/>
      <c r="O67" s="227"/>
      <c r="P67" s="227"/>
      <c r="Q67" s="227"/>
      <c r="R67" s="227"/>
      <c r="S67" s="227"/>
      <c r="T67" s="227"/>
      <c r="U67" s="227"/>
      <c r="V67" s="227"/>
      <c r="W67" s="227"/>
      <c r="X67" s="227"/>
    </row>
    <row r="68" ht="15.75" customHeight="1">
      <c r="A68" s="238" t="s">
        <v>791</v>
      </c>
      <c r="B68" s="241" t="s">
        <v>820</v>
      </c>
      <c r="C68" s="239" t="s">
        <v>799</v>
      </c>
      <c r="D68" s="239"/>
      <c r="E68" s="226"/>
      <c r="F68" s="227"/>
      <c r="G68" s="227"/>
      <c r="H68" s="227"/>
      <c r="I68" s="227"/>
      <c r="J68" s="227"/>
      <c r="K68" s="227"/>
      <c r="L68" s="227"/>
      <c r="M68" s="227"/>
      <c r="N68" s="227"/>
      <c r="O68" s="227"/>
      <c r="P68" s="227"/>
      <c r="Q68" s="227"/>
      <c r="R68" s="227"/>
      <c r="S68" s="227"/>
      <c r="T68" s="227"/>
      <c r="U68" s="227"/>
      <c r="V68" s="227"/>
      <c r="W68" s="227"/>
      <c r="X68" s="227"/>
    </row>
    <row r="69" ht="15.75" customHeight="1">
      <c r="A69" s="238" t="s">
        <v>791</v>
      </c>
      <c r="B69" s="236" t="s">
        <v>798</v>
      </c>
      <c r="C69" s="239"/>
      <c r="D69" s="239"/>
      <c r="E69" s="226"/>
      <c r="F69" s="227"/>
      <c r="G69" s="227"/>
      <c r="H69" s="227"/>
      <c r="I69" s="227"/>
      <c r="J69" s="227"/>
      <c r="K69" s="227"/>
      <c r="L69" s="227"/>
      <c r="M69" s="227"/>
      <c r="N69" s="227"/>
      <c r="O69" s="227"/>
      <c r="P69" s="227"/>
      <c r="Q69" s="227"/>
      <c r="R69" s="227"/>
      <c r="S69" s="227"/>
      <c r="T69" s="227"/>
      <c r="U69" s="227"/>
      <c r="V69" s="227"/>
      <c r="W69" s="227"/>
      <c r="X69" s="227"/>
    </row>
    <row r="70" ht="15.75" customHeight="1">
      <c r="A70" s="242"/>
      <c r="B70" s="243"/>
      <c r="C70" s="244"/>
      <c r="D70" s="244"/>
      <c r="E70" s="227"/>
      <c r="F70" s="227"/>
      <c r="G70" s="227"/>
      <c r="H70" s="227"/>
      <c r="I70" s="227"/>
      <c r="J70" s="227"/>
      <c r="K70" s="227"/>
      <c r="L70" s="227"/>
      <c r="M70" s="227"/>
      <c r="N70" s="227"/>
      <c r="O70" s="227"/>
      <c r="P70" s="227"/>
      <c r="Q70" s="227"/>
      <c r="R70" s="227"/>
      <c r="S70" s="227"/>
      <c r="T70" s="227"/>
      <c r="U70" s="227"/>
      <c r="V70" s="227"/>
      <c r="W70" s="227"/>
      <c r="X70" s="227"/>
    </row>
    <row r="71" ht="15.75" customHeight="1">
      <c r="A71" s="242"/>
      <c r="B71" s="243"/>
      <c r="C71" s="244"/>
      <c r="D71" s="244"/>
      <c r="E71" s="227"/>
      <c r="F71" s="227"/>
      <c r="G71" s="227"/>
      <c r="H71" s="227"/>
      <c r="I71" s="227"/>
      <c r="J71" s="227"/>
      <c r="K71" s="227"/>
      <c r="L71" s="227"/>
      <c r="M71" s="227"/>
      <c r="N71" s="227"/>
      <c r="O71" s="227"/>
      <c r="P71" s="227"/>
      <c r="Q71" s="227"/>
      <c r="R71" s="227"/>
      <c r="S71" s="227"/>
      <c r="T71" s="227"/>
      <c r="U71" s="227"/>
      <c r="V71" s="227"/>
      <c r="W71" s="227"/>
      <c r="X71" s="227"/>
    </row>
    <row r="72" ht="15.75" customHeight="1">
      <c r="A72" s="242"/>
      <c r="B72" s="243"/>
      <c r="C72" s="244"/>
      <c r="D72" s="244"/>
      <c r="E72" s="227"/>
      <c r="F72" s="227"/>
      <c r="G72" s="227"/>
      <c r="H72" s="227"/>
      <c r="I72" s="227"/>
      <c r="J72" s="227"/>
      <c r="K72" s="227"/>
      <c r="L72" s="227"/>
      <c r="M72" s="227"/>
      <c r="N72" s="227"/>
      <c r="O72" s="227"/>
      <c r="P72" s="227"/>
      <c r="Q72" s="227"/>
      <c r="R72" s="227"/>
      <c r="S72" s="227"/>
      <c r="T72" s="227"/>
      <c r="U72" s="227"/>
      <c r="V72" s="227"/>
      <c r="W72" s="227"/>
      <c r="X72" s="227"/>
    </row>
    <row r="73" ht="15.75" customHeight="1">
      <c r="A73" s="242"/>
      <c r="B73" s="243"/>
      <c r="C73" s="244"/>
      <c r="D73" s="244"/>
      <c r="E73" s="227"/>
      <c r="F73" s="227"/>
      <c r="G73" s="227"/>
      <c r="H73" s="227"/>
      <c r="I73" s="227"/>
      <c r="J73" s="227"/>
      <c r="K73" s="227"/>
      <c r="L73" s="227"/>
      <c r="M73" s="227"/>
      <c r="N73" s="227"/>
      <c r="O73" s="227"/>
      <c r="P73" s="227"/>
      <c r="Q73" s="227"/>
      <c r="R73" s="227"/>
      <c r="S73" s="227"/>
      <c r="T73" s="227"/>
      <c r="U73" s="227"/>
      <c r="V73" s="227"/>
      <c r="W73" s="227"/>
      <c r="X73" s="227"/>
    </row>
    <row r="74" ht="15.75" customHeight="1">
      <c r="A74" s="242"/>
      <c r="B74" s="243"/>
      <c r="C74" s="244"/>
      <c r="D74" s="244"/>
      <c r="E74" s="227"/>
      <c r="F74" s="227"/>
      <c r="G74" s="227"/>
      <c r="H74" s="227"/>
      <c r="I74" s="227"/>
      <c r="J74" s="227"/>
      <c r="K74" s="227"/>
      <c r="L74" s="227"/>
      <c r="M74" s="227"/>
      <c r="N74" s="227"/>
      <c r="O74" s="227"/>
      <c r="P74" s="227"/>
      <c r="Q74" s="227"/>
      <c r="R74" s="227"/>
      <c r="S74" s="227"/>
      <c r="T74" s="227"/>
      <c r="U74" s="227"/>
      <c r="V74" s="227"/>
      <c r="W74" s="227"/>
      <c r="X74" s="227"/>
    </row>
    <row r="75" ht="15.75" customHeight="1">
      <c r="A75" s="242"/>
      <c r="B75" s="243"/>
      <c r="C75" s="244"/>
      <c r="D75" s="244"/>
      <c r="E75" s="227"/>
      <c r="F75" s="227"/>
      <c r="G75" s="227"/>
      <c r="H75" s="227"/>
      <c r="I75" s="227"/>
      <c r="J75" s="227"/>
      <c r="K75" s="227"/>
      <c r="L75" s="227"/>
      <c r="M75" s="227"/>
      <c r="N75" s="227"/>
      <c r="O75" s="227"/>
      <c r="P75" s="227"/>
      <c r="Q75" s="227"/>
      <c r="R75" s="227"/>
      <c r="S75" s="227"/>
      <c r="T75" s="227"/>
      <c r="U75" s="227"/>
      <c r="V75" s="227"/>
      <c r="W75" s="227"/>
      <c r="X75" s="227"/>
    </row>
    <row r="76" ht="15.75" customHeight="1">
      <c r="A76" s="242"/>
      <c r="B76" s="243"/>
      <c r="C76" s="244"/>
      <c r="D76" s="244"/>
      <c r="E76" s="227"/>
      <c r="F76" s="227"/>
      <c r="G76" s="227"/>
      <c r="H76" s="227"/>
      <c r="I76" s="227"/>
      <c r="J76" s="227"/>
      <c r="K76" s="227"/>
      <c r="L76" s="227"/>
      <c r="M76" s="227"/>
      <c r="N76" s="227"/>
      <c r="O76" s="227"/>
      <c r="P76" s="227"/>
      <c r="Q76" s="227"/>
      <c r="R76" s="227"/>
      <c r="S76" s="227"/>
      <c r="T76" s="227"/>
      <c r="U76" s="227"/>
      <c r="V76" s="227"/>
      <c r="W76" s="227"/>
      <c r="X76" s="227"/>
    </row>
    <row r="77" ht="15.75" customHeight="1">
      <c r="A77" s="242"/>
      <c r="B77" s="243"/>
      <c r="C77" s="244"/>
      <c r="D77" s="244"/>
      <c r="E77" s="227"/>
      <c r="F77" s="227"/>
      <c r="G77" s="227"/>
      <c r="H77" s="227"/>
      <c r="I77" s="227"/>
      <c r="J77" s="227"/>
      <c r="K77" s="227"/>
      <c r="L77" s="227"/>
      <c r="M77" s="227"/>
      <c r="N77" s="227"/>
      <c r="O77" s="227"/>
      <c r="P77" s="227"/>
      <c r="Q77" s="227"/>
      <c r="R77" s="227"/>
      <c r="S77" s="227"/>
      <c r="T77" s="227"/>
      <c r="U77" s="227"/>
      <c r="V77" s="227"/>
      <c r="W77" s="227"/>
      <c r="X77" s="227"/>
    </row>
    <row r="78" ht="15.75" customHeight="1">
      <c r="A78" s="242"/>
      <c r="B78" s="243"/>
      <c r="C78" s="244"/>
      <c r="D78" s="244"/>
      <c r="E78" s="227"/>
      <c r="F78" s="227"/>
      <c r="G78" s="227"/>
      <c r="H78" s="227"/>
      <c r="I78" s="227"/>
      <c r="J78" s="227"/>
      <c r="K78" s="227"/>
      <c r="L78" s="227"/>
      <c r="M78" s="227"/>
      <c r="N78" s="227"/>
      <c r="O78" s="227"/>
      <c r="P78" s="227"/>
      <c r="Q78" s="227"/>
      <c r="R78" s="227"/>
      <c r="S78" s="227"/>
      <c r="T78" s="227"/>
      <c r="U78" s="227"/>
      <c r="V78" s="227"/>
      <c r="W78" s="227"/>
      <c r="X78" s="227"/>
    </row>
    <row r="79" ht="15.75" customHeight="1">
      <c r="A79" s="242"/>
      <c r="B79" s="243"/>
      <c r="C79" s="244"/>
      <c r="D79" s="244"/>
      <c r="E79" s="227"/>
      <c r="F79" s="227"/>
      <c r="G79" s="227"/>
      <c r="H79" s="227"/>
      <c r="I79" s="227"/>
      <c r="J79" s="227"/>
      <c r="K79" s="227"/>
      <c r="L79" s="227"/>
      <c r="M79" s="227"/>
      <c r="N79" s="227"/>
      <c r="O79" s="227"/>
      <c r="P79" s="227"/>
      <c r="Q79" s="227"/>
      <c r="R79" s="227"/>
      <c r="S79" s="227"/>
      <c r="T79" s="227"/>
      <c r="U79" s="227"/>
      <c r="V79" s="227"/>
      <c r="W79" s="227"/>
      <c r="X79" s="227"/>
    </row>
    <row r="80" ht="15.75" customHeight="1">
      <c r="A80" s="242"/>
      <c r="B80" s="243"/>
      <c r="C80" s="244"/>
      <c r="D80" s="244"/>
      <c r="E80" s="227"/>
      <c r="F80" s="227"/>
      <c r="G80" s="227"/>
      <c r="H80" s="227"/>
      <c r="I80" s="227"/>
      <c r="J80" s="227"/>
      <c r="K80" s="227"/>
      <c r="L80" s="227"/>
      <c r="M80" s="227"/>
      <c r="N80" s="227"/>
      <c r="O80" s="227"/>
      <c r="P80" s="227"/>
      <c r="Q80" s="227"/>
      <c r="R80" s="227"/>
      <c r="S80" s="227"/>
      <c r="T80" s="227"/>
      <c r="U80" s="227"/>
      <c r="V80" s="227"/>
      <c r="W80" s="227"/>
      <c r="X80" s="227"/>
    </row>
    <row r="81" ht="15.75" customHeight="1">
      <c r="A81" s="242"/>
      <c r="B81" s="243"/>
      <c r="C81" s="244"/>
      <c r="D81" s="244"/>
      <c r="E81" s="227"/>
      <c r="F81" s="227"/>
      <c r="G81" s="227"/>
      <c r="H81" s="227"/>
      <c r="I81" s="227"/>
      <c r="J81" s="227"/>
      <c r="K81" s="227"/>
      <c r="L81" s="227"/>
      <c r="M81" s="227"/>
      <c r="N81" s="227"/>
      <c r="O81" s="227"/>
      <c r="P81" s="227"/>
      <c r="Q81" s="227"/>
      <c r="R81" s="227"/>
      <c r="S81" s="227"/>
      <c r="T81" s="227"/>
      <c r="U81" s="227"/>
      <c r="V81" s="227"/>
      <c r="W81" s="227"/>
      <c r="X81" s="227"/>
    </row>
    <row r="82" ht="15.75" customHeight="1">
      <c r="A82" s="242"/>
      <c r="B82" s="243"/>
      <c r="C82" s="244"/>
      <c r="D82" s="244"/>
      <c r="E82" s="227"/>
      <c r="F82" s="227"/>
      <c r="G82" s="227"/>
      <c r="H82" s="227"/>
      <c r="I82" s="227"/>
      <c r="J82" s="227"/>
      <c r="K82" s="227"/>
      <c r="L82" s="227"/>
      <c r="M82" s="227"/>
      <c r="N82" s="227"/>
      <c r="O82" s="227"/>
      <c r="P82" s="227"/>
      <c r="Q82" s="227"/>
      <c r="R82" s="227"/>
      <c r="S82" s="227"/>
      <c r="T82" s="227"/>
      <c r="U82" s="227"/>
      <c r="V82" s="227"/>
      <c r="W82" s="227"/>
      <c r="X82" s="227"/>
    </row>
    <row r="83" ht="15.75" customHeight="1">
      <c r="A83" s="242"/>
      <c r="B83" s="243"/>
      <c r="C83" s="244"/>
      <c r="D83" s="244"/>
      <c r="E83" s="227"/>
      <c r="F83" s="227"/>
      <c r="G83" s="227"/>
      <c r="H83" s="227"/>
      <c r="I83" s="227"/>
      <c r="J83" s="227"/>
      <c r="K83" s="227"/>
      <c r="L83" s="227"/>
      <c r="M83" s="227"/>
      <c r="N83" s="227"/>
      <c r="O83" s="227"/>
      <c r="P83" s="227"/>
      <c r="Q83" s="227"/>
      <c r="R83" s="227"/>
      <c r="S83" s="227"/>
      <c r="T83" s="227"/>
      <c r="U83" s="227"/>
      <c r="V83" s="227"/>
      <c r="W83" s="227"/>
      <c r="X83" s="227"/>
    </row>
    <row r="84" ht="15.75" customHeight="1">
      <c r="A84" s="242"/>
      <c r="B84" s="243"/>
      <c r="C84" s="244"/>
      <c r="D84" s="244"/>
      <c r="E84" s="227"/>
      <c r="F84" s="227"/>
      <c r="G84" s="227"/>
      <c r="H84" s="227"/>
      <c r="I84" s="227"/>
      <c r="J84" s="227"/>
      <c r="K84" s="227"/>
      <c r="L84" s="227"/>
      <c r="M84" s="227"/>
      <c r="N84" s="227"/>
      <c r="O84" s="227"/>
      <c r="P84" s="227"/>
      <c r="Q84" s="227"/>
      <c r="R84" s="227"/>
      <c r="S84" s="227"/>
      <c r="T84" s="227"/>
      <c r="U84" s="227"/>
      <c r="V84" s="227"/>
      <c r="W84" s="227"/>
      <c r="X84" s="227"/>
    </row>
    <row r="85" ht="15.75" customHeight="1">
      <c r="A85" s="242"/>
      <c r="B85" s="243"/>
      <c r="C85" s="244"/>
      <c r="D85" s="244"/>
      <c r="E85" s="227"/>
      <c r="F85" s="227"/>
      <c r="G85" s="227"/>
      <c r="H85" s="227"/>
      <c r="I85" s="227"/>
      <c r="J85" s="227"/>
      <c r="K85" s="227"/>
      <c r="L85" s="227"/>
      <c r="M85" s="227"/>
      <c r="N85" s="227"/>
      <c r="O85" s="227"/>
      <c r="P85" s="227"/>
      <c r="Q85" s="227"/>
      <c r="R85" s="227"/>
      <c r="S85" s="227"/>
      <c r="T85" s="227"/>
      <c r="U85" s="227"/>
      <c r="V85" s="227"/>
      <c r="W85" s="227"/>
      <c r="X85" s="227"/>
    </row>
    <row r="86" ht="15.75" customHeight="1">
      <c r="A86" s="242"/>
      <c r="B86" s="243"/>
      <c r="C86" s="244"/>
      <c r="D86" s="244"/>
      <c r="E86" s="227"/>
      <c r="F86" s="227"/>
      <c r="G86" s="227"/>
      <c r="H86" s="227"/>
      <c r="I86" s="227"/>
      <c r="J86" s="227"/>
      <c r="K86" s="227"/>
      <c r="L86" s="227"/>
      <c r="M86" s="227"/>
      <c r="N86" s="227"/>
      <c r="O86" s="227"/>
      <c r="P86" s="227"/>
      <c r="Q86" s="227"/>
      <c r="R86" s="227"/>
      <c r="S86" s="227"/>
      <c r="T86" s="227"/>
      <c r="U86" s="227"/>
      <c r="V86" s="227"/>
      <c r="W86" s="227"/>
      <c r="X86" s="227"/>
    </row>
    <row r="87" ht="15.75" customHeight="1">
      <c r="A87" s="242"/>
      <c r="B87" s="243"/>
      <c r="C87" s="244"/>
      <c r="D87" s="244"/>
      <c r="E87" s="227"/>
      <c r="F87" s="227"/>
      <c r="G87" s="227"/>
      <c r="H87" s="227"/>
      <c r="I87" s="227"/>
      <c r="J87" s="227"/>
      <c r="K87" s="227"/>
      <c r="L87" s="227"/>
      <c r="M87" s="227"/>
      <c r="N87" s="227"/>
      <c r="O87" s="227"/>
      <c r="P87" s="227"/>
      <c r="Q87" s="227"/>
      <c r="R87" s="227"/>
      <c r="S87" s="227"/>
      <c r="T87" s="227"/>
      <c r="U87" s="227"/>
      <c r="V87" s="227"/>
      <c r="W87" s="227"/>
      <c r="X87" s="227"/>
    </row>
    <row r="88" ht="15.75" customHeight="1">
      <c r="A88" s="242"/>
      <c r="B88" s="243"/>
      <c r="C88" s="244"/>
      <c r="D88" s="244"/>
      <c r="E88" s="227"/>
      <c r="F88" s="227"/>
      <c r="G88" s="227"/>
      <c r="H88" s="227"/>
      <c r="I88" s="227"/>
      <c r="J88" s="227"/>
      <c r="K88" s="227"/>
      <c r="L88" s="227"/>
      <c r="M88" s="227"/>
      <c r="N88" s="227"/>
      <c r="O88" s="227"/>
      <c r="P88" s="227"/>
      <c r="Q88" s="227"/>
      <c r="R88" s="227"/>
      <c r="S88" s="227"/>
      <c r="T88" s="227"/>
      <c r="U88" s="227"/>
      <c r="V88" s="227"/>
      <c r="W88" s="227"/>
      <c r="X88" s="227"/>
    </row>
    <row r="89" ht="15.75" customHeight="1">
      <c r="A89" s="242"/>
      <c r="B89" s="243"/>
      <c r="C89" s="244"/>
      <c r="D89" s="244"/>
      <c r="E89" s="227"/>
      <c r="F89" s="227"/>
      <c r="G89" s="227"/>
      <c r="H89" s="227"/>
      <c r="I89" s="227"/>
      <c r="J89" s="227"/>
      <c r="K89" s="227"/>
      <c r="L89" s="227"/>
      <c r="M89" s="227"/>
      <c r="N89" s="227"/>
      <c r="O89" s="227"/>
      <c r="P89" s="227"/>
      <c r="Q89" s="227"/>
      <c r="R89" s="227"/>
      <c r="S89" s="227"/>
      <c r="T89" s="227"/>
      <c r="U89" s="227"/>
      <c r="V89" s="227"/>
      <c r="W89" s="227"/>
      <c r="X89" s="227"/>
    </row>
    <row r="90" ht="15.75" customHeight="1">
      <c r="A90" s="242"/>
      <c r="B90" s="243"/>
      <c r="C90" s="244"/>
      <c r="D90" s="244"/>
      <c r="E90" s="227"/>
      <c r="F90" s="227"/>
      <c r="G90" s="227"/>
      <c r="H90" s="227"/>
      <c r="I90" s="227"/>
      <c r="J90" s="227"/>
      <c r="K90" s="227"/>
      <c r="L90" s="227"/>
      <c r="M90" s="227"/>
      <c r="N90" s="227"/>
      <c r="O90" s="227"/>
      <c r="P90" s="227"/>
      <c r="Q90" s="227"/>
      <c r="R90" s="227"/>
      <c r="S90" s="227"/>
      <c r="T90" s="227"/>
      <c r="U90" s="227"/>
      <c r="V90" s="227"/>
      <c r="W90" s="227"/>
      <c r="X90" s="227"/>
    </row>
    <row r="91" ht="15.75" customHeight="1">
      <c r="A91" s="242"/>
      <c r="B91" s="243"/>
      <c r="C91" s="244"/>
      <c r="D91" s="244"/>
      <c r="E91" s="227"/>
      <c r="F91" s="227"/>
      <c r="G91" s="227"/>
      <c r="H91" s="227"/>
      <c r="I91" s="227"/>
      <c r="J91" s="227"/>
      <c r="K91" s="227"/>
      <c r="L91" s="227"/>
      <c r="M91" s="227"/>
      <c r="N91" s="227"/>
      <c r="O91" s="227"/>
      <c r="P91" s="227"/>
      <c r="Q91" s="227"/>
      <c r="R91" s="227"/>
      <c r="S91" s="227"/>
      <c r="T91" s="227"/>
      <c r="U91" s="227"/>
      <c r="V91" s="227"/>
      <c r="W91" s="227"/>
      <c r="X91" s="227"/>
    </row>
    <row r="92" ht="15.75" customHeight="1">
      <c r="A92" s="242"/>
      <c r="B92" s="243"/>
      <c r="C92" s="244"/>
      <c r="D92" s="244"/>
      <c r="E92" s="227"/>
      <c r="F92" s="227"/>
      <c r="G92" s="227"/>
      <c r="H92" s="227"/>
      <c r="I92" s="227"/>
      <c r="J92" s="227"/>
      <c r="K92" s="227"/>
      <c r="L92" s="227"/>
      <c r="M92" s="227"/>
      <c r="N92" s="227"/>
      <c r="O92" s="227"/>
      <c r="P92" s="227"/>
      <c r="Q92" s="227"/>
      <c r="R92" s="227"/>
      <c r="S92" s="227"/>
      <c r="T92" s="227"/>
      <c r="U92" s="227"/>
      <c r="V92" s="227"/>
      <c r="W92" s="227"/>
      <c r="X92" s="227"/>
    </row>
    <row r="93" ht="15.75" customHeight="1">
      <c r="A93" s="242"/>
      <c r="B93" s="243"/>
      <c r="C93" s="244"/>
      <c r="D93" s="244"/>
      <c r="E93" s="227"/>
      <c r="F93" s="227"/>
      <c r="G93" s="227"/>
      <c r="H93" s="227"/>
      <c r="I93" s="227"/>
      <c r="J93" s="227"/>
      <c r="K93" s="227"/>
      <c r="L93" s="227"/>
      <c r="M93" s="227"/>
      <c r="N93" s="227"/>
      <c r="O93" s="227"/>
      <c r="P93" s="227"/>
      <c r="Q93" s="227"/>
      <c r="R93" s="227"/>
      <c r="S93" s="227"/>
      <c r="T93" s="227"/>
      <c r="U93" s="227"/>
      <c r="V93" s="227"/>
      <c r="W93" s="227"/>
      <c r="X93" s="227"/>
    </row>
    <row r="94" ht="15.75" customHeight="1">
      <c r="A94" s="242"/>
      <c r="B94" s="243"/>
      <c r="C94" s="244"/>
      <c r="D94" s="244"/>
      <c r="E94" s="227"/>
      <c r="F94" s="227"/>
      <c r="G94" s="227"/>
      <c r="H94" s="227"/>
      <c r="I94" s="227"/>
      <c r="J94" s="227"/>
      <c r="K94" s="227"/>
      <c r="L94" s="227"/>
      <c r="M94" s="227"/>
      <c r="N94" s="227"/>
      <c r="O94" s="227"/>
      <c r="P94" s="227"/>
      <c r="Q94" s="227"/>
      <c r="R94" s="227"/>
      <c r="S94" s="227"/>
      <c r="T94" s="227"/>
      <c r="U94" s="227"/>
      <c r="V94" s="227"/>
      <c r="W94" s="227"/>
      <c r="X94" s="227"/>
    </row>
    <row r="95" ht="15.75" customHeight="1">
      <c r="A95" s="242"/>
      <c r="B95" s="243"/>
      <c r="C95" s="244"/>
      <c r="D95" s="244"/>
      <c r="E95" s="227"/>
      <c r="F95" s="227"/>
      <c r="G95" s="227"/>
      <c r="H95" s="227"/>
      <c r="I95" s="227"/>
      <c r="J95" s="227"/>
      <c r="K95" s="227"/>
      <c r="L95" s="227"/>
      <c r="M95" s="227"/>
      <c r="N95" s="227"/>
      <c r="O95" s="227"/>
      <c r="P95" s="227"/>
      <c r="Q95" s="227"/>
      <c r="R95" s="227"/>
      <c r="S95" s="227"/>
      <c r="T95" s="227"/>
      <c r="U95" s="227"/>
      <c r="V95" s="227"/>
      <c r="W95" s="227"/>
      <c r="X95" s="227"/>
    </row>
    <row r="96" ht="15.75" customHeight="1">
      <c r="A96" s="242"/>
      <c r="B96" s="243"/>
      <c r="C96" s="244"/>
      <c r="D96" s="244"/>
      <c r="E96" s="227"/>
      <c r="F96" s="227"/>
      <c r="G96" s="227"/>
      <c r="H96" s="227"/>
      <c r="I96" s="227"/>
      <c r="J96" s="227"/>
      <c r="K96" s="227"/>
      <c r="L96" s="227"/>
      <c r="M96" s="227"/>
      <c r="N96" s="227"/>
      <c r="O96" s="227"/>
      <c r="P96" s="227"/>
      <c r="Q96" s="227"/>
      <c r="R96" s="227"/>
      <c r="S96" s="227"/>
      <c r="T96" s="227"/>
      <c r="U96" s="227"/>
      <c r="V96" s="227"/>
      <c r="W96" s="227"/>
      <c r="X96" s="227"/>
    </row>
    <row r="97" ht="15.75" customHeight="1">
      <c r="A97" s="242"/>
      <c r="B97" s="243"/>
      <c r="C97" s="244"/>
      <c r="D97" s="244"/>
      <c r="E97" s="227"/>
      <c r="F97" s="227"/>
      <c r="G97" s="227"/>
      <c r="H97" s="227"/>
      <c r="I97" s="227"/>
      <c r="J97" s="227"/>
      <c r="K97" s="227"/>
      <c r="L97" s="227"/>
      <c r="M97" s="227"/>
      <c r="N97" s="227"/>
      <c r="O97" s="227"/>
      <c r="P97" s="227"/>
      <c r="Q97" s="227"/>
      <c r="R97" s="227"/>
      <c r="S97" s="227"/>
      <c r="T97" s="227"/>
      <c r="U97" s="227"/>
      <c r="V97" s="227"/>
      <c r="W97" s="227"/>
      <c r="X97" s="227"/>
    </row>
    <row r="98" ht="15.75" customHeight="1">
      <c r="A98" s="242"/>
      <c r="B98" s="243"/>
      <c r="C98" s="244"/>
      <c r="D98" s="244"/>
      <c r="E98" s="227"/>
      <c r="F98" s="227"/>
      <c r="G98" s="227"/>
      <c r="H98" s="227"/>
      <c r="I98" s="227"/>
      <c r="J98" s="227"/>
      <c r="K98" s="227"/>
      <c r="L98" s="227"/>
      <c r="M98" s="227"/>
      <c r="N98" s="227"/>
      <c r="O98" s="227"/>
      <c r="P98" s="227"/>
      <c r="Q98" s="227"/>
      <c r="R98" s="227"/>
      <c r="S98" s="227"/>
      <c r="T98" s="227"/>
      <c r="U98" s="227"/>
      <c r="V98" s="227"/>
      <c r="W98" s="227"/>
      <c r="X98" s="227"/>
    </row>
    <row r="99" ht="15.75" customHeight="1">
      <c r="A99" s="242"/>
      <c r="B99" s="243"/>
      <c r="C99" s="244"/>
      <c r="D99" s="244"/>
      <c r="E99" s="227"/>
      <c r="F99" s="227"/>
      <c r="G99" s="227"/>
      <c r="H99" s="227"/>
      <c r="I99" s="227"/>
      <c r="J99" s="227"/>
      <c r="K99" s="227"/>
      <c r="L99" s="227"/>
      <c r="M99" s="227"/>
      <c r="N99" s="227"/>
      <c r="O99" s="227"/>
      <c r="P99" s="227"/>
      <c r="Q99" s="227"/>
      <c r="R99" s="227"/>
      <c r="S99" s="227"/>
      <c r="T99" s="227"/>
      <c r="U99" s="227"/>
      <c r="V99" s="227"/>
      <c r="W99" s="227"/>
      <c r="X99" s="227"/>
    </row>
    <row r="100" ht="15.75" customHeight="1">
      <c r="A100" s="242"/>
      <c r="B100" s="243"/>
      <c r="C100" s="244"/>
      <c r="D100" s="244"/>
      <c r="E100" s="227"/>
      <c r="F100" s="227"/>
      <c r="G100" s="227"/>
      <c r="H100" s="227"/>
      <c r="I100" s="227"/>
      <c r="J100" s="227"/>
      <c r="K100" s="227"/>
      <c r="L100" s="227"/>
      <c r="M100" s="227"/>
      <c r="N100" s="227"/>
      <c r="O100" s="227"/>
      <c r="P100" s="227"/>
      <c r="Q100" s="227"/>
      <c r="R100" s="227"/>
      <c r="S100" s="227"/>
      <c r="T100" s="227"/>
      <c r="U100" s="227"/>
      <c r="V100" s="227"/>
      <c r="W100" s="227"/>
      <c r="X100" s="227"/>
    </row>
    <row r="101" ht="15.75" customHeight="1">
      <c r="A101" s="242"/>
      <c r="B101" s="243"/>
      <c r="C101" s="244"/>
      <c r="D101" s="244"/>
      <c r="E101" s="227"/>
      <c r="F101" s="227"/>
      <c r="G101" s="227"/>
      <c r="H101" s="227"/>
      <c r="I101" s="227"/>
      <c r="J101" s="227"/>
      <c r="K101" s="227"/>
      <c r="L101" s="227"/>
      <c r="M101" s="227"/>
      <c r="N101" s="227"/>
      <c r="O101" s="227"/>
      <c r="P101" s="227"/>
      <c r="Q101" s="227"/>
      <c r="R101" s="227"/>
      <c r="S101" s="227"/>
      <c r="T101" s="227"/>
      <c r="U101" s="227"/>
      <c r="V101" s="227"/>
      <c r="W101" s="227"/>
      <c r="X101" s="227"/>
    </row>
    <row r="102" ht="15.75" customHeight="1">
      <c r="A102" s="242"/>
      <c r="B102" s="243"/>
      <c r="C102" s="244"/>
      <c r="D102" s="244"/>
      <c r="E102" s="227"/>
      <c r="F102" s="227"/>
      <c r="G102" s="227"/>
      <c r="H102" s="227"/>
      <c r="I102" s="227"/>
      <c r="J102" s="227"/>
      <c r="K102" s="227"/>
      <c r="L102" s="227"/>
      <c r="M102" s="227"/>
      <c r="N102" s="227"/>
      <c r="O102" s="227"/>
      <c r="P102" s="227"/>
      <c r="Q102" s="227"/>
      <c r="R102" s="227"/>
      <c r="S102" s="227"/>
      <c r="T102" s="227"/>
      <c r="U102" s="227"/>
      <c r="V102" s="227"/>
      <c r="W102" s="227"/>
      <c r="X102" s="227"/>
    </row>
    <row r="103" ht="15.75" customHeight="1">
      <c r="A103" s="242"/>
      <c r="B103" s="243"/>
      <c r="C103" s="244"/>
      <c r="D103" s="244"/>
      <c r="E103" s="227"/>
      <c r="F103" s="227"/>
      <c r="G103" s="227"/>
      <c r="H103" s="227"/>
      <c r="I103" s="227"/>
      <c r="J103" s="227"/>
      <c r="K103" s="227"/>
      <c r="L103" s="227"/>
      <c r="M103" s="227"/>
      <c r="N103" s="227"/>
      <c r="O103" s="227"/>
      <c r="P103" s="227"/>
      <c r="Q103" s="227"/>
      <c r="R103" s="227"/>
      <c r="S103" s="227"/>
      <c r="T103" s="227"/>
      <c r="U103" s="227"/>
      <c r="V103" s="227"/>
      <c r="W103" s="227"/>
      <c r="X103" s="227"/>
    </row>
    <row r="104" ht="15.75" customHeight="1">
      <c r="A104" s="242"/>
      <c r="B104" s="243"/>
      <c r="C104" s="244"/>
      <c r="D104" s="244"/>
      <c r="E104" s="227"/>
      <c r="F104" s="227"/>
      <c r="G104" s="227"/>
      <c r="H104" s="227"/>
      <c r="I104" s="227"/>
      <c r="J104" s="227"/>
      <c r="K104" s="227"/>
      <c r="L104" s="227"/>
      <c r="M104" s="227"/>
      <c r="N104" s="227"/>
      <c r="O104" s="227"/>
      <c r="P104" s="227"/>
      <c r="Q104" s="227"/>
      <c r="R104" s="227"/>
      <c r="S104" s="227"/>
      <c r="T104" s="227"/>
      <c r="U104" s="227"/>
      <c r="V104" s="227"/>
      <c r="W104" s="227"/>
      <c r="X104" s="227"/>
    </row>
    <row r="105" ht="15.75" customHeight="1">
      <c r="A105" s="242"/>
      <c r="B105" s="243"/>
      <c r="C105" s="244"/>
      <c r="D105" s="244"/>
      <c r="E105" s="227"/>
      <c r="F105" s="227"/>
      <c r="G105" s="227"/>
      <c r="H105" s="227"/>
      <c r="I105" s="227"/>
      <c r="J105" s="227"/>
      <c r="K105" s="227"/>
      <c r="L105" s="227"/>
      <c r="M105" s="227"/>
      <c r="N105" s="227"/>
      <c r="O105" s="227"/>
      <c r="P105" s="227"/>
      <c r="Q105" s="227"/>
      <c r="R105" s="227"/>
      <c r="S105" s="227"/>
      <c r="T105" s="227"/>
      <c r="U105" s="227"/>
      <c r="V105" s="227"/>
      <c r="W105" s="227"/>
      <c r="X105" s="227"/>
    </row>
    <row r="106" ht="15.75" customHeight="1">
      <c r="A106" s="242"/>
      <c r="B106" s="243"/>
      <c r="C106" s="244"/>
      <c r="D106" s="244"/>
      <c r="E106" s="227"/>
      <c r="F106" s="227"/>
      <c r="G106" s="227"/>
      <c r="H106" s="227"/>
      <c r="I106" s="227"/>
      <c r="J106" s="227"/>
      <c r="K106" s="227"/>
      <c r="L106" s="227"/>
      <c r="M106" s="227"/>
      <c r="N106" s="227"/>
      <c r="O106" s="227"/>
      <c r="P106" s="227"/>
      <c r="Q106" s="227"/>
      <c r="R106" s="227"/>
      <c r="S106" s="227"/>
      <c r="T106" s="227"/>
      <c r="U106" s="227"/>
      <c r="V106" s="227"/>
      <c r="W106" s="227"/>
      <c r="X106" s="227"/>
    </row>
    <row r="107" ht="15.75" customHeight="1">
      <c r="A107" s="242"/>
      <c r="B107" s="243"/>
      <c r="C107" s="244"/>
      <c r="D107" s="244"/>
      <c r="E107" s="227"/>
      <c r="F107" s="227"/>
      <c r="G107" s="227"/>
      <c r="H107" s="227"/>
      <c r="I107" s="227"/>
      <c r="J107" s="227"/>
      <c r="K107" s="227"/>
      <c r="L107" s="227"/>
      <c r="M107" s="227"/>
      <c r="N107" s="227"/>
      <c r="O107" s="227"/>
      <c r="P107" s="227"/>
      <c r="Q107" s="227"/>
      <c r="R107" s="227"/>
      <c r="S107" s="227"/>
      <c r="T107" s="227"/>
      <c r="U107" s="227"/>
      <c r="V107" s="227"/>
      <c r="W107" s="227"/>
      <c r="X107" s="227"/>
    </row>
    <row r="108" ht="15.75" customHeight="1">
      <c r="A108" s="242"/>
      <c r="B108" s="243"/>
      <c r="C108" s="244"/>
      <c r="D108" s="244"/>
      <c r="E108" s="227"/>
      <c r="F108" s="227"/>
      <c r="G108" s="227"/>
      <c r="H108" s="227"/>
      <c r="I108" s="227"/>
      <c r="J108" s="227"/>
      <c r="K108" s="227"/>
      <c r="L108" s="227"/>
      <c r="M108" s="227"/>
      <c r="N108" s="227"/>
      <c r="O108" s="227"/>
      <c r="P108" s="227"/>
      <c r="Q108" s="227"/>
      <c r="R108" s="227"/>
      <c r="S108" s="227"/>
      <c r="T108" s="227"/>
      <c r="U108" s="227"/>
      <c r="V108" s="227"/>
      <c r="W108" s="227"/>
      <c r="X108" s="227"/>
    </row>
    <row r="109" ht="15.75" customHeight="1">
      <c r="A109" s="242"/>
      <c r="B109" s="243"/>
      <c r="C109" s="244"/>
      <c r="D109" s="244"/>
      <c r="E109" s="227"/>
      <c r="F109" s="227"/>
      <c r="G109" s="227"/>
      <c r="H109" s="227"/>
      <c r="I109" s="227"/>
      <c r="J109" s="227"/>
      <c r="K109" s="227"/>
      <c r="L109" s="227"/>
      <c r="M109" s="227"/>
      <c r="N109" s="227"/>
      <c r="O109" s="227"/>
      <c r="P109" s="227"/>
      <c r="Q109" s="227"/>
      <c r="R109" s="227"/>
      <c r="S109" s="227"/>
      <c r="T109" s="227"/>
      <c r="U109" s="227"/>
      <c r="V109" s="227"/>
      <c r="W109" s="227"/>
      <c r="X109" s="227"/>
    </row>
    <row r="110" ht="15.75" customHeight="1">
      <c r="A110" s="242"/>
      <c r="B110" s="243"/>
      <c r="C110" s="244"/>
      <c r="D110" s="244"/>
      <c r="E110" s="227"/>
      <c r="F110" s="227"/>
      <c r="G110" s="227"/>
      <c r="H110" s="227"/>
      <c r="I110" s="227"/>
      <c r="J110" s="227"/>
      <c r="K110" s="227"/>
      <c r="L110" s="227"/>
      <c r="M110" s="227"/>
      <c r="N110" s="227"/>
      <c r="O110" s="227"/>
      <c r="P110" s="227"/>
      <c r="Q110" s="227"/>
      <c r="R110" s="227"/>
      <c r="S110" s="227"/>
      <c r="T110" s="227"/>
      <c r="U110" s="227"/>
      <c r="V110" s="227"/>
      <c r="W110" s="227"/>
      <c r="X110" s="227"/>
    </row>
    <row r="111" ht="15.75" customHeight="1">
      <c r="A111" s="242"/>
      <c r="B111" s="243"/>
      <c r="C111" s="244"/>
      <c r="D111" s="244"/>
      <c r="E111" s="227"/>
      <c r="F111" s="227"/>
      <c r="G111" s="227"/>
      <c r="H111" s="227"/>
      <c r="I111" s="227"/>
      <c r="J111" s="227"/>
      <c r="K111" s="227"/>
      <c r="L111" s="227"/>
      <c r="M111" s="227"/>
      <c r="N111" s="227"/>
      <c r="O111" s="227"/>
      <c r="P111" s="227"/>
      <c r="Q111" s="227"/>
      <c r="R111" s="227"/>
      <c r="S111" s="227"/>
      <c r="T111" s="227"/>
      <c r="U111" s="227"/>
      <c r="V111" s="227"/>
      <c r="W111" s="227"/>
      <c r="X111" s="227"/>
    </row>
    <row r="112" ht="15.75" customHeight="1">
      <c r="A112" s="242"/>
      <c r="B112" s="243"/>
      <c r="C112" s="244"/>
      <c r="D112" s="244"/>
      <c r="E112" s="227"/>
      <c r="F112" s="227"/>
      <c r="G112" s="227"/>
      <c r="H112" s="227"/>
      <c r="I112" s="227"/>
      <c r="J112" s="227"/>
      <c r="K112" s="227"/>
      <c r="L112" s="227"/>
      <c r="M112" s="227"/>
      <c r="N112" s="227"/>
      <c r="O112" s="227"/>
      <c r="P112" s="227"/>
      <c r="Q112" s="227"/>
      <c r="R112" s="227"/>
      <c r="S112" s="227"/>
      <c r="T112" s="227"/>
      <c r="U112" s="227"/>
      <c r="V112" s="227"/>
      <c r="W112" s="227"/>
      <c r="X112" s="227"/>
    </row>
    <row r="113" ht="15.75" customHeight="1">
      <c r="A113" s="242"/>
      <c r="B113" s="243"/>
      <c r="C113" s="244"/>
      <c r="D113" s="244"/>
      <c r="E113" s="227"/>
      <c r="F113" s="227"/>
      <c r="G113" s="227"/>
      <c r="H113" s="227"/>
      <c r="I113" s="227"/>
      <c r="J113" s="227"/>
      <c r="K113" s="227"/>
      <c r="L113" s="227"/>
      <c r="M113" s="227"/>
      <c r="N113" s="227"/>
      <c r="O113" s="227"/>
      <c r="P113" s="227"/>
      <c r="Q113" s="227"/>
      <c r="R113" s="227"/>
      <c r="S113" s="227"/>
      <c r="T113" s="227"/>
      <c r="U113" s="227"/>
      <c r="V113" s="227"/>
      <c r="W113" s="227"/>
      <c r="X113" s="227"/>
    </row>
    <row r="114" ht="15.75" customHeight="1">
      <c r="A114" s="242"/>
      <c r="B114" s="243"/>
      <c r="C114" s="244"/>
      <c r="D114" s="244"/>
      <c r="E114" s="227"/>
      <c r="F114" s="227"/>
      <c r="G114" s="227"/>
      <c r="H114" s="227"/>
      <c r="I114" s="227"/>
      <c r="J114" s="227"/>
      <c r="K114" s="227"/>
      <c r="L114" s="227"/>
      <c r="M114" s="227"/>
      <c r="N114" s="227"/>
      <c r="O114" s="227"/>
      <c r="P114" s="227"/>
      <c r="Q114" s="227"/>
      <c r="R114" s="227"/>
      <c r="S114" s="227"/>
      <c r="T114" s="227"/>
      <c r="U114" s="227"/>
      <c r="V114" s="227"/>
      <c r="W114" s="227"/>
      <c r="X114" s="227"/>
    </row>
    <row r="115" ht="15.75" customHeight="1">
      <c r="A115" s="242"/>
      <c r="B115" s="243"/>
      <c r="C115" s="244"/>
      <c r="D115" s="244"/>
      <c r="E115" s="227"/>
      <c r="F115" s="227"/>
      <c r="G115" s="227"/>
      <c r="H115" s="227"/>
      <c r="I115" s="227"/>
      <c r="J115" s="227"/>
      <c r="K115" s="227"/>
      <c r="L115" s="227"/>
      <c r="M115" s="227"/>
      <c r="N115" s="227"/>
      <c r="O115" s="227"/>
      <c r="P115" s="227"/>
      <c r="Q115" s="227"/>
      <c r="R115" s="227"/>
      <c r="S115" s="227"/>
      <c r="T115" s="227"/>
      <c r="U115" s="227"/>
      <c r="V115" s="227"/>
      <c r="W115" s="227"/>
      <c r="X115" s="227"/>
    </row>
    <row r="116" ht="15.75" customHeight="1">
      <c r="A116" s="242"/>
      <c r="B116" s="243"/>
      <c r="C116" s="244"/>
      <c r="D116" s="244"/>
      <c r="E116" s="227"/>
      <c r="F116" s="227"/>
      <c r="G116" s="227"/>
      <c r="H116" s="227"/>
      <c r="I116" s="227"/>
      <c r="J116" s="227"/>
      <c r="K116" s="227"/>
      <c r="L116" s="227"/>
      <c r="M116" s="227"/>
      <c r="N116" s="227"/>
      <c r="O116" s="227"/>
      <c r="P116" s="227"/>
      <c r="Q116" s="227"/>
      <c r="R116" s="227"/>
      <c r="S116" s="227"/>
      <c r="T116" s="227"/>
      <c r="U116" s="227"/>
      <c r="V116" s="227"/>
      <c r="W116" s="227"/>
      <c r="X116" s="227"/>
    </row>
    <row r="117" ht="15.75" customHeight="1">
      <c r="A117" s="242"/>
      <c r="B117" s="243"/>
      <c r="C117" s="244"/>
      <c r="D117" s="244"/>
      <c r="E117" s="227"/>
      <c r="F117" s="227"/>
      <c r="G117" s="227"/>
      <c r="H117" s="227"/>
      <c r="I117" s="227"/>
      <c r="J117" s="227"/>
      <c r="K117" s="227"/>
      <c r="L117" s="227"/>
      <c r="M117" s="227"/>
      <c r="N117" s="227"/>
      <c r="O117" s="227"/>
      <c r="P117" s="227"/>
      <c r="Q117" s="227"/>
      <c r="R117" s="227"/>
      <c r="S117" s="227"/>
      <c r="T117" s="227"/>
      <c r="U117" s="227"/>
      <c r="V117" s="227"/>
      <c r="W117" s="227"/>
      <c r="X117" s="227"/>
    </row>
    <row r="118" ht="15.75" customHeight="1">
      <c r="A118" s="242"/>
      <c r="B118" s="243"/>
      <c r="C118" s="244"/>
      <c r="D118" s="244"/>
      <c r="E118" s="227"/>
      <c r="F118" s="227"/>
      <c r="G118" s="227"/>
      <c r="H118" s="227"/>
      <c r="I118" s="227"/>
      <c r="J118" s="227"/>
      <c r="K118" s="227"/>
      <c r="L118" s="227"/>
      <c r="M118" s="227"/>
      <c r="N118" s="227"/>
      <c r="O118" s="227"/>
      <c r="P118" s="227"/>
      <c r="Q118" s="227"/>
      <c r="R118" s="227"/>
      <c r="S118" s="227"/>
      <c r="T118" s="227"/>
      <c r="U118" s="227"/>
      <c r="V118" s="227"/>
      <c r="W118" s="227"/>
      <c r="X118" s="227"/>
    </row>
    <row r="119" ht="15.75" customHeight="1">
      <c r="A119" s="242"/>
      <c r="B119" s="243"/>
      <c r="C119" s="244"/>
      <c r="D119" s="244"/>
      <c r="E119" s="227"/>
      <c r="F119" s="227"/>
      <c r="G119" s="227"/>
      <c r="H119" s="227"/>
      <c r="I119" s="227"/>
      <c r="J119" s="227"/>
      <c r="K119" s="227"/>
      <c r="L119" s="227"/>
      <c r="M119" s="227"/>
      <c r="N119" s="227"/>
      <c r="O119" s="227"/>
      <c r="P119" s="227"/>
      <c r="Q119" s="227"/>
      <c r="R119" s="227"/>
      <c r="S119" s="227"/>
      <c r="T119" s="227"/>
      <c r="U119" s="227"/>
      <c r="V119" s="227"/>
      <c r="W119" s="227"/>
      <c r="X119" s="227"/>
    </row>
    <row r="120" ht="15.75" customHeight="1">
      <c r="A120" s="242"/>
      <c r="B120" s="243"/>
      <c r="C120" s="244"/>
      <c r="D120" s="244"/>
      <c r="E120" s="227"/>
      <c r="F120" s="227"/>
      <c r="G120" s="227"/>
      <c r="H120" s="227"/>
      <c r="I120" s="227"/>
      <c r="J120" s="227"/>
      <c r="K120" s="227"/>
      <c r="L120" s="227"/>
      <c r="M120" s="227"/>
      <c r="N120" s="227"/>
      <c r="O120" s="227"/>
      <c r="P120" s="227"/>
      <c r="Q120" s="227"/>
      <c r="R120" s="227"/>
      <c r="S120" s="227"/>
      <c r="T120" s="227"/>
      <c r="U120" s="227"/>
      <c r="V120" s="227"/>
      <c r="W120" s="227"/>
      <c r="X120" s="227"/>
    </row>
    <row r="121" ht="15.75" customHeight="1">
      <c r="A121" s="242"/>
      <c r="B121" s="243"/>
      <c r="C121" s="244"/>
      <c r="D121" s="244"/>
      <c r="E121" s="227"/>
      <c r="F121" s="227"/>
      <c r="G121" s="227"/>
      <c r="H121" s="227"/>
      <c r="I121" s="227"/>
      <c r="J121" s="227"/>
      <c r="K121" s="227"/>
      <c r="L121" s="227"/>
      <c r="M121" s="227"/>
      <c r="N121" s="227"/>
      <c r="O121" s="227"/>
      <c r="P121" s="227"/>
      <c r="Q121" s="227"/>
      <c r="R121" s="227"/>
      <c r="S121" s="227"/>
      <c r="T121" s="227"/>
      <c r="U121" s="227"/>
      <c r="V121" s="227"/>
      <c r="W121" s="227"/>
      <c r="X121" s="227"/>
    </row>
    <row r="122" ht="15.75" customHeight="1">
      <c r="A122" s="242"/>
      <c r="B122" s="243"/>
      <c r="C122" s="244"/>
      <c r="D122" s="244"/>
      <c r="E122" s="227"/>
      <c r="F122" s="227"/>
      <c r="G122" s="227"/>
      <c r="H122" s="227"/>
      <c r="I122" s="227"/>
      <c r="J122" s="227"/>
      <c r="K122" s="227"/>
      <c r="L122" s="227"/>
      <c r="M122" s="227"/>
      <c r="N122" s="227"/>
      <c r="O122" s="227"/>
      <c r="P122" s="227"/>
      <c r="Q122" s="227"/>
      <c r="R122" s="227"/>
      <c r="S122" s="227"/>
      <c r="T122" s="227"/>
      <c r="U122" s="227"/>
      <c r="V122" s="227"/>
      <c r="W122" s="227"/>
      <c r="X122" s="227"/>
    </row>
    <row r="123" ht="15.75" customHeight="1">
      <c r="A123" s="242"/>
      <c r="B123" s="243"/>
      <c r="C123" s="244"/>
      <c r="D123" s="244"/>
      <c r="E123" s="227"/>
      <c r="F123" s="227"/>
      <c r="G123" s="227"/>
      <c r="H123" s="227"/>
      <c r="I123" s="227"/>
      <c r="J123" s="227"/>
      <c r="K123" s="227"/>
      <c r="L123" s="227"/>
      <c r="M123" s="227"/>
      <c r="N123" s="227"/>
      <c r="O123" s="227"/>
      <c r="P123" s="227"/>
      <c r="Q123" s="227"/>
      <c r="R123" s="227"/>
      <c r="S123" s="227"/>
      <c r="T123" s="227"/>
      <c r="U123" s="227"/>
      <c r="V123" s="227"/>
      <c r="W123" s="227"/>
      <c r="X123" s="227"/>
    </row>
    <row r="124" ht="15.75" customHeight="1">
      <c r="A124" s="242"/>
      <c r="B124" s="243"/>
      <c r="C124" s="244"/>
      <c r="D124" s="244"/>
      <c r="E124" s="227"/>
      <c r="F124" s="227"/>
      <c r="G124" s="227"/>
      <c r="H124" s="227"/>
      <c r="I124" s="227"/>
      <c r="J124" s="227"/>
      <c r="K124" s="227"/>
      <c r="L124" s="227"/>
      <c r="M124" s="227"/>
      <c r="N124" s="227"/>
      <c r="O124" s="227"/>
      <c r="P124" s="227"/>
      <c r="Q124" s="227"/>
      <c r="R124" s="227"/>
      <c r="S124" s="227"/>
      <c r="T124" s="227"/>
      <c r="U124" s="227"/>
      <c r="V124" s="227"/>
      <c r="W124" s="227"/>
      <c r="X124" s="227"/>
    </row>
    <row r="125" ht="15.75" customHeight="1">
      <c r="A125" s="242"/>
      <c r="B125" s="243"/>
      <c r="C125" s="244"/>
      <c r="D125" s="244"/>
      <c r="E125" s="227"/>
      <c r="F125" s="227"/>
      <c r="G125" s="227"/>
      <c r="H125" s="227"/>
      <c r="I125" s="227"/>
      <c r="J125" s="227"/>
      <c r="K125" s="227"/>
      <c r="L125" s="227"/>
      <c r="M125" s="227"/>
      <c r="N125" s="227"/>
      <c r="O125" s="227"/>
      <c r="P125" s="227"/>
      <c r="Q125" s="227"/>
      <c r="R125" s="227"/>
      <c r="S125" s="227"/>
      <c r="T125" s="227"/>
      <c r="U125" s="227"/>
      <c r="V125" s="227"/>
      <c r="W125" s="227"/>
      <c r="X125" s="227"/>
    </row>
    <row r="126" ht="15.75" customHeight="1">
      <c r="A126" s="242"/>
      <c r="B126" s="243"/>
      <c r="C126" s="244"/>
      <c r="D126" s="244"/>
      <c r="E126" s="227"/>
      <c r="F126" s="227"/>
      <c r="G126" s="227"/>
      <c r="H126" s="227"/>
      <c r="I126" s="227"/>
      <c r="J126" s="227"/>
      <c r="K126" s="227"/>
      <c r="L126" s="227"/>
      <c r="M126" s="227"/>
      <c r="N126" s="227"/>
      <c r="O126" s="227"/>
      <c r="P126" s="227"/>
      <c r="Q126" s="227"/>
      <c r="R126" s="227"/>
      <c r="S126" s="227"/>
      <c r="T126" s="227"/>
      <c r="U126" s="227"/>
      <c r="V126" s="227"/>
      <c r="W126" s="227"/>
      <c r="X126" s="227"/>
    </row>
    <row r="127" ht="15.75" customHeight="1">
      <c r="A127" s="242"/>
      <c r="B127" s="243"/>
      <c r="C127" s="244"/>
      <c r="D127" s="244"/>
      <c r="E127" s="227"/>
      <c r="F127" s="227"/>
      <c r="G127" s="227"/>
      <c r="H127" s="227"/>
      <c r="I127" s="227"/>
      <c r="J127" s="227"/>
      <c r="K127" s="227"/>
      <c r="L127" s="227"/>
      <c r="M127" s="227"/>
      <c r="N127" s="227"/>
      <c r="O127" s="227"/>
      <c r="P127" s="227"/>
      <c r="Q127" s="227"/>
      <c r="R127" s="227"/>
      <c r="S127" s="227"/>
      <c r="T127" s="227"/>
      <c r="U127" s="227"/>
      <c r="V127" s="227"/>
      <c r="W127" s="227"/>
      <c r="X127" s="227"/>
    </row>
    <row r="128" ht="15.75" customHeight="1">
      <c r="A128" s="242"/>
      <c r="B128" s="243"/>
      <c r="C128" s="244"/>
      <c r="D128" s="244"/>
      <c r="E128" s="227"/>
      <c r="F128" s="227"/>
      <c r="G128" s="227"/>
      <c r="H128" s="227"/>
      <c r="I128" s="227"/>
      <c r="J128" s="227"/>
      <c r="K128" s="227"/>
      <c r="L128" s="227"/>
      <c r="M128" s="227"/>
      <c r="N128" s="227"/>
      <c r="O128" s="227"/>
      <c r="P128" s="227"/>
      <c r="Q128" s="227"/>
      <c r="R128" s="227"/>
      <c r="S128" s="227"/>
      <c r="T128" s="227"/>
      <c r="U128" s="227"/>
      <c r="V128" s="227"/>
      <c r="W128" s="227"/>
      <c r="X128" s="227"/>
    </row>
    <row r="129" ht="15.75" customHeight="1">
      <c r="A129" s="242"/>
      <c r="B129" s="243"/>
      <c r="C129" s="244"/>
      <c r="D129" s="244"/>
      <c r="E129" s="227"/>
      <c r="F129" s="227"/>
      <c r="G129" s="227"/>
      <c r="H129" s="227"/>
      <c r="I129" s="227"/>
      <c r="J129" s="227"/>
      <c r="K129" s="227"/>
      <c r="L129" s="227"/>
      <c r="M129" s="227"/>
      <c r="N129" s="227"/>
      <c r="O129" s="227"/>
      <c r="P129" s="227"/>
      <c r="Q129" s="227"/>
      <c r="R129" s="227"/>
      <c r="S129" s="227"/>
      <c r="T129" s="227"/>
      <c r="U129" s="227"/>
      <c r="V129" s="227"/>
      <c r="W129" s="227"/>
      <c r="X129" s="227"/>
    </row>
    <row r="130" ht="15.75" customHeight="1">
      <c r="A130" s="242"/>
      <c r="B130" s="243"/>
      <c r="C130" s="244"/>
      <c r="D130" s="244"/>
      <c r="E130" s="227"/>
      <c r="F130" s="227"/>
      <c r="G130" s="227"/>
      <c r="H130" s="227"/>
      <c r="I130" s="227"/>
      <c r="J130" s="227"/>
      <c r="K130" s="227"/>
      <c r="L130" s="227"/>
      <c r="M130" s="227"/>
      <c r="N130" s="227"/>
      <c r="O130" s="227"/>
      <c r="P130" s="227"/>
      <c r="Q130" s="227"/>
      <c r="R130" s="227"/>
      <c r="S130" s="227"/>
      <c r="T130" s="227"/>
      <c r="U130" s="227"/>
      <c r="V130" s="227"/>
      <c r="W130" s="227"/>
      <c r="X130" s="227"/>
    </row>
    <row r="131" ht="15.75" customHeight="1">
      <c r="A131" s="242"/>
      <c r="B131" s="243"/>
      <c r="C131" s="244"/>
      <c r="D131" s="244"/>
      <c r="E131" s="227"/>
      <c r="F131" s="227"/>
      <c r="G131" s="227"/>
      <c r="H131" s="227"/>
      <c r="I131" s="227"/>
      <c r="J131" s="227"/>
      <c r="K131" s="227"/>
      <c r="L131" s="227"/>
      <c r="M131" s="227"/>
      <c r="N131" s="227"/>
      <c r="O131" s="227"/>
      <c r="P131" s="227"/>
      <c r="Q131" s="227"/>
      <c r="R131" s="227"/>
      <c r="S131" s="227"/>
      <c r="T131" s="227"/>
      <c r="U131" s="227"/>
      <c r="V131" s="227"/>
      <c r="W131" s="227"/>
      <c r="X131" s="227"/>
    </row>
    <row r="132" ht="15.75" customHeight="1">
      <c r="A132" s="242"/>
      <c r="B132" s="243"/>
      <c r="C132" s="244"/>
      <c r="D132" s="244"/>
      <c r="E132" s="227"/>
      <c r="F132" s="227"/>
      <c r="G132" s="227"/>
      <c r="H132" s="227"/>
      <c r="I132" s="227"/>
      <c r="J132" s="227"/>
      <c r="K132" s="227"/>
      <c r="L132" s="227"/>
      <c r="M132" s="227"/>
      <c r="N132" s="227"/>
      <c r="O132" s="227"/>
      <c r="P132" s="227"/>
      <c r="Q132" s="227"/>
      <c r="R132" s="227"/>
      <c r="S132" s="227"/>
      <c r="T132" s="227"/>
      <c r="U132" s="227"/>
      <c r="V132" s="227"/>
      <c r="W132" s="227"/>
      <c r="X132" s="227"/>
    </row>
    <row r="133" ht="15.75" customHeight="1">
      <c r="A133" s="242"/>
      <c r="B133" s="243"/>
      <c r="C133" s="244"/>
      <c r="D133" s="244"/>
      <c r="E133" s="227"/>
      <c r="F133" s="227"/>
      <c r="G133" s="227"/>
      <c r="H133" s="227"/>
      <c r="I133" s="227"/>
      <c r="J133" s="227"/>
      <c r="K133" s="227"/>
      <c r="L133" s="227"/>
      <c r="M133" s="227"/>
      <c r="N133" s="227"/>
      <c r="O133" s="227"/>
      <c r="P133" s="227"/>
      <c r="Q133" s="227"/>
      <c r="R133" s="227"/>
      <c r="S133" s="227"/>
      <c r="T133" s="227"/>
      <c r="U133" s="227"/>
      <c r="V133" s="227"/>
      <c r="W133" s="227"/>
      <c r="X133" s="227"/>
    </row>
    <row r="134" ht="15.75" customHeight="1">
      <c r="A134" s="242"/>
      <c r="B134" s="243"/>
      <c r="C134" s="244"/>
      <c r="D134" s="244"/>
      <c r="E134" s="227"/>
      <c r="F134" s="227"/>
      <c r="G134" s="227"/>
      <c r="H134" s="227"/>
      <c r="I134" s="227"/>
      <c r="J134" s="227"/>
      <c r="K134" s="227"/>
      <c r="L134" s="227"/>
      <c r="M134" s="227"/>
      <c r="N134" s="227"/>
      <c r="O134" s="227"/>
      <c r="P134" s="227"/>
      <c r="Q134" s="227"/>
      <c r="R134" s="227"/>
      <c r="S134" s="227"/>
      <c r="T134" s="227"/>
      <c r="U134" s="227"/>
      <c r="V134" s="227"/>
      <c r="W134" s="227"/>
      <c r="X134" s="227"/>
    </row>
    <row r="135" ht="15.75" customHeight="1">
      <c r="A135" s="242"/>
      <c r="B135" s="243"/>
      <c r="C135" s="244"/>
      <c r="D135" s="244"/>
      <c r="E135" s="227"/>
      <c r="F135" s="227"/>
      <c r="G135" s="227"/>
      <c r="H135" s="227"/>
      <c r="I135" s="227"/>
      <c r="J135" s="227"/>
      <c r="K135" s="227"/>
      <c r="L135" s="227"/>
      <c r="M135" s="227"/>
      <c r="N135" s="227"/>
      <c r="O135" s="227"/>
      <c r="P135" s="227"/>
      <c r="Q135" s="227"/>
      <c r="R135" s="227"/>
      <c r="S135" s="227"/>
      <c r="T135" s="227"/>
      <c r="U135" s="227"/>
      <c r="V135" s="227"/>
      <c r="W135" s="227"/>
      <c r="X135" s="227"/>
    </row>
    <row r="136" ht="15.75" customHeight="1">
      <c r="A136" s="242"/>
      <c r="B136" s="243"/>
      <c r="C136" s="244"/>
      <c r="D136" s="244"/>
      <c r="E136" s="227"/>
      <c r="F136" s="227"/>
      <c r="G136" s="227"/>
      <c r="H136" s="227"/>
      <c r="I136" s="227"/>
      <c r="J136" s="227"/>
      <c r="K136" s="227"/>
      <c r="L136" s="227"/>
      <c r="M136" s="227"/>
      <c r="N136" s="227"/>
      <c r="O136" s="227"/>
      <c r="P136" s="227"/>
      <c r="Q136" s="227"/>
      <c r="R136" s="227"/>
      <c r="S136" s="227"/>
      <c r="T136" s="227"/>
      <c r="U136" s="227"/>
      <c r="V136" s="227"/>
      <c r="W136" s="227"/>
      <c r="X136" s="227"/>
    </row>
    <row r="137" ht="15.75" customHeight="1">
      <c r="A137" s="242"/>
      <c r="B137" s="243"/>
      <c r="C137" s="244"/>
      <c r="D137" s="244"/>
      <c r="E137" s="227"/>
      <c r="F137" s="227"/>
      <c r="G137" s="227"/>
      <c r="H137" s="227"/>
      <c r="I137" s="227"/>
      <c r="J137" s="227"/>
      <c r="K137" s="227"/>
      <c r="L137" s="227"/>
      <c r="M137" s="227"/>
      <c r="N137" s="227"/>
      <c r="O137" s="227"/>
      <c r="P137" s="227"/>
      <c r="Q137" s="227"/>
      <c r="R137" s="227"/>
      <c r="S137" s="227"/>
      <c r="T137" s="227"/>
      <c r="U137" s="227"/>
      <c r="V137" s="227"/>
      <c r="W137" s="227"/>
      <c r="X137" s="227"/>
    </row>
    <row r="138" ht="15.75" customHeight="1">
      <c r="A138" s="242"/>
      <c r="B138" s="243"/>
      <c r="C138" s="244"/>
      <c r="D138" s="244"/>
      <c r="E138" s="227"/>
      <c r="F138" s="227"/>
      <c r="G138" s="227"/>
      <c r="H138" s="227"/>
      <c r="I138" s="227"/>
      <c r="J138" s="227"/>
      <c r="K138" s="227"/>
      <c r="L138" s="227"/>
      <c r="M138" s="227"/>
      <c r="N138" s="227"/>
      <c r="O138" s="227"/>
      <c r="P138" s="227"/>
      <c r="Q138" s="227"/>
      <c r="R138" s="227"/>
      <c r="S138" s="227"/>
      <c r="T138" s="227"/>
      <c r="U138" s="227"/>
      <c r="V138" s="227"/>
      <c r="W138" s="227"/>
      <c r="X138" s="227"/>
    </row>
    <row r="139" ht="15.75" customHeight="1">
      <c r="A139" s="242"/>
      <c r="B139" s="243"/>
      <c r="C139" s="244"/>
      <c r="D139" s="244"/>
      <c r="E139" s="227"/>
      <c r="F139" s="227"/>
      <c r="G139" s="227"/>
      <c r="H139" s="227"/>
      <c r="I139" s="227"/>
      <c r="J139" s="227"/>
      <c r="K139" s="227"/>
      <c r="L139" s="227"/>
      <c r="M139" s="227"/>
      <c r="N139" s="227"/>
      <c r="O139" s="227"/>
      <c r="P139" s="227"/>
      <c r="Q139" s="227"/>
      <c r="R139" s="227"/>
      <c r="S139" s="227"/>
      <c r="T139" s="227"/>
      <c r="U139" s="227"/>
      <c r="V139" s="227"/>
      <c r="W139" s="227"/>
      <c r="X139" s="227"/>
    </row>
    <row r="140" ht="15.75" customHeight="1">
      <c r="A140" s="242"/>
      <c r="B140" s="243"/>
      <c r="C140" s="244"/>
      <c r="D140" s="244"/>
      <c r="E140" s="227"/>
      <c r="F140" s="227"/>
      <c r="G140" s="227"/>
      <c r="H140" s="227"/>
      <c r="I140" s="227"/>
      <c r="J140" s="227"/>
      <c r="K140" s="227"/>
      <c r="L140" s="227"/>
      <c r="M140" s="227"/>
      <c r="N140" s="227"/>
      <c r="O140" s="227"/>
      <c r="P140" s="227"/>
      <c r="Q140" s="227"/>
      <c r="R140" s="227"/>
      <c r="S140" s="227"/>
      <c r="T140" s="227"/>
      <c r="U140" s="227"/>
      <c r="V140" s="227"/>
      <c r="W140" s="227"/>
      <c r="X140" s="227"/>
    </row>
    <row r="141" ht="15.75" customHeight="1">
      <c r="A141" s="242"/>
      <c r="B141" s="243"/>
      <c r="C141" s="244"/>
      <c r="D141" s="244"/>
      <c r="E141" s="227"/>
      <c r="F141" s="227"/>
      <c r="G141" s="227"/>
      <c r="H141" s="227"/>
      <c r="I141" s="227"/>
      <c r="J141" s="227"/>
      <c r="K141" s="227"/>
      <c r="L141" s="227"/>
      <c r="M141" s="227"/>
      <c r="N141" s="227"/>
      <c r="O141" s="227"/>
      <c r="P141" s="227"/>
      <c r="Q141" s="227"/>
      <c r="R141" s="227"/>
      <c r="S141" s="227"/>
      <c r="T141" s="227"/>
      <c r="U141" s="227"/>
      <c r="V141" s="227"/>
      <c r="W141" s="227"/>
      <c r="X141" s="227"/>
    </row>
    <row r="142" ht="15.75" customHeight="1">
      <c r="A142" s="242"/>
      <c r="B142" s="243"/>
      <c r="C142" s="244"/>
      <c r="D142" s="244"/>
      <c r="E142" s="227"/>
      <c r="F142" s="227"/>
      <c r="G142" s="227"/>
      <c r="H142" s="227"/>
      <c r="I142" s="227"/>
      <c r="J142" s="227"/>
      <c r="K142" s="227"/>
      <c r="L142" s="227"/>
      <c r="M142" s="227"/>
      <c r="N142" s="227"/>
      <c r="O142" s="227"/>
      <c r="P142" s="227"/>
      <c r="Q142" s="227"/>
      <c r="R142" s="227"/>
      <c r="S142" s="227"/>
      <c r="T142" s="227"/>
      <c r="U142" s="227"/>
      <c r="V142" s="227"/>
      <c r="W142" s="227"/>
      <c r="X142" s="227"/>
    </row>
    <row r="143" ht="15.75" customHeight="1">
      <c r="A143" s="242"/>
      <c r="B143" s="243"/>
      <c r="C143" s="244"/>
      <c r="D143" s="244"/>
      <c r="E143" s="227"/>
      <c r="F143" s="227"/>
      <c r="G143" s="227"/>
      <c r="H143" s="227"/>
      <c r="I143" s="227"/>
      <c r="J143" s="227"/>
      <c r="K143" s="227"/>
      <c r="L143" s="227"/>
      <c r="M143" s="227"/>
      <c r="N143" s="227"/>
      <c r="O143" s="227"/>
      <c r="P143" s="227"/>
      <c r="Q143" s="227"/>
      <c r="R143" s="227"/>
      <c r="S143" s="227"/>
      <c r="T143" s="227"/>
      <c r="U143" s="227"/>
      <c r="V143" s="227"/>
      <c r="W143" s="227"/>
      <c r="X143" s="227"/>
    </row>
    <row r="144" ht="15.75" customHeight="1">
      <c r="A144" s="242"/>
      <c r="B144" s="243"/>
      <c r="C144" s="244"/>
      <c r="D144" s="244"/>
      <c r="E144" s="227"/>
      <c r="F144" s="227"/>
      <c r="G144" s="227"/>
      <c r="H144" s="227"/>
      <c r="I144" s="227"/>
      <c r="J144" s="227"/>
      <c r="K144" s="227"/>
      <c r="L144" s="227"/>
      <c r="M144" s="227"/>
      <c r="N144" s="227"/>
      <c r="O144" s="227"/>
      <c r="P144" s="227"/>
      <c r="Q144" s="227"/>
      <c r="R144" s="227"/>
      <c r="S144" s="227"/>
      <c r="T144" s="227"/>
      <c r="U144" s="227"/>
      <c r="V144" s="227"/>
      <c r="W144" s="227"/>
      <c r="X144" s="227"/>
    </row>
    <row r="145" ht="15.75" customHeight="1">
      <c r="A145" s="242"/>
      <c r="B145" s="243"/>
      <c r="C145" s="244"/>
      <c r="D145" s="244"/>
      <c r="E145" s="227"/>
      <c r="F145" s="227"/>
      <c r="G145" s="227"/>
      <c r="H145" s="227"/>
      <c r="I145" s="227"/>
      <c r="J145" s="227"/>
      <c r="K145" s="227"/>
      <c r="L145" s="227"/>
      <c r="M145" s="227"/>
      <c r="N145" s="227"/>
      <c r="O145" s="227"/>
      <c r="P145" s="227"/>
      <c r="Q145" s="227"/>
      <c r="R145" s="227"/>
      <c r="S145" s="227"/>
      <c r="T145" s="227"/>
      <c r="U145" s="227"/>
      <c r="V145" s="227"/>
      <c r="W145" s="227"/>
      <c r="X145" s="227"/>
    </row>
    <row r="146" ht="15.75" customHeight="1">
      <c r="A146" s="242"/>
      <c r="B146" s="243"/>
      <c r="C146" s="244"/>
      <c r="D146" s="244"/>
      <c r="E146" s="227"/>
      <c r="F146" s="227"/>
      <c r="G146" s="227"/>
      <c r="H146" s="227"/>
      <c r="I146" s="227"/>
      <c r="J146" s="227"/>
      <c r="K146" s="227"/>
      <c r="L146" s="227"/>
      <c r="M146" s="227"/>
      <c r="N146" s="227"/>
      <c r="O146" s="227"/>
      <c r="P146" s="227"/>
      <c r="Q146" s="227"/>
      <c r="R146" s="227"/>
      <c r="S146" s="227"/>
      <c r="T146" s="227"/>
      <c r="U146" s="227"/>
      <c r="V146" s="227"/>
      <c r="W146" s="227"/>
      <c r="X146" s="227"/>
    </row>
    <row r="147" ht="15.75" customHeight="1">
      <c r="A147" s="242"/>
      <c r="B147" s="243"/>
      <c r="C147" s="244"/>
      <c r="D147" s="244"/>
      <c r="E147" s="227"/>
      <c r="F147" s="227"/>
      <c r="G147" s="227"/>
      <c r="H147" s="227"/>
      <c r="I147" s="227"/>
      <c r="J147" s="227"/>
      <c r="K147" s="227"/>
      <c r="L147" s="227"/>
      <c r="M147" s="227"/>
      <c r="N147" s="227"/>
      <c r="O147" s="227"/>
      <c r="P147" s="227"/>
      <c r="Q147" s="227"/>
      <c r="R147" s="227"/>
      <c r="S147" s="227"/>
      <c r="T147" s="227"/>
      <c r="U147" s="227"/>
      <c r="V147" s="227"/>
      <c r="W147" s="227"/>
      <c r="X147" s="227"/>
    </row>
    <row r="148" ht="15.75" customHeight="1">
      <c r="A148" s="242"/>
      <c r="B148" s="243"/>
      <c r="C148" s="244"/>
      <c r="D148" s="244"/>
      <c r="E148" s="227"/>
      <c r="F148" s="227"/>
      <c r="G148" s="227"/>
      <c r="H148" s="227"/>
      <c r="I148" s="227"/>
      <c r="J148" s="227"/>
      <c r="K148" s="227"/>
      <c r="L148" s="227"/>
      <c r="M148" s="227"/>
      <c r="N148" s="227"/>
      <c r="O148" s="227"/>
      <c r="P148" s="227"/>
      <c r="Q148" s="227"/>
      <c r="R148" s="227"/>
      <c r="S148" s="227"/>
      <c r="T148" s="227"/>
      <c r="U148" s="227"/>
      <c r="V148" s="227"/>
      <c r="W148" s="227"/>
      <c r="X148" s="227"/>
    </row>
    <row r="149" ht="15.75" customHeight="1">
      <c r="A149" s="242"/>
      <c r="B149" s="243"/>
      <c r="C149" s="244"/>
      <c r="D149" s="244"/>
      <c r="E149" s="227"/>
      <c r="F149" s="227"/>
      <c r="G149" s="227"/>
      <c r="H149" s="227"/>
      <c r="I149" s="227"/>
      <c r="J149" s="227"/>
      <c r="K149" s="227"/>
      <c r="L149" s="227"/>
      <c r="M149" s="227"/>
      <c r="N149" s="227"/>
      <c r="O149" s="227"/>
      <c r="P149" s="227"/>
      <c r="Q149" s="227"/>
      <c r="R149" s="227"/>
      <c r="S149" s="227"/>
      <c r="T149" s="227"/>
      <c r="U149" s="227"/>
      <c r="V149" s="227"/>
      <c r="W149" s="227"/>
      <c r="X149" s="227"/>
    </row>
    <row r="150" ht="15.75" customHeight="1">
      <c r="A150" s="242"/>
      <c r="B150" s="243"/>
      <c r="C150" s="244"/>
      <c r="D150" s="244"/>
      <c r="E150" s="227"/>
      <c r="F150" s="227"/>
      <c r="G150" s="227"/>
      <c r="H150" s="227"/>
      <c r="I150" s="227"/>
      <c r="J150" s="227"/>
      <c r="K150" s="227"/>
      <c r="L150" s="227"/>
      <c r="M150" s="227"/>
      <c r="N150" s="227"/>
      <c r="O150" s="227"/>
      <c r="P150" s="227"/>
      <c r="Q150" s="227"/>
      <c r="R150" s="227"/>
      <c r="S150" s="227"/>
      <c r="T150" s="227"/>
      <c r="U150" s="227"/>
      <c r="V150" s="227"/>
      <c r="W150" s="227"/>
      <c r="X150" s="227"/>
    </row>
    <row r="151" ht="15.75" customHeight="1">
      <c r="A151" s="242"/>
      <c r="B151" s="243"/>
      <c r="C151" s="244"/>
      <c r="D151" s="244"/>
      <c r="E151" s="227"/>
      <c r="F151" s="227"/>
      <c r="G151" s="227"/>
      <c r="H151" s="227"/>
      <c r="I151" s="227"/>
      <c r="J151" s="227"/>
      <c r="K151" s="227"/>
      <c r="L151" s="227"/>
      <c r="M151" s="227"/>
      <c r="N151" s="227"/>
      <c r="O151" s="227"/>
      <c r="P151" s="227"/>
      <c r="Q151" s="227"/>
      <c r="R151" s="227"/>
      <c r="S151" s="227"/>
      <c r="T151" s="227"/>
      <c r="U151" s="227"/>
      <c r="V151" s="227"/>
      <c r="W151" s="227"/>
      <c r="X151" s="227"/>
    </row>
    <row r="152" ht="15.75" customHeight="1">
      <c r="A152" s="242"/>
      <c r="B152" s="243"/>
      <c r="C152" s="244"/>
      <c r="D152" s="244"/>
      <c r="E152" s="227"/>
      <c r="F152" s="227"/>
      <c r="G152" s="227"/>
      <c r="H152" s="227"/>
      <c r="I152" s="227"/>
      <c r="J152" s="227"/>
      <c r="K152" s="227"/>
      <c r="L152" s="227"/>
      <c r="M152" s="227"/>
      <c r="N152" s="227"/>
      <c r="O152" s="227"/>
      <c r="P152" s="227"/>
      <c r="Q152" s="227"/>
      <c r="R152" s="227"/>
      <c r="S152" s="227"/>
      <c r="T152" s="227"/>
      <c r="U152" s="227"/>
      <c r="V152" s="227"/>
      <c r="W152" s="227"/>
      <c r="X152" s="227"/>
    </row>
    <row r="153" ht="15.75" customHeight="1">
      <c r="A153" s="242"/>
      <c r="B153" s="243"/>
      <c r="C153" s="244"/>
      <c r="D153" s="244"/>
      <c r="E153" s="227"/>
      <c r="F153" s="227"/>
      <c r="G153" s="227"/>
      <c r="H153" s="227"/>
      <c r="I153" s="227"/>
      <c r="J153" s="227"/>
      <c r="K153" s="227"/>
      <c r="L153" s="227"/>
      <c r="M153" s="227"/>
      <c r="N153" s="227"/>
      <c r="O153" s="227"/>
      <c r="P153" s="227"/>
      <c r="Q153" s="227"/>
      <c r="R153" s="227"/>
      <c r="S153" s="227"/>
      <c r="T153" s="227"/>
      <c r="U153" s="227"/>
      <c r="V153" s="227"/>
      <c r="W153" s="227"/>
      <c r="X153" s="227"/>
    </row>
    <row r="154" ht="15.75" customHeight="1">
      <c r="A154" s="242"/>
      <c r="B154" s="243"/>
      <c r="C154" s="244"/>
      <c r="D154" s="244"/>
      <c r="E154" s="227"/>
      <c r="F154" s="227"/>
      <c r="G154" s="227"/>
      <c r="H154" s="227"/>
      <c r="I154" s="227"/>
      <c r="J154" s="227"/>
      <c r="K154" s="227"/>
      <c r="L154" s="227"/>
      <c r="M154" s="227"/>
      <c r="N154" s="227"/>
      <c r="O154" s="227"/>
      <c r="P154" s="227"/>
      <c r="Q154" s="227"/>
      <c r="R154" s="227"/>
      <c r="S154" s="227"/>
      <c r="T154" s="227"/>
      <c r="U154" s="227"/>
      <c r="V154" s="227"/>
      <c r="W154" s="227"/>
      <c r="X154" s="227"/>
    </row>
    <row r="155" ht="15.75" customHeight="1">
      <c r="A155" s="242"/>
      <c r="B155" s="243"/>
      <c r="C155" s="244"/>
      <c r="D155" s="244"/>
      <c r="E155" s="227"/>
      <c r="F155" s="227"/>
      <c r="G155" s="227"/>
      <c r="H155" s="227"/>
      <c r="I155" s="227"/>
      <c r="J155" s="227"/>
      <c r="K155" s="227"/>
      <c r="L155" s="227"/>
      <c r="M155" s="227"/>
      <c r="N155" s="227"/>
      <c r="O155" s="227"/>
      <c r="P155" s="227"/>
      <c r="Q155" s="227"/>
      <c r="R155" s="227"/>
      <c r="S155" s="227"/>
      <c r="T155" s="227"/>
      <c r="U155" s="227"/>
      <c r="V155" s="227"/>
      <c r="W155" s="227"/>
      <c r="X155" s="227"/>
    </row>
    <row r="156" ht="15.75" customHeight="1">
      <c r="A156" s="242"/>
      <c r="B156" s="243"/>
      <c r="C156" s="244"/>
      <c r="D156" s="244"/>
      <c r="E156" s="227"/>
      <c r="F156" s="227"/>
      <c r="G156" s="227"/>
      <c r="H156" s="227"/>
      <c r="I156" s="227"/>
      <c r="J156" s="227"/>
      <c r="K156" s="227"/>
      <c r="L156" s="227"/>
      <c r="M156" s="227"/>
      <c r="N156" s="227"/>
      <c r="O156" s="227"/>
      <c r="P156" s="227"/>
      <c r="Q156" s="227"/>
      <c r="R156" s="227"/>
      <c r="S156" s="227"/>
      <c r="T156" s="227"/>
      <c r="U156" s="227"/>
      <c r="V156" s="227"/>
      <c r="W156" s="227"/>
      <c r="X156" s="227"/>
    </row>
    <row r="157" ht="15.75" customHeight="1">
      <c r="A157" s="242"/>
      <c r="B157" s="243"/>
      <c r="C157" s="244"/>
      <c r="D157" s="244"/>
      <c r="E157" s="227"/>
      <c r="F157" s="227"/>
      <c r="G157" s="227"/>
      <c r="H157" s="227"/>
      <c r="I157" s="227"/>
      <c r="J157" s="227"/>
      <c r="K157" s="227"/>
      <c r="L157" s="227"/>
      <c r="M157" s="227"/>
      <c r="N157" s="227"/>
      <c r="O157" s="227"/>
      <c r="P157" s="227"/>
      <c r="Q157" s="227"/>
      <c r="R157" s="227"/>
      <c r="S157" s="227"/>
      <c r="T157" s="227"/>
      <c r="U157" s="227"/>
      <c r="V157" s="227"/>
      <c r="W157" s="227"/>
      <c r="X157" s="227"/>
    </row>
    <row r="158" ht="15.75" customHeight="1">
      <c r="A158" s="242"/>
      <c r="B158" s="243"/>
      <c r="C158" s="244"/>
      <c r="D158" s="244"/>
      <c r="E158" s="227"/>
      <c r="F158" s="227"/>
      <c r="G158" s="227"/>
      <c r="H158" s="227"/>
      <c r="I158" s="227"/>
      <c r="J158" s="227"/>
      <c r="K158" s="227"/>
      <c r="L158" s="227"/>
      <c r="M158" s="227"/>
      <c r="N158" s="227"/>
      <c r="O158" s="227"/>
      <c r="P158" s="227"/>
      <c r="Q158" s="227"/>
      <c r="R158" s="227"/>
      <c r="S158" s="227"/>
      <c r="T158" s="227"/>
      <c r="U158" s="227"/>
      <c r="V158" s="227"/>
      <c r="W158" s="227"/>
      <c r="X158" s="227"/>
    </row>
    <row r="159" ht="15.75" customHeight="1">
      <c r="A159" s="242"/>
      <c r="B159" s="243"/>
      <c r="C159" s="244"/>
      <c r="D159" s="244"/>
      <c r="E159" s="227"/>
      <c r="F159" s="227"/>
      <c r="G159" s="227"/>
      <c r="H159" s="227"/>
      <c r="I159" s="227"/>
      <c r="J159" s="227"/>
      <c r="K159" s="227"/>
      <c r="L159" s="227"/>
      <c r="M159" s="227"/>
      <c r="N159" s="227"/>
      <c r="O159" s="227"/>
      <c r="P159" s="227"/>
      <c r="Q159" s="227"/>
      <c r="R159" s="227"/>
      <c r="S159" s="227"/>
      <c r="T159" s="227"/>
      <c r="U159" s="227"/>
      <c r="V159" s="227"/>
      <c r="W159" s="227"/>
      <c r="X159" s="227"/>
    </row>
    <row r="160" ht="15.75" customHeight="1">
      <c r="A160" s="242"/>
      <c r="B160" s="243"/>
      <c r="C160" s="244"/>
      <c r="D160" s="244"/>
      <c r="E160" s="227"/>
      <c r="F160" s="227"/>
      <c r="G160" s="227"/>
      <c r="H160" s="227"/>
      <c r="I160" s="227"/>
      <c r="J160" s="227"/>
      <c r="K160" s="227"/>
      <c r="L160" s="227"/>
      <c r="M160" s="227"/>
      <c r="N160" s="227"/>
      <c r="O160" s="227"/>
      <c r="P160" s="227"/>
      <c r="Q160" s="227"/>
      <c r="R160" s="227"/>
      <c r="S160" s="227"/>
      <c r="T160" s="227"/>
      <c r="U160" s="227"/>
      <c r="V160" s="227"/>
      <c r="W160" s="227"/>
      <c r="X160" s="227"/>
    </row>
    <row r="161" ht="15.75" customHeight="1">
      <c r="A161" s="242"/>
      <c r="B161" s="243"/>
      <c r="C161" s="244"/>
      <c r="D161" s="244"/>
      <c r="E161" s="227"/>
      <c r="F161" s="227"/>
      <c r="G161" s="227"/>
      <c r="H161" s="227"/>
      <c r="I161" s="227"/>
      <c r="J161" s="227"/>
      <c r="K161" s="227"/>
      <c r="L161" s="227"/>
      <c r="M161" s="227"/>
      <c r="N161" s="227"/>
      <c r="O161" s="227"/>
      <c r="P161" s="227"/>
      <c r="Q161" s="227"/>
      <c r="R161" s="227"/>
      <c r="S161" s="227"/>
      <c r="T161" s="227"/>
      <c r="U161" s="227"/>
      <c r="V161" s="227"/>
      <c r="W161" s="227"/>
      <c r="X161" s="227"/>
    </row>
    <row r="162" ht="15.75" customHeight="1">
      <c r="A162" s="242"/>
      <c r="B162" s="243"/>
      <c r="C162" s="244"/>
      <c r="D162" s="244"/>
      <c r="E162" s="227"/>
      <c r="F162" s="227"/>
      <c r="G162" s="227"/>
      <c r="H162" s="227"/>
      <c r="I162" s="227"/>
      <c r="J162" s="227"/>
      <c r="K162" s="227"/>
      <c r="L162" s="227"/>
      <c r="M162" s="227"/>
      <c r="N162" s="227"/>
      <c r="O162" s="227"/>
      <c r="P162" s="227"/>
      <c r="Q162" s="227"/>
      <c r="R162" s="227"/>
      <c r="S162" s="227"/>
      <c r="T162" s="227"/>
      <c r="U162" s="227"/>
      <c r="V162" s="227"/>
      <c r="W162" s="227"/>
      <c r="X162" s="227"/>
    </row>
    <row r="163" ht="15.75" customHeight="1">
      <c r="A163" s="242"/>
      <c r="B163" s="243"/>
      <c r="C163" s="244"/>
      <c r="D163" s="244"/>
      <c r="E163" s="227"/>
      <c r="F163" s="227"/>
      <c r="G163" s="227"/>
      <c r="H163" s="227"/>
      <c r="I163" s="227"/>
      <c r="J163" s="227"/>
      <c r="K163" s="227"/>
      <c r="L163" s="227"/>
      <c r="M163" s="227"/>
      <c r="N163" s="227"/>
      <c r="O163" s="227"/>
      <c r="P163" s="227"/>
      <c r="Q163" s="227"/>
      <c r="R163" s="227"/>
      <c r="S163" s="227"/>
      <c r="T163" s="227"/>
      <c r="U163" s="227"/>
      <c r="V163" s="227"/>
      <c r="W163" s="227"/>
      <c r="X163" s="227"/>
    </row>
    <row r="164" ht="15.75" customHeight="1">
      <c r="A164" s="242"/>
      <c r="B164" s="243"/>
      <c r="C164" s="244"/>
      <c r="D164" s="244"/>
      <c r="E164" s="227"/>
      <c r="F164" s="227"/>
      <c r="G164" s="227"/>
      <c r="H164" s="227"/>
      <c r="I164" s="227"/>
      <c r="J164" s="227"/>
      <c r="K164" s="227"/>
      <c r="L164" s="227"/>
      <c r="M164" s="227"/>
      <c r="N164" s="227"/>
      <c r="O164" s="227"/>
      <c r="P164" s="227"/>
      <c r="Q164" s="227"/>
      <c r="R164" s="227"/>
      <c r="S164" s="227"/>
      <c r="T164" s="227"/>
      <c r="U164" s="227"/>
      <c r="V164" s="227"/>
      <c r="W164" s="227"/>
      <c r="X164" s="227"/>
    </row>
    <row r="165" ht="15.75" customHeight="1">
      <c r="A165" s="242"/>
      <c r="B165" s="243"/>
      <c r="C165" s="244"/>
      <c r="D165" s="244"/>
      <c r="E165" s="227"/>
      <c r="F165" s="227"/>
      <c r="G165" s="227"/>
      <c r="H165" s="227"/>
      <c r="I165" s="227"/>
      <c r="J165" s="227"/>
      <c r="K165" s="227"/>
      <c r="L165" s="227"/>
      <c r="M165" s="227"/>
      <c r="N165" s="227"/>
      <c r="O165" s="227"/>
      <c r="P165" s="227"/>
      <c r="Q165" s="227"/>
      <c r="R165" s="227"/>
      <c r="S165" s="227"/>
      <c r="T165" s="227"/>
      <c r="U165" s="227"/>
      <c r="V165" s="227"/>
      <c r="W165" s="227"/>
      <c r="X165" s="227"/>
    </row>
    <row r="166" ht="15.75" customHeight="1">
      <c r="A166" s="242"/>
      <c r="B166" s="243"/>
      <c r="C166" s="244"/>
      <c r="D166" s="244"/>
      <c r="E166" s="227"/>
      <c r="F166" s="227"/>
      <c r="G166" s="227"/>
      <c r="H166" s="227"/>
      <c r="I166" s="227"/>
      <c r="J166" s="227"/>
      <c r="K166" s="227"/>
      <c r="L166" s="227"/>
      <c r="M166" s="227"/>
      <c r="N166" s="227"/>
      <c r="O166" s="227"/>
      <c r="P166" s="227"/>
      <c r="Q166" s="227"/>
      <c r="R166" s="227"/>
      <c r="S166" s="227"/>
      <c r="T166" s="227"/>
      <c r="U166" s="227"/>
      <c r="V166" s="227"/>
      <c r="W166" s="227"/>
      <c r="X166" s="227"/>
    </row>
    <row r="167" ht="15.75" customHeight="1">
      <c r="A167" s="242"/>
      <c r="B167" s="243"/>
      <c r="C167" s="244"/>
      <c r="D167" s="244"/>
      <c r="E167" s="227"/>
      <c r="F167" s="227"/>
      <c r="G167" s="227"/>
      <c r="H167" s="227"/>
      <c r="I167" s="227"/>
      <c r="J167" s="227"/>
      <c r="K167" s="227"/>
      <c r="L167" s="227"/>
      <c r="M167" s="227"/>
      <c r="N167" s="227"/>
      <c r="O167" s="227"/>
      <c r="P167" s="227"/>
      <c r="Q167" s="227"/>
      <c r="R167" s="227"/>
      <c r="S167" s="227"/>
      <c r="T167" s="227"/>
      <c r="U167" s="227"/>
      <c r="V167" s="227"/>
      <c r="W167" s="227"/>
      <c r="X167" s="227"/>
    </row>
    <row r="168" ht="15.75" customHeight="1">
      <c r="A168" s="242"/>
      <c r="B168" s="243"/>
      <c r="C168" s="244"/>
      <c r="D168" s="244"/>
      <c r="E168" s="227"/>
      <c r="F168" s="227"/>
      <c r="G168" s="227"/>
      <c r="H168" s="227"/>
      <c r="I168" s="227"/>
      <c r="J168" s="227"/>
      <c r="K168" s="227"/>
      <c r="L168" s="227"/>
      <c r="M168" s="227"/>
      <c r="N168" s="227"/>
      <c r="O168" s="227"/>
      <c r="P168" s="227"/>
      <c r="Q168" s="227"/>
      <c r="R168" s="227"/>
      <c r="S168" s="227"/>
      <c r="T168" s="227"/>
      <c r="U168" s="227"/>
      <c r="V168" s="227"/>
      <c r="W168" s="227"/>
      <c r="X168" s="227"/>
    </row>
    <row r="169" ht="15.75" customHeight="1">
      <c r="A169" s="242"/>
      <c r="B169" s="243"/>
      <c r="C169" s="244"/>
      <c r="D169" s="244"/>
      <c r="E169" s="227"/>
      <c r="F169" s="227"/>
      <c r="G169" s="227"/>
      <c r="H169" s="227"/>
      <c r="I169" s="227"/>
      <c r="J169" s="227"/>
      <c r="K169" s="227"/>
      <c r="L169" s="227"/>
      <c r="M169" s="227"/>
      <c r="N169" s="227"/>
      <c r="O169" s="227"/>
      <c r="P169" s="227"/>
      <c r="Q169" s="227"/>
      <c r="R169" s="227"/>
      <c r="S169" s="227"/>
      <c r="T169" s="227"/>
      <c r="U169" s="227"/>
      <c r="V169" s="227"/>
      <c r="W169" s="227"/>
      <c r="X169" s="227"/>
    </row>
    <row r="170" ht="15.75" customHeight="1">
      <c r="A170" s="242"/>
      <c r="B170" s="243"/>
      <c r="C170" s="244"/>
      <c r="D170" s="244"/>
      <c r="E170" s="227"/>
      <c r="F170" s="227"/>
      <c r="G170" s="227"/>
      <c r="H170" s="227"/>
      <c r="I170" s="227"/>
      <c r="J170" s="227"/>
      <c r="K170" s="227"/>
      <c r="L170" s="227"/>
      <c r="M170" s="227"/>
      <c r="N170" s="227"/>
      <c r="O170" s="227"/>
      <c r="P170" s="227"/>
      <c r="Q170" s="227"/>
      <c r="R170" s="227"/>
      <c r="S170" s="227"/>
      <c r="T170" s="227"/>
      <c r="U170" s="227"/>
      <c r="V170" s="227"/>
      <c r="W170" s="227"/>
      <c r="X170" s="227"/>
    </row>
    <row r="171" ht="15.75" customHeight="1">
      <c r="A171" s="242"/>
      <c r="B171" s="243"/>
      <c r="C171" s="244"/>
      <c r="D171" s="244"/>
      <c r="E171" s="227"/>
      <c r="F171" s="227"/>
      <c r="G171" s="227"/>
      <c r="H171" s="227"/>
      <c r="I171" s="227"/>
      <c r="J171" s="227"/>
      <c r="K171" s="227"/>
      <c r="L171" s="227"/>
      <c r="M171" s="227"/>
      <c r="N171" s="227"/>
      <c r="O171" s="227"/>
      <c r="P171" s="227"/>
      <c r="Q171" s="227"/>
      <c r="R171" s="227"/>
      <c r="S171" s="227"/>
      <c r="T171" s="227"/>
      <c r="U171" s="227"/>
      <c r="V171" s="227"/>
      <c r="W171" s="227"/>
      <c r="X171" s="227"/>
    </row>
    <row r="172" ht="15.75" customHeight="1">
      <c r="A172" s="242"/>
      <c r="B172" s="243"/>
      <c r="C172" s="244"/>
      <c r="D172" s="244"/>
      <c r="E172" s="227"/>
      <c r="F172" s="227"/>
      <c r="G172" s="227"/>
      <c r="H172" s="227"/>
      <c r="I172" s="227"/>
      <c r="J172" s="227"/>
      <c r="K172" s="227"/>
      <c r="L172" s="227"/>
      <c r="M172" s="227"/>
      <c r="N172" s="227"/>
      <c r="O172" s="227"/>
      <c r="P172" s="227"/>
      <c r="Q172" s="227"/>
      <c r="R172" s="227"/>
      <c r="S172" s="227"/>
      <c r="T172" s="227"/>
      <c r="U172" s="227"/>
      <c r="V172" s="227"/>
      <c r="W172" s="227"/>
      <c r="X172" s="227"/>
    </row>
    <row r="173" ht="15.75" customHeight="1">
      <c r="A173" s="242"/>
      <c r="B173" s="243"/>
      <c r="C173" s="244"/>
      <c r="D173" s="244"/>
      <c r="E173" s="227"/>
      <c r="F173" s="227"/>
      <c r="G173" s="227"/>
      <c r="H173" s="227"/>
      <c r="I173" s="227"/>
      <c r="J173" s="227"/>
      <c r="K173" s="227"/>
      <c r="L173" s="227"/>
      <c r="M173" s="227"/>
      <c r="N173" s="227"/>
      <c r="O173" s="227"/>
      <c r="P173" s="227"/>
      <c r="Q173" s="227"/>
      <c r="R173" s="227"/>
      <c r="S173" s="227"/>
      <c r="T173" s="227"/>
      <c r="U173" s="227"/>
      <c r="V173" s="227"/>
      <c r="W173" s="227"/>
      <c r="X173" s="227"/>
    </row>
    <row r="174" ht="15.75" customHeight="1">
      <c r="A174" s="242"/>
      <c r="B174" s="243"/>
      <c r="C174" s="244"/>
      <c r="D174" s="244"/>
      <c r="E174" s="227"/>
      <c r="F174" s="227"/>
      <c r="G174" s="227"/>
      <c r="H174" s="227"/>
      <c r="I174" s="227"/>
      <c r="J174" s="227"/>
      <c r="K174" s="227"/>
      <c r="L174" s="227"/>
      <c r="M174" s="227"/>
      <c r="N174" s="227"/>
      <c r="O174" s="227"/>
      <c r="P174" s="227"/>
      <c r="Q174" s="227"/>
      <c r="R174" s="227"/>
      <c r="S174" s="227"/>
      <c r="T174" s="227"/>
      <c r="U174" s="227"/>
      <c r="V174" s="227"/>
      <c r="W174" s="227"/>
      <c r="X174" s="227"/>
    </row>
    <row r="175" ht="15.75" customHeight="1">
      <c r="A175" s="242"/>
      <c r="B175" s="243"/>
      <c r="C175" s="244"/>
      <c r="D175" s="244"/>
      <c r="E175" s="227"/>
      <c r="F175" s="227"/>
      <c r="G175" s="227"/>
      <c r="H175" s="227"/>
      <c r="I175" s="227"/>
      <c r="J175" s="227"/>
      <c r="K175" s="227"/>
      <c r="L175" s="227"/>
      <c r="M175" s="227"/>
      <c r="N175" s="227"/>
      <c r="O175" s="227"/>
      <c r="P175" s="227"/>
      <c r="Q175" s="227"/>
      <c r="R175" s="227"/>
      <c r="S175" s="227"/>
      <c r="T175" s="227"/>
      <c r="U175" s="227"/>
      <c r="V175" s="227"/>
      <c r="W175" s="227"/>
      <c r="X175" s="227"/>
    </row>
    <row r="176" ht="15.75" customHeight="1">
      <c r="A176" s="242"/>
      <c r="B176" s="243"/>
      <c r="C176" s="244"/>
      <c r="D176" s="244"/>
      <c r="E176" s="227"/>
      <c r="F176" s="227"/>
      <c r="G176" s="227"/>
      <c r="H176" s="227"/>
      <c r="I176" s="227"/>
      <c r="J176" s="227"/>
      <c r="K176" s="227"/>
      <c r="L176" s="227"/>
      <c r="M176" s="227"/>
      <c r="N176" s="227"/>
      <c r="O176" s="227"/>
      <c r="P176" s="227"/>
      <c r="Q176" s="227"/>
      <c r="R176" s="227"/>
      <c r="S176" s="227"/>
      <c r="T176" s="227"/>
      <c r="U176" s="227"/>
      <c r="V176" s="227"/>
      <c r="W176" s="227"/>
      <c r="X176" s="227"/>
    </row>
    <row r="177" ht="15.75" customHeight="1">
      <c r="A177" s="242"/>
      <c r="B177" s="243"/>
      <c r="C177" s="244"/>
      <c r="D177" s="244"/>
      <c r="E177" s="227"/>
      <c r="F177" s="227"/>
      <c r="G177" s="227"/>
      <c r="H177" s="227"/>
      <c r="I177" s="227"/>
      <c r="J177" s="227"/>
      <c r="K177" s="227"/>
      <c r="L177" s="227"/>
      <c r="M177" s="227"/>
      <c r="N177" s="227"/>
      <c r="O177" s="227"/>
      <c r="P177" s="227"/>
      <c r="Q177" s="227"/>
      <c r="R177" s="227"/>
      <c r="S177" s="227"/>
      <c r="T177" s="227"/>
      <c r="U177" s="227"/>
      <c r="V177" s="227"/>
      <c r="W177" s="227"/>
      <c r="X177" s="227"/>
    </row>
    <row r="178" ht="15.75" customHeight="1">
      <c r="A178" s="242"/>
      <c r="B178" s="243"/>
      <c r="C178" s="244"/>
      <c r="D178" s="244"/>
      <c r="E178" s="227"/>
      <c r="F178" s="227"/>
      <c r="G178" s="227"/>
      <c r="H178" s="227"/>
      <c r="I178" s="227"/>
      <c r="J178" s="227"/>
      <c r="K178" s="227"/>
      <c r="L178" s="227"/>
      <c r="M178" s="227"/>
      <c r="N178" s="227"/>
      <c r="O178" s="227"/>
      <c r="P178" s="227"/>
      <c r="Q178" s="227"/>
      <c r="R178" s="227"/>
      <c r="S178" s="227"/>
      <c r="T178" s="227"/>
      <c r="U178" s="227"/>
      <c r="V178" s="227"/>
      <c r="W178" s="227"/>
      <c r="X178" s="227"/>
    </row>
    <row r="179" ht="15.75" customHeight="1">
      <c r="A179" s="242"/>
      <c r="B179" s="243"/>
      <c r="C179" s="244"/>
      <c r="D179" s="244"/>
      <c r="E179" s="227"/>
      <c r="F179" s="227"/>
      <c r="G179" s="227"/>
      <c r="H179" s="227"/>
      <c r="I179" s="227"/>
      <c r="J179" s="227"/>
      <c r="K179" s="227"/>
      <c r="L179" s="227"/>
      <c r="M179" s="227"/>
      <c r="N179" s="227"/>
      <c r="O179" s="227"/>
      <c r="P179" s="227"/>
      <c r="Q179" s="227"/>
      <c r="R179" s="227"/>
      <c r="S179" s="227"/>
      <c r="T179" s="227"/>
      <c r="U179" s="227"/>
      <c r="V179" s="227"/>
      <c r="W179" s="227"/>
      <c r="X179" s="227"/>
    </row>
    <row r="180" ht="15.75" customHeight="1">
      <c r="A180" s="242"/>
      <c r="B180" s="243"/>
      <c r="C180" s="244"/>
      <c r="D180" s="244"/>
      <c r="E180" s="227"/>
      <c r="F180" s="227"/>
      <c r="G180" s="227"/>
      <c r="H180" s="227"/>
      <c r="I180" s="227"/>
      <c r="J180" s="227"/>
      <c r="K180" s="227"/>
      <c r="L180" s="227"/>
      <c r="M180" s="227"/>
      <c r="N180" s="227"/>
      <c r="O180" s="227"/>
      <c r="P180" s="227"/>
      <c r="Q180" s="227"/>
      <c r="R180" s="227"/>
      <c r="S180" s="227"/>
      <c r="T180" s="227"/>
      <c r="U180" s="227"/>
      <c r="V180" s="227"/>
      <c r="W180" s="227"/>
      <c r="X180" s="227"/>
    </row>
    <row r="181" ht="15.75" customHeight="1">
      <c r="A181" s="242"/>
      <c r="B181" s="243"/>
      <c r="C181" s="244"/>
      <c r="D181" s="244"/>
      <c r="E181" s="227"/>
      <c r="F181" s="227"/>
      <c r="G181" s="227"/>
      <c r="H181" s="227"/>
      <c r="I181" s="227"/>
      <c r="J181" s="227"/>
      <c r="K181" s="227"/>
      <c r="L181" s="227"/>
      <c r="M181" s="227"/>
      <c r="N181" s="227"/>
      <c r="O181" s="227"/>
      <c r="P181" s="227"/>
      <c r="Q181" s="227"/>
      <c r="R181" s="227"/>
      <c r="S181" s="227"/>
      <c r="T181" s="227"/>
      <c r="U181" s="227"/>
      <c r="V181" s="227"/>
      <c r="W181" s="227"/>
      <c r="X181" s="227"/>
    </row>
    <row r="182" ht="15.75" customHeight="1">
      <c r="A182" s="242"/>
      <c r="B182" s="243"/>
      <c r="C182" s="244"/>
      <c r="D182" s="244"/>
      <c r="E182" s="227"/>
      <c r="F182" s="227"/>
      <c r="G182" s="227"/>
      <c r="H182" s="227"/>
      <c r="I182" s="227"/>
      <c r="J182" s="227"/>
      <c r="K182" s="227"/>
      <c r="L182" s="227"/>
      <c r="M182" s="227"/>
      <c r="N182" s="227"/>
      <c r="O182" s="227"/>
      <c r="P182" s="227"/>
      <c r="Q182" s="227"/>
      <c r="R182" s="227"/>
      <c r="S182" s="227"/>
      <c r="T182" s="227"/>
      <c r="U182" s="227"/>
      <c r="V182" s="227"/>
      <c r="W182" s="227"/>
      <c r="X182" s="227"/>
    </row>
    <row r="183" ht="15.75" customHeight="1">
      <c r="A183" s="242"/>
      <c r="B183" s="243"/>
      <c r="C183" s="244"/>
      <c r="D183" s="244"/>
      <c r="E183" s="227"/>
      <c r="F183" s="227"/>
      <c r="G183" s="227"/>
      <c r="H183" s="227"/>
      <c r="I183" s="227"/>
      <c r="J183" s="227"/>
      <c r="K183" s="227"/>
      <c r="L183" s="227"/>
      <c r="M183" s="227"/>
      <c r="N183" s="227"/>
      <c r="O183" s="227"/>
      <c r="P183" s="227"/>
      <c r="Q183" s="227"/>
      <c r="R183" s="227"/>
      <c r="S183" s="227"/>
      <c r="T183" s="227"/>
      <c r="U183" s="227"/>
      <c r="V183" s="227"/>
      <c r="W183" s="227"/>
      <c r="X183" s="227"/>
    </row>
    <row r="184" ht="15.75" customHeight="1">
      <c r="A184" s="242"/>
      <c r="B184" s="243"/>
      <c r="C184" s="244"/>
      <c r="D184" s="244"/>
      <c r="E184" s="227"/>
      <c r="F184" s="227"/>
      <c r="G184" s="227"/>
      <c r="H184" s="227"/>
      <c r="I184" s="227"/>
      <c r="J184" s="227"/>
      <c r="K184" s="227"/>
      <c r="L184" s="227"/>
      <c r="M184" s="227"/>
      <c r="N184" s="227"/>
      <c r="O184" s="227"/>
      <c r="P184" s="227"/>
      <c r="Q184" s="227"/>
      <c r="R184" s="227"/>
      <c r="S184" s="227"/>
      <c r="T184" s="227"/>
      <c r="U184" s="227"/>
      <c r="V184" s="227"/>
      <c r="W184" s="227"/>
      <c r="X184" s="227"/>
    </row>
    <row r="185" ht="15.75" customHeight="1">
      <c r="A185" s="242"/>
      <c r="B185" s="243"/>
      <c r="C185" s="244"/>
      <c r="D185" s="244"/>
      <c r="E185" s="227"/>
      <c r="F185" s="227"/>
      <c r="G185" s="227"/>
      <c r="H185" s="227"/>
      <c r="I185" s="227"/>
      <c r="J185" s="227"/>
      <c r="K185" s="227"/>
      <c r="L185" s="227"/>
      <c r="M185" s="227"/>
      <c r="N185" s="227"/>
      <c r="O185" s="227"/>
      <c r="P185" s="227"/>
      <c r="Q185" s="227"/>
      <c r="R185" s="227"/>
      <c r="S185" s="227"/>
      <c r="T185" s="227"/>
      <c r="U185" s="227"/>
      <c r="V185" s="227"/>
      <c r="W185" s="227"/>
      <c r="X185" s="227"/>
    </row>
    <row r="186" ht="15.75" customHeight="1">
      <c r="A186" s="242"/>
      <c r="B186" s="243"/>
      <c r="C186" s="244"/>
      <c r="D186" s="244"/>
      <c r="E186" s="227"/>
      <c r="F186" s="227"/>
      <c r="G186" s="227"/>
      <c r="H186" s="227"/>
      <c r="I186" s="227"/>
      <c r="J186" s="227"/>
      <c r="K186" s="227"/>
      <c r="L186" s="227"/>
      <c r="M186" s="227"/>
      <c r="N186" s="227"/>
      <c r="O186" s="227"/>
      <c r="P186" s="227"/>
      <c r="Q186" s="227"/>
      <c r="R186" s="227"/>
      <c r="S186" s="227"/>
      <c r="T186" s="227"/>
      <c r="U186" s="227"/>
      <c r="V186" s="227"/>
      <c r="W186" s="227"/>
      <c r="X186" s="227"/>
    </row>
    <row r="187" ht="15.75" customHeight="1">
      <c r="A187" s="242"/>
      <c r="B187" s="243"/>
      <c r="C187" s="244"/>
      <c r="D187" s="244"/>
      <c r="E187" s="227"/>
      <c r="F187" s="227"/>
      <c r="G187" s="227"/>
      <c r="H187" s="227"/>
      <c r="I187" s="227"/>
      <c r="J187" s="227"/>
      <c r="K187" s="227"/>
      <c r="L187" s="227"/>
      <c r="M187" s="227"/>
      <c r="N187" s="227"/>
      <c r="O187" s="227"/>
      <c r="P187" s="227"/>
      <c r="Q187" s="227"/>
      <c r="R187" s="227"/>
      <c r="S187" s="227"/>
      <c r="T187" s="227"/>
      <c r="U187" s="227"/>
      <c r="V187" s="227"/>
      <c r="W187" s="227"/>
      <c r="X187" s="227"/>
    </row>
    <row r="188" ht="15.75" customHeight="1">
      <c r="A188" s="242"/>
      <c r="B188" s="243"/>
      <c r="C188" s="244"/>
      <c r="D188" s="244"/>
      <c r="E188" s="227"/>
      <c r="F188" s="227"/>
      <c r="G188" s="227"/>
      <c r="H188" s="227"/>
      <c r="I188" s="227"/>
      <c r="J188" s="227"/>
      <c r="K188" s="227"/>
      <c r="L188" s="227"/>
      <c r="M188" s="227"/>
      <c r="N188" s="227"/>
      <c r="O188" s="227"/>
      <c r="P188" s="227"/>
      <c r="Q188" s="227"/>
      <c r="R188" s="227"/>
      <c r="S188" s="227"/>
      <c r="T188" s="227"/>
      <c r="U188" s="227"/>
      <c r="V188" s="227"/>
      <c r="W188" s="227"/>
      <c r="X188" s="227"/>
    </row>
    <row r="189" ht="15.75" customHeight="1">
      <c r="A189" s="242"/>
      <c r="B189" s="243"/>
      <c r="C189" s="244"/>
      <c r="D189" s="244"/>
      <c r="E189" s="227"/>
      <c r="F189" s="227"/>
      <c r="G189" s="227"/>
      <c r="H189" s="227"/>
      <c r="I189" s="227"/>
      <c r="J189" s="227"/>
      <c r="K189" s="227"/>
      <c r="L189" s="227"/>
      <c r="M189" s="227"/>
      <c r="N189" s="227"/>
      <c r="O189" s="227"/>
      <c r="P189" s="227"/>
      <c r="Q189" s="227"/>
      <c r="R189" s="227"/>
      <c r="S189" s="227"/>
      <c r="T189" s="227"/>
      <c r="U189" s="227"/>
      <c r="V189" s="227"/>
      <c r="W189" s="227"/>
      <c r="X189" s="227"/>
    </row>
    <row r="190" ht="15.75" customHeight="1">
      <c r="A190" s="242"/>
      <c r="B190" s="243"/>
      <c r="C190" s="244"/>
      <c r="D190" s="244"/>
      <c r="E190" s="227"/>
      <c r="F190" s="227"/>
      <c r="G190" s="227"/>
      <c r="H190" s="227"/>
      <c r="I190" s="227"/>
      <c r="J190" s="227"/>
      <c r="K190" s="227"/>
      <c r="L190" s="227"/>
      <c r="M190" s="227"/>
      <c r="N190" s="227"/>
      <c r="O190" s="227"/>
      <c r="P190" s="227"/>
      <c r="Q190" s="227"/>
      <c r="R190" s="227"/>
      <c r="S190" s="227"/>
      <c r="T190" s="227"/>
      <c r="U190" s="227"/>
      <c r="V190" s="227"/>
      <c r="W190" s="227"/>
      <c r="X190" s="227"/>
    </row>
    <row r="191" ht="15.75" customHeight="1">
      <c r="A191" s="242"/>
      <c r="B191" s="243"/>
      <c r="C191" s="244"/>
      <c r="D191" s="244"/>
      <c r="E191" s="227"/>
      <c r="F191" s="227"/>
      <c r="G191" s="227"/>
      <c r="H191" s="227"/>
      <c r="I191" s="227"/>
      <c r="J191" s="227"/>
      <c r="K191" s="227"/>
      <c r="L191" s="227"/>
      <c r="M191" s="227"/>
      <c r="N191" s="227"/>
      <c r="O191" s="227"/>
      <c r="P191" s="227"/>
      <c r="Q191" s="227"/>
      <c r="R191" s="227"/>
      <c r="S191" s="227"/>
      <c r="T191" s="227"/>
      <c r="U191" s="227"/>
      <c r="V191" s="227"/>
      <c r="W191" s="227"/>
      <c r="X191" s="227"/>
    </row>
    <row r="192" ht="15.75" customHeight="1">
      <c r="A192" s="242"/>
      <c r="B192" s="243"/>
      <c r="C192" s="244"/>
      <c r="D192" s="244"/>
      <c r="E192" s="227"/>
      <c r="F192" s="227"/>
      <c r="G192" s="227"/>
      <c r="H192" s="227"/>
      <c r="I192" s="227"/>
      <c r="J192" s="227"/>
      <c r="K192" s="227"/>
      <c r="L192" s="227"/>
      <c r="M192" s="227"/>
      <c r="N192" s="227"/>
      <c r="O192" s="227"/>
      <c r="P192" s="227"/>
      <c r="Q192" s="227"/>
      <c r="R192" s="227"/>
      <c r="S192" s="227"/>
      <c r="T192" s="227"/>
      <c r="U192" s="227"/>
      <c r="V192" s="227"/>
      <c r="W192" s="227"/>
      <c r="X192" s="227"/>
    </row>
    <row r="193" ht="15.75" customHeight="1">
      <c r="A193" s="242"/>
      <c r="B193" s="243"/>
      <c r="C193" s="244"/>
      <c r="D193" s="244"/>
      <c r="E193" s="227"/>
      <c r="F193" s="227"/>
      <c r="G193" s="227"/>
      <c r="H193" s="227"/>
      <c r="I193" s="227"/>
      <c r="J193" s="227"/>
      <c r="K193" s="227"/>
      <c r="L193" s="227"/>
      <c r="M193" s="227"/>
      <c r="N193" s="227"/>
      <c r="O193" s="227"/>
      <c r="P193" s="227"/>
      <c r="Q193" s="227"/>
      <c r="R193" s="227"/>
      <c r="S193" s="227"/>
      <c r="T193" s="227"/>
      <c r="U193" s="227"/>
      <c r="V193" s="227"/>
      <c r="W193" s="227"/>
      <c r="X193" s="227"/>
    </row>
    <row r="194" ht="15.75" customHeight="1">
      <c r="A194" s="242"/>
      <c r="B194" s="243"/>
      <c r="C194" s="244"/>
      <c r="D194" s="244"/>
      <c r="E194" s="227"/>
      <c r="F194" s="227"/>
      <c r="G194" s="227"/>
      <c r="H194" s="227"/>
      <c r="I194" s="227"/>
      <c r="J194" s="227"/>
      <c r="K194" s="227"/>
      <c r="L194" s="227"/>
      <c r="M194" s="227"/>
      <c r="N194" s="227"/>
      <c r="O194" s="227"/>
      <c r="P194" s="227"/>
      <c r="Q194" s="227"/>
      <c r="R194" s="227"/>
      <c r="S194" s="227"/>
      <c r="T194" s="227"/>
      <c r="U194" s="227"/>
      <c r="V194" s="227"/>
      <c r="W194" s="227"/>
      <c r="X194" s="227"/>
    </row>
    <row r="195" ht="15.75" customHeight="1">
      <c r="A195" s="242"/>
      <c r="B195" s="243"/>
      <c r="C195" s="244"/>
      <c r="D195" s="244"/>
      <c r="E195" s="227"/>
      <c r="F195" s="227"/>
      <c r="G195" s="227"/>
      <c r="H195" s="227"/>
      <c r="I195" s="227"/>
      <c r="J195" s="227"/>
      <c r="K195" s="227"/>
      <c r="L195" s="227"/>
      <c r="M195" s="227"/>
      <c r="N195" s="227"/>
      <c r="O195" s="227"/>
      <c r="P195" s="227"/>
      <c r="Q195" s="227"/>
      <c r="R195" s="227"/>
      <c r="S195" s="227"/>
      <c r="T195" s="227"/>
      <c r="U195" s="227"/>
      <c r="V195" s="227"/>
      <c r="W195" s="227"/>
      <c r="X195" s="227"/>
    </row>
    <row r="196" ht="15.75" customHeight="1">
      <c r="A196" s="242"/>
      <c r="B196" s="243"/>
      <c r="C196" s="244"/>
      <c r="D196" s="244"/>
      <c r="E196" s="227"/>
      <c r="F196" s="227"/>
      <c r="G196" s="227"/>
      <c r="H196" s="227"/>
      <c r="I196" s="227"/>
      <c r="J196" s="227"/>
      <c r="K196" s="227"/>
      <c r="L196" s="227"/>
      <c r="M196" s="227"/>
      <c r="N196" s="227"/>
      <c r="O196" s="227"/>
      <c r="P196" s="227"/>
      <c r="Q196" s="227"/>
      <c r="R196" s="227"/>
      <c r="S196" s="227"/>
      <c r="T196" s="227"/>
      <c r="U196" s="227"/>
      <c r="V196" s="227"/>
      <c r="W196" s="227"/>
      <c r="X196" s="227"/>
    </row>
    <row r="197" ht="15.75" customHeight="1">
      <c r="A197" s="242"/>
      <c r="B197" s="243"/>
      <c r="C197" s="244"/>
      <c r="D197" s="244"/>
      <c r="E197" s="227"/>
      <c r="F197" s="227"/>
      <c r="G197" s="227"/>
      <c r="H197" s="227"/>
      <c r="I197" s="227"/>
      <c r="J197" s="227"/>
      <c r="K197" s="227"/>
      <c r="L197" s="227"/>
      <c r="M197" s="227"/>
      <c r="N197" s="227"/>
      <c r="O197" s="227"/>
      <c r="P197" s="227"/>
      <c r="Q197" s="227"/>
      <c r="R197" s="227"/>
      <c r="S197" s="227"/>
      <c r="T197" s="227"/>
      <c r="U197" s="227"/>
      <c r="V197" s="227"/>
      <c r="W197" s="227"/>
      <c r="X197" s="227"/>
    </row>
    <row r="198" ht="15.75" customHeight="1">
      <c r="A198" s="242"/>
      <c r="B198" s="243"/>
      <c r="C198" s="244"/>
      <c r="D198" s="244"/>
      <c r="E198" s="227"/>
      <c r="F198" s="227"/>
      <c r="G198" s="227"/>
      <c r="H198" s="227"/>
      <c r="I198" s="227"/>
      <c r="J198" s="227"/>
      <c r="K198" s="227"/>
      <c r="L198" s="227"/>
      <c r="M198" s="227"/>
      <c r="N198" s="227"/>
      <c r="O198" s="227"/>
      <c r="P198" s="227"/>
      <c r="Q198" s="227"/>
      <c r="R198" s="227"/>
      <c r="S198" s="227"/>
      <c r="T198" s="227"/>
      <c r="U198" s="227"/>
      <c r="V198" s="227"/>
      <c r="W198" s="227"/>
      <c r="X198" s="227"/>
    </row>
    <row r="199" ht="15.75" customHeight="1">
      <c r="A199" s="242"/>
      <c r="B199" s="243"/>
      <c r="C199" s="244"/>
      <c r="D199" s="244"/>
      <c r="E199" s="227"/>
      <c r="F199" s="227"/>
      <c r="G199" s="227"/>
      <c r="H199" s="227"/>
      <c r="I199" s="227"/>
      <c r="J199" s="227"/>
      <c r="K199" s="227"/>
      <c r="L199" s="227"/>
      <c r="M199" s="227"/>
      <c r="N199" s="227"/>
      <c r="O199" s="227"/>
      <c r="P199" s="227"/>
      <c r="Q199" s="227"/>
      <c r="R199" s="227"/>
      <c r="S199" s="227"/>
      <c r="T199" s="227"/>
      <c r="U199" s="227"/>
      <c r="V199" s="227"/>
      <c r="W199" s="227"/>
      <c r="X199" s="227"/>
    </row>
    <row r="200" ht="15.75" customHeight="1">
      <c r="A200" s="242"/>
      <c r="B200" s="243"/>
      <c r="C200" s="244"/>
      <c r="D200" s="244"/>
      <c r="E200" s="227"/>
      <c r="F200" s="227"/>
      <c r="G200" s="227"/>
      <c r="H200" s="227"/>
      <c r="I200" s="227"/>
      <c r="J200" s="227"/>
      <c r="K200" s="227"/>
      <c r="L200" s="227"/>
      <c r="M200" s="227"/>
      <c r="N200" s="227"/>
      <c r="O200" s="227"/>
      <c r="P200" s="227"/>
      <c r="Q200" s="227"/>
      <c r="R200" s="227"/>
      <c r="S200" s="227"/>
      <c r="T200" s="227"/>
      <c r="U200" s="227"/>
      <c r="V200" s="227"/>
      <c r="W200" s="227"/>
      <c r="X200" s="227"/>
    </row>
    <row r="201" ht="15.75" customHeight="1">
      <c r="A201" s="242"/>
      <c r="B201" s="243"/>
      <c r="C201" s="244"/>
      <c r="D201" s="244"/>
      <c r="E201" s="227"/>
      <c r="F201" s="227"/>
      <c r="G201" s="227"/>
      <c r="H201" s="227"/>
      <c r="I201" s="227"/>
      <c r="J201" s="227"/>
      <c r="K201" s="227"/>
      <c r="L201" s="227"/>
      <c r="M201" s="227"/>
      <c r="N201" s="227"/>
      <c r="O201" s="227"/>
      <c r="P201" s="227"/>
      <c r="Q201" s="227"/>
      <c r="R201" s="227"/>
      <c r="S201" s="227"/>
      <c r="T201" s="227"/>
      <c r="U201" s="227"/>
      <c r="V201" s="227"/>
      <c r="W201" s="227"/>
      <c r="X201" s="227"/>
    </row>
    <row r="202" ht="15.75" customHeight="1">
      <c r="A202" s="242"/>
      <c r="B202" s="243"/>
      <c r="C202" s="244"/>
      <c r="D202" s="244"/>
      <c r="E202" s="227"/>
      <c r="F202" s="227"/>
      <c r="G202" s="227"/>
      <c r="H202" s="227"/>
      <c r="I202" s="227"/>
      <c r="J202" s="227"/>
      <c r="K202" s="227"/>
      <c r="L202" s="227"/>
      <c r="M202" s="227"/>
      <c r="N202" s="227"/>
      <c r="O202" s="227"/>
      <c r="P202" s="227"/>
      <c r="Q202" s="227"/>
      <c r="R202" s="227"/>
      <c r="S202" s="227"/>
      <c r="T202" s="227"/>
      <c r="U202" s="227"/>
      <c r="V202" s="227"/>
      <c r="W202" s="227"/>
      <c r="X202" s="227"/>
    </row>
    <row r="203" ht="15.75" customHeight="1">
      <c r="A203" s="242"/>
      <c r="B203" s="243"/>
      <c r="C203" s="244"/>
      <c r="D203" s="244"/>
      <c r="E203" s="227"/>
      <c r="F203" s="227"/>
      <c r="G203" s="227"/>
      <c r="H203" s="227"/>
      <c r="I203" s="227"/>
      <c r="J203" s="227"/>
      <c r="K203" s="227"/>
      <c r="L203" s="227"/>
      <c r="M203" s="227"/>
      <c r="N203" s="227"/>
      <c r="O203" s="227"/>
      <c r="P203" s="227"/>
      <c r="Q203" s="227"/>
      <c r="R203" s="227"/>
      <c r="S203" s="227"/>
      <c r="T203" s="227"/>
      <c r="U203" s="227"/>
      <c r="V203" s="227"/>
      <c r="W203" s="227"/>
      <c r="X203" s="227"/>
    </row>
    <row r="204" ht="15.75" customHeight="1">
      <c r="A204" s="242"/>
      <c r="B204" s="243"/>
      <c r="C204" s="244"/>
      <c r="D204" s="244"/>
      <c r="E204" s="227"/>
      <c r="F204" s="227"/>
      <c r="G204" s="227"/>
      <c r="H204" s="227"/>
      <c r="I204" s="227"/>
      <c r="J204" s="227"/>
      <c r="K204" s="227"/>
      <c r="L204" s="227"/>
      <c r="M204" s="227"/>
      <c r="N204" s="227"/>
      <c r="O204" s="227"/>
      <c r="P204" s="227"/>
      <c r="Q204" s="227"/>
      <c r="R204" s="227"/>
      <c r="S204" s="227"/>
      <c r="T204" s="227"/>
      <c r="U204" s="227"/>
      <c r="V204" s="227"/>
      <c r="W204" s="227"/>
      <c r="X204" s="227"/>
    </row>
    <row r="205" ht="15.75" customHeight="1">
      <c r="A205" s="242"/>
      <c r="B205" s="243"/>
      <c r="C205" s="244"/>
      <c r="D205" s="244"/>
      <c r="E205" s="227"/>
      <c r="F205" s="227"/>
      <c r="G205" s="227"/>
      <c r="H205" s="227"/>
      <c r="I205" s="227"/>
      <c r="J205" s="227"/>
      <c r="K205" s="227"/>
      <c r="L205" s="227"/>
      <c r="M205" s="227"/>
      <c r="N205" s="227"/>
      <c r="O205" s="227"/>
      <c r="P205" s="227"/>
      <c r="Q205" s="227"/>
      <c r="R205" s="227"/>
      <c r="S205" s="227"/>
      <c r="T205" s="227"/>
      <c r="U205" s="227"/>
      <c r="V205" s="227"/>
      <c r="W205" s="227"/>
      <c r="X205" s="227"/>
    </row>
    <row r="206" ht="15.75" customHeight="1">
      <c r="A206" s="242"/>
      <c r="B206" s="243"/>
      <c r="C206" s="244"/>
      <c r="D206" s="244"/>
      <c r="E206" s="227"/>
      <c r="F206" s="227"/>
      <c r="G206" s="227"/>
      <c r="H206" s="227"/>
      <c r="I206" s="227"/>
      <c r="J206" s="227"/>
      <c r="K206" s="227"/>
      <c r="L206" s="227"/>
      <c r="M206" s="227"/>
      <c r="N206" s="227"/>
      <c r="O206" s="227"/>
      <c r="P206" s="227"/>
      <c r="Q206" s="227"/>
      <c r="R206" s="227"/>
      <c r="S206" s="227"/>
      <c r="T206" s="227"/>
      <c r="U206" s="227"/>
      <c r="V206" s="227"/>
      <c r="W206" s="227"/>
      <c r="X206" s="227"/>
    </row>
    <row r="207" ht="15.75" customHeight="1">
      <c r="A207" s="242"/>
      <c r="B207" s="243"/>
      <c r="C207" s="244"/>
      <c r="D207" s="244"/>
      <c r="E207" s="227"/>
      <c r="F207" s="227"/>
      <c r="G207" s="227"/>
      <c r="H207" s="227"/>
      <c r="I207" s="227"/>
      <c r="J207" s="227"/>
      <c r="K207" s="227"/>
      <c r="L207" s="227"/>
      <c r="M207" s="227"/>
      <c r="N207" s="227"/>
      <c r="O207" s="227"/>
      <c r="P207" s="227"/>
      <c r="Q207" s="227"/>
      <c r="R207" s="227"/>
      <c r="S207" s="227"/>
      <c r="T207" s="227"/>
      <c r="U207" s="227"/>
      <c r="V207" s="227"/>
      <c r="W207" s="227"/>
      <c r="X207" s="227"/>
    </row>
    <row r="208" ht="15.75" customHeight="1">
      <c r="A208" s="242"/>
      <c r="B208" s="243"/>
      <c r="C208" s="244"/>
      <c r="D208" s="244"/>
      <c r="E208" s="227"/>
      <c r="F208" s="227"/>
      <c r="G208" s="227"/>
      <c r="H208" s="227"/>
      <c r="I208" s="227"/>
      <c r="J208" s="227"/>
      <c r="K208" s="227"/>
      <c r="L208" s="227"/>
      <c r="M208" s="227"/>
      <c r="N208" s="227"/>
      <c r="O208" s="227"/>
      <c r="P208" s="227"/>
      <c r="Q208" s="227"/>
      <c r="R208" s="227"/>
      <c r="S208" s="227"/>
      <c r="T208" s="227"/>
      <c r="U208" s="227"/>
      <c r="V208" s="227"/>
      <c r="W208" s="227"/>
      <c r="X208" s="227"/>
    </row>
    <row r="209" ht="15.75" customHeight="1">
      <c r="A209" s="242"/>
      <c r="B209" s="243"/>
      <c r="C209" s="244"/>
      <c r="D209" s="244"/>
      <c r="E209" s="227"/>
      <c r="F209" s="227"/>
      <c r="G209" s="227"/>
      <c r="H209" s="227"/>
      <c r="I209" s="227"/>
      <c r="J209" s="227"/>
      <c r="K209" s="227"/>
      <c r="L209" s="227"/>
      <c r="M209" s="227"/>
      <c r="N209" s="227"/>
      <c r="O209" s="227"/>
      <c r="P209" s="227"/>
      <c r="Q209" s="227"/>
      <c r="R209" s="227"/>
      <c r="S209" s="227"/>
      <c r="T209" s="227"/>
      <c r="U209" s="227"/>
      <c r="V209" s="227"/>
      <c r="W209" s="227"/>
      <c r="X209" s="227"/>
    </row>
    <row r="210" ht="15.75" customHeight="1">
      <c r="A210" s="242"/>
      <c r="B210" s="243"/>
      <c r="C210" s="244"/>
      <c r="D210" s="244"/>
      <c r="E210" s="227"/>
      <c r="F210" s="227"/>
      <c r="G210" s="227"/>
      <c r="H210" s="227"/>
      <c r="I210" s="227"/>
      <c r="J210" s="227"/>
      <c r="K210" s="227"/>
      <c r="L210" s="227"/>
      <c r="M210" s="227"/>
      <c r="N210" s="227"/>
      <c r="O210" s="227"/>
      <c r="P210" s="227"/>
      <c r="Q210" s="227"/>
      <c r="R210" s="227"/>
      <c r="S210" s="227"/>
      <c r="T210" s="227"/>
      <c r="U210" s="227"/>
      <c r="V210" s="227"/>
      <c r="W210" s="227"/>
      <c r="X210" s="227"/>
    </row>
    <row r="211" ht="15.75" customHeight="1">
      <c r="A211" s="242"/>
      <c r="B211" s="243"/>
      <c r="C211" s="244"/>
      <c r="D211" s="244"/>
      <c r="E211" s="227"/>
      <c r="F211" s="227"/>
      <c r="G211" s="227"/>
      <c r="H211" s="227"/>
      <c r="I211" s="227"/>
      <c r="J211" s="227"/>
      <c r="K211" s="227"/>
      <c r="L211" s="227"/>
      <c r="M211" s="227"/>
      <c r="N211" s="227"/>
      <c r="O211" s="227"/>
      <c r="P211" s="227"/>
      <c r="Q211" s="227"/>
      <c r="R211" s="227"/>
      <c r="S211" s="227"/>
      <c r="T211" s="227"/>
      <c r="U211" s="227"/>
      <c r="V211" s="227"/>
      <c r="W211" s="227"/>
      <c r="X211" s="227"/>
    </row>
    <row r="212" ht="15.75" customHeight="1">
      <c r="A212" s="242"/>
      <c r="B212" s="243"/>
      <c r="C212" s="244"/>
      <c r="D212" s="244"/>
      <c r="E212" s="227"/>
      <c r="F212" s="227"/>
      <c r="G212" s="227"/>
      <c r="H212" s="227"/>
      <c r="I212" s="227"/>
      <c r="J212" s="227"/>
      <c r="K212" s="227"/>
      <c r="L212" s="227"/>
      <c r="M212" s="227"/>
      <c r="N212" s="227"/>
      <c r="O212" s="227"/>
      <c r="P212" s="227"/>
      <c r="Q212" s="227"/>
      <c r="R212" s="227"/>
      <c r="S212" s="227"/>
      <c r="T212" s="227"/>
      <c r="U212" s="227"/>
      <c r="V212" s="227"/>
      <c r="W212" s="227"/>
      <c r="X212" s="227"/>
    </row>
    <row r="213" ht="15.75" customHeight="1">
      <c r="A213" s="242"/>
      <c r="B213" s="243"/>
      <c r="C213" s="244"/>
      <c r="D213" s="244"/>
      <c r="E213" s="227"/>
      <c r="F213" s="227"/>
      <c r="G213" s="227"/>
      <c r="H213" s="227"/>
      <c r="I213" s="227"/>
      <c r="J213" s="227"/>
      <c r="K213" s="227"/>
      <c r="L213" s="227"/>
      <c r="M213" s="227"/>
      <c r="N213" s="227"/>
      <c r="O213" s="227"/>
      <c r="P213" s="227"/>
      <c r="Q213" s="227"/>
      <c r="R213" s="227"/>
      <c r="S213" s="227"/>
      <c r="T213" s="227"/>
      <c r="U213" s="227"/>
      <c r="V213" s="227"/>
      <c r="W213" s="227"/>
      <c r="X213" s="227"/>
    </row>
    <row r="214" ht="15.75" customHeight="1">
      <c r="A214" s="242"/>
      <c r="B214" s="243"/>
      <c r="C214" s="244"/>
      <c r="D214" s="244"/>
      <c r="E214" s="227"/>
      <c r="F214" s="227"/>
      <c r="G214" s="227"/>
      <c r="H214" s="227"/>
      <c r="I214" s="227"/>
      <c r="J214" s="227"/>
      <c r="K214" s="227"/>
      <c r="L214" s="227"/>
      <c r="M214" s="227"/>
      <c r="N214" s="227"/>
      <c r="O214" s="227"/>
      <c r="P214" s="227"/>
      <c r="Q214" s="227"/>
      <c r="R214" s="227"/>
      <c r="S214" s="227"/>
      <c r="T214" s="227"/>
      <c r="U214" s="227"/>
      <c r="V214" s="227"/>
      <c r="W214" s="227"/>
      <c r="X214" s="227"/>
    </row>
    <row r="215" ht="15.75" customHeight="1">
      <c r="A215" s="242"/>
      <c r="B215" s="243"/>
      <c r="C215" s="244"/>
      <c r="D215" s="244"/>
      <c r="E215" s="227"/>
      <c r="F215" s="227"/>
      <c r="G215" s="227"/>
      <c r="H215" s="227"/>
      <c r="I215" s="227"/>
      <c r="J215" s="227"/>
      <c r="K215" s="227"/>
      <c r="L215" s="227"/>
      <c r="M215" s="227"/>
      <c r="N215" s="227"/>
      <c r="O215" s="227"/>
      <c r="P215" s="227"/>
      <c r="Q215" s="227"/>
      <c r="R215" s="227"/>
      <c r="S215" s="227"/>
      <c r="T215" s="227"/>
      <c r="U215" s="227"/>
      <c r="V215" s="227"/>
      <c r="W215" s="227"/>
      <c r="X215" s="227"/>
    </row>
    <row r="216" ht="15.75" customHeight="1">
      <c r="A216" s="242"/>
      <c r="B216" s="243"/>
      <c r="C216" s="244"/>
      <c r="D216" s="244"/>
      <c r="E216" s="227"/>
      <c r="F216" s="227"/>
      <c r="G216" s="227"/>
      <c r="H216" s="227"/>
      <c r="I216" s="227"/>
      <c r="J216" s="227"/>
      <c r="K216" s="227"/>
      <c r="L216" s="227"/>
      <c r="M216" s="227"/>
      <c r="N216" s="227"/>
      <c r="O216" s="227"/>
      <c r="P216" s="227"/>
      <c r="Q216" s="227"/>
      <c r="R216" s="227"/>
      <c r="S216" s="227"/>
      <c r="T216" s="227"/>
      <c r="U216" s="227"/>
      <c r="V216" s="227"/>
      <c r="W216" s="227"/>
      <c r="X216" s="227"/>
    </row>
    <row r="217" ht="15.75" customHeight="1">
      <c r="A217" s="242"/>
      <c r="B217" s="243"/>
      <c r="C217" s="244"/>
      <c r="D217" s="244"/>
      <c r="E217" s="227"/>
      <c r="F217" s="227"/>
      <c r="G217" s="227"/>
      <c r="H217" s="227"/>
      <c r="I217" s="227"/>
      <c r="J217" s="227"/>
      <c r="K217" s="227"/>
      <c r="L217" s="227"/>
      <c r="M217" s="227"/>
      <c r="N217" s="227"/>
      <c r="O217" s="227"/>
      <c r="P217" s="227"/>
      <c r="Q217" s="227"/>
      <c r="R217" s="227"/>
      <c r="S217" s="227"/>
      <c r="T217" s="227"/>
      <c r="U217" s="227"/>
      <c r="V217" s="227"/>
      <c r="W217" s="227"/>
      <c r="X217" s="227"/>
    </row>
    <row r="218" ht="15.75" customHeight="1">
      <c r="A218" s="242"/>
      <c r="B218" s="243"/>
      <c r="C218" s="244"/>
      <c r="D218" s="244"/>
      <c r="E218" s="227"/>
      <c r="F218" s="227"/>
      <c r="G218" s="227"/>
      <c r="H218" s="227"/>
      <c r="I218" s="227"/>
      <c r="J218" s="227"/>
      <c r="K218" s="227"/>
      <c r="L218" s="227"/>
      <c r="M218" s="227"/>
      <c r="N218" s="227"/>
      <c r="O218" s="227"/>
      <c r="P218" s="227"/>
      <c r="Q218" s="227"/>
      <c r="R218" s="227"/>
      <c r="S218" s="227"/>
      <c r="T218" s="227"/>
      <c r="U218" s="227"/>
      <c r="V218" s="227"/>
      <c r="W218" s="227"/>
      <c r="X218" s="227"/>
    </row>
    <row r="219" ht="15.75" customHeight="1">
      <c r="A219" s="242"/>
      <c r="B219" s="243"/>
      <c r="C219" s="244"/>
      <c r="D219" s="244"/>
      <c r="E219" s="227"/>
      <c r="F219" s="227"/>
      <c r="G219" s="227"/>
      <c r="H219" s="227"/>
      <c r="I219" s="227"/>
      <c r="J219" s="227"/>
      <c r="K219" s="227"/>
      <c r="L219" s="227"/>
      <c r="M219" s="227"/>
      <c r="N219" s="227"/>
      <c r="O219" s="227"/>
      <c r="P219" s="227"/>
      <c r="Q219" s="227"/>
      <c r="R219" s="227"/>
      <c r="S219" s="227"/>
      <c r="T219" s="227"/>
      <c r="U219" s="227"/>
      <c r="V219" s="227"/>
      <c r="W219" s="227"/>
      <c r="X219" s="227"/>
    </row>
    <row r="220" ht="15.75" customHeight="1">
      <c r="A220" s="242"/>
      <c r="B220" s="243"/>
      <c r="C220" s="244"/>
      <c r="D220" s="244"/>
      <c r="E220" s="227"/>
      <c r="F220" s="227"/>
      <c r="G220" s="227"/>
      <c r="H220" s="227"/>
      <c r="I220" s="227"/>
      <c r="J220" s="227"/>
      <c r="K220" s="227"/>
      <c r="L220" s="227"/>
      <c r="M220" s="227"/>
      <c r="N220" s="227"/>
      <c r="O220" s="227"/>
      <c r="P220" s="227"/>
      <c r="Q220" s="227"/>
      <c r="R220" s="227"/>
      <c r="S220" s="227"/>
      <c r="T220" s="227"/>
      <c r="U220" s="227"/>
      <c r="V220" s="227"/>
      <c r="W220" s="227"/>
      <c r="X220" s="227"/>
    </row>
    <row r="221" ht="15.75" customHeight="1">
      <c r="A221" s="242"/>
      <c r="B221" s="243"/>
      <c r="C221" s="244"/>
      <c r="D221" s="244"/>
      <c r="E221" s="227"/>
      <c r="F221" s="227"/>
      <c r="G221" s="227"/>
      <c r="H221" s="227"/>
      <c r="I221" s="227"/>
      <c r="J221" s="227"/>
      <c r="K221" s="227"/>
      <c r="L221" s="227"/>
      <c r="M221" s="227"/>
      <c r="N221" s="227"/>
      <c r="O221" s="227"/>
      <c r="P221" s="227"/>
      <c r="Q221" s="227"/>
      <c r="R221" s="227"/>
      <c r="S221" s="227"/>
      <c r="T221" s="227"/>
      <c r="U221" s="227"/>
      <c r="V221" s="227"/>
      <c r="W221" s="227"/>
      <c r="X221" s="227"/>
    </row>
    <row r="222" ht="15.75" customHeight="1">
      <c r="A222" s="242"/>
      <c r="B222" s="243"/>
      <c r="C222" s="244"/>
      <c r="D222" s="244"/>
      <c r="E222" s="227"/>
      <c r="F222" s="227"/>
      <c r="G222" s="227"/>
      <c r="H222" s="227"/>
      <c r="I222" s="227"/>
      <c r="J222" s="227"/>
      <c r="K222" s="227"/>
      <c r="L222" s="227"/>
      <c r="M222" s="227"/>
      <c r="N222" s="227"/>
      <c r="O222" s="227"/>
      <c r="P222" s="227"/>
      <c r="Q222" s="227"/>
      <c r="R222" s="227"/>
      <c r="S222" s="227"/>
      <c r="T222" s="227"/>
      <c r="U222" s="227"/>
      <c r="V222" s="227"/>
      <c r="W222" s="227"/>
      <c r="X222" s="227"/>
    </row>
    <row r="223" ht="15.75" customHeight="1">
      <c r="A223" s="242"/>
      <c r="B223" s="243"/>
      <c r="C223" s="244"/>
      <c r="D223" s="244"/>
      <c r="E223" s="227"/>
      <c r="F223" s="227"/>
      <c r="G223" s="227"/>
      <c r="H223" s="227"/>
      <c r="I223" s="227"/>
      <c r="J223" s="227"/>
      <c r="K223" s="227"/>
      <c r="L223" s="227"/>
      <c r="M223" s="227"/>
      <c r="N223" s="227"/>
      <c r="O223" s="227"/>
      <c r="P223" s="227"/>
      <c r="Q223" s="227"/>
      <c r="R223" s="227"/>
      <c r="S223" s="227"/>
      <c r="T223" s="227"/>
      <c r="U223" s="227"/>
      <c r="V223" s="227"/>
      <c r="W223" s="227"/>
      <c r="X223" s="227"/>
    </row>
    <row r="224" ht="15.75" customHeight="1">
      <c r="A224" s="242"/>
      <c r="B224" s="243"/>
      <c r="C224" s="244"/>
      <c r="D224" s="244"/>
      <c r="E224" s="227"/>
      <c r="F224" s="227"/>
      <c r="G224" s="227"/>
      <c r="H224" s="227"/>
      <c r="I224" s="227"/>
      <c r="J224" s="227"/>
      <c r="K224" s="227"/>
      <c r="L224" s="227"/>
      <c r="M224" s="227"/>
      <c r="N224" s="227"/>
      <c r="O224" s="227"/>
      <c r="P224" s="227"/>
      <c r="Q224" s="227"/>
      <c r="R224" s="227"/>
      <c r="S224" s="227"/>
      <c r="T224" s="227"/>
      <c r="U224" s="227"/>
      <c r="V224" s="227"/>
      <c r="W224" s="227"/>
      <c r="X224" s="227"/>
    </row>
    <row r="225" ht="15.75" customHeight="1">
      <c r="A225" s="242"/>
      <c r="B225" s="243"/>
      <c r="C225" s="244"/>
      <c r="D225" s="244"/>
      <c r="E225" s="227"/>
      <c r="F225" s="227"/>
      <c r="G225" s="227"/>
      <c r="H225" s="227"/>
      <c r="I225" s="227"/>
      <c r="J225" s="227"/>
      <c r="K225" s="227"/>
      <c r="L225" s="227"/>
      <c r="M225" s="227"/>
      <c r="N225" s="227"/>
      <c r="O225" s="227"/>
      <c r="P225" s="227"/>
      <c r="Q225" s="227"/>
      <c r="R225" s="227"/>
      <c r="S225" s="227"/>
      <c r="T225" s="227"/>
      <c r="U225" s="227"/>
      <c r="V225" s="227"/>
      <c r="W225" s="227"/>
      <c r="X225" s="227"/>
    </row>
    <row r="226" ht="15.75" customHeight="1">
      <c r="A226" s="242"/>
      <c r="B226" s="243"/>
      <c r="C226" s="244"/>
      <c r="D226" s="244"/>
      <c r="E226" s="227"/>
      <c r="F226" s="227"/>
      <c r="G226" s="227"/>
      <c r="H226" s="227"/>
      <c r="I226" s="227"/>
      <c r="J226" s="227"/>
      <c r="K226" s="227"/>
      <c r="L226" s="227"/>
      <c r="M226" s="227"/>
      <c r="N226" s="227"/>
      <c r="O226" s="227"/>
      <c r="P226" s="227"/>
      <c r="Q226" s="227"/>
      <c r="R226" s="227"/>
      <c r="S226" s="227"/>
      <c r="T226" s="227"/>
      <c r="U226" s="227"/>
      <c r="V226" s="227"/>
      <c r="W226" s="227"/>
      <c r="X226" s="227"/>
    </row>
    <row r="227" ht="15.75" customHeight="1">
      <c r="A227" s="242"/>
      <c r="B227" s="243"/>
      <c r="C227" s="244"/>
      <c r="D227" s="244"/>
      <c r="E227" s="227"/>
      <c r="F227" s="227"/>
      <c r="G227" s="227"/>
      <c r="H227" s="227"/>
      <c r="I227" s="227"/>
      <c r="J227" s="227"/>
      <c r="K227" s="227"/>
      <c r="L227" s="227"/>
      <c r="M227" s="227"/>
      <c r="N227" s="227"/>
      <c r="O227" s="227"/>
      <c r="P227" s="227"/>
      <c r="Q227" s="227"/>
      <c r="R227" s="227"/>
      <c r="S227" s="227"/>
      <c r="T227" s="227"/>
      <c r="U227" s="227"/>
      <c r="V227" s="227"/>
      <c r="W227" s="227"/>
      <c r="X227" s="227"/>
    </row>
    <row r="228" ht="15.75" customHeight="1">
      <c r="A228" s="242"/>
      <c r="B228" s="243"/>
      <c r="C228" s="244"/>
      <c r="D228" s="244"/>
      <c r="E228" s="227"/>
      <c r="F228" s="227"/>
      <c r="G228" s="227"/>
      <c r="H228" s="227"/>
      <c r="I228" s="227"/>
      <c r="J228" s="227"/>
      <c r="K228" s="227"/>
      <c r="L228" s="227"/>
      <c r="M228" s="227"/>
      <c r="N228" s="227"/>
      <c r="O228" s="227"/>
      <c r="P228" s="227"/>
      <c r="Q228" s="227"/>
      <c r="R228" s="227"/>
      <c r="S228" s="227"/>
      <c r="T228" s="227"/>
      <c r="U228" s="227"/>
      <c r="V228" s="227"/>
      <c r="W228" s="227"/>
      <c r="X228" s="227"/>
    </row>
    <row r="229" ht="15.75" customHeight="1">
      <c r="A229" s="242"/>
      <c r="B229" s="243"/>
      <c r="C229" s="244"/>
      <c r="D229" s="244"/>
      <c r="E229" s="227"/>
      <c r="F229" s="227"/>
      <c r="G229" s="227"/>
      <c r="H229" s="227"/>
      <c r="I229" s="227"/>
      <c r="J229" s="227"/>
      <c r="K229" s="227"/>
      <c r="L229" s="227"/>
      <c r="M229" s="227"/>
      <c r="N229" s="227"/>
      <c r="O229" s="227"/>
      <c r="P229" s="227"/>
      <c r="Q229" s="227"/>
      <c r="R229" s="227"/>
      <c r="S229" s="227"/>
      <c r="T229" s="227"/>
      <c r="U229" s="227"/>
      <c r="V229" s="227"/>
      <c r="W229" s="227"/>
      <c r="X229" s="227"/>
    </row>
    <row r="230" ht="15.75" customHeight="1">
      <c r="A230" s="242"/>
      <c r="B230" s="243"/>
      <c r="C230" s="244"/>
      <c r="D230" s="244"/>
      <c r="E230" s="227"/>
      <c r="F230" s="227"/>
      <c r="G230" s="227"/>
      <c r="H230" s="227"/>
      <c r="I230" s="227"/>
      <c r="J230" s="227"/>
      <c r="K230" s="227"/>
      <c r="L230" s="227"/>
      <c r="M230" s="227"/>
      <c r="N230" s="227"/>
      <c r="O230" s="227"/>
      <c r="P230" s="227"/>
      <c r="Q230" s="227"/>
      <c r="R230" s="227"/>
      <c r="S230" s="227"/>
      <c r="T230" s="227"/>
      <c r="U230" s="227"/>
      <c r="V230" s="227"/>
      <c r="W230" s="227"/>
      <c r="X230" s="227"/>
    </row>
    <row r="231" ht="15.75" customHeight="1">
      <c r="A231" s="242"/>
      <c r="B231" s="243"/>
      <c r="C231" s="244"/>
      <c r="D231" s="244"/>
      <c r="E231" s="227"/>
      <c r="F231" s="227"/>
      <c r="G231" s="227"/>
      <c r="H231" s="227"/>
      <c r="I231" s="227"/>
      <c r="J231" s="227"/>
      <c r="K231" s="227"/>
      <c r="L231" s="227"/>
      <c r="M231" s="227"/>
      <c r="N231" s="227"/>
      <c r="O231" s="227"/>
      <c r="P231" s="227"/>
      <c r="Q231" s="227"/>
      <c r="R231" s="227"/>
      <c r="S231" s="227"/>
      <c r="T231" s="227"/>
      <c r="U231" s="227"/>
      <c r="V231" s="227"/>
      <c r="W231" s="227"/>
      <c r="X231" s="227"/>
    </row>
    <row r="232" ht="15.75" customHeight="1">
      <c r="A232" s="242"/>
      <c r="B232" s="243"/>
      <c r="C232" s="244"/>
      <c r="D232" s="244"/>
      <c r="E232" s="227"/>
      <c r="F232" s="227"/>
      <c r="G232" s="227"/>
      <c r="H232" s="227"/>
      <c r="I232" s="227"/>
      <c r="J232" s="227"/>
      <c r="K232" s="227"/>
      <c r="L232" s="227"/>
      <c r="M232" s="227"/>
      <c r="N232" s="227"/>
      <c r="O232" s="227"/>
      <c r="P232" s="227"/>
      <c r="Q232" s="227"/>
      <c r="R232" s="227"/>
      <c r="S232" s="227"/>
      <c r="T232" s="227"/>
      <c r="U232" s="227"/>
      <c r="V232" s="227"/>
      <c r="W232" s="227"/>
      <c r="X232" s="227"/>
    </row>
    <row r="233" ht="15.75" customHeight="1">
      <c r="A233" s="242"/>
      <c r="B233" s="243"/>
      <c r="C233" s="244"/>
      <c r="D233" s="244"/>
      <c r="E233" s="227"/>
      <c r="F233" s="227"/>
      <c r="G233" s="227"/>
      <c r="H233" s="227"/>
      <c r="I233" s="227"/>
      <c r="J233" s="227"/>
      <c r="K233" s="227"/>
      <c r="L233" s="227"/>
      <c r="M233" s="227"/>
      <c r="N233" s="227"/>
      <c r="O233" s="227"/>
      <c r="P233" s="227"/>
      <c r="Q233" s="227"/>
      <c r="R233" s="227"/>
      <c r="S233" s="227"/>
      <c r="T233" s="227"/>
      <c r="U233" s="227"/>
      <c r="V233" s="227"/>
      <c r="W233" s="227"/>
      <c r="X233" s="227"/>
    </row>
    <row r="234" ht="15.75" customHeight="1">
      <c r="A234" s="242"/>
      <c r="B234" s="243"/>
      <c r="C234" s="244"/>
      <c r="D234" s="244"/>
      <c r="E234" s="227"/>
      <c r="F234" s="227"/>
      <c r="G234" s="227"/>
      <c r="H234" s="227"/>
      <c r="I234" s="227"/>
      <c r="J234" s="227"/>
      <c r="K234" s="227"/>
      <c r="L234" s="227"/>
      <c r="M234" s="227"/>
      <c r="N234" s="227"/>
      <c r="O234" s="227"/>
      <c r="P234" s="227"/>
      <c r="Q234" s="227"/>
      <c r="R234" s="227"/>
      <c r="S234" s="227"/>
      <c r="T234" s="227"/>
      <c r="U234" s="227"/>
      <c r="V234" s="227"/>
      <c r="W234" s="227"/>
      <c r="X234" s="227"/>
    </row>
    <row r="235" ht="15.75" customHeight="1">
      <c r="A235" s="242"/>
      <c r="B235" s="243"/>
      <c r="C235" s="244"/>
      <c r="D235" s="244"/>
      <c r="E235" s="227"/>
      <c r="F235" s="227"/>
      <c r="G235" s="227"/>
      <c r="H235" s="227"/>
      <c r="I235" s="227"/>
      <c r="J235" s="227"/>
      <c r="K235" s="227"/>
      <c r="L235" s="227"/>
      <c r="M235" s="227"/>
      <c r="N235" s="227"/>
      <c r="O235" s="227"/>
      <c r="P235" s="227"/>
      <c r="Q235" s="227"/>
      <c r="R235" s="227"/>
      <c r="S235" s="227"/>
      <c r="T235" s="227"/>
      <c r="U235" s="227"/>
      <c r="V235" s="227"/>
      <c r="W235" s="227"/>
      <c r="X235" s="227"/>
    </row>
    <row r="236" ht="15.75" customHeight="1">
      <c r="A236" s="242"/>
      <c r="B236" s="243"/>
      <c r="C236" s="244"/>
      <c r="D236" s="244"/>
      <c r="E236" s="227"/>
      <c r="F236" s="227"/>
      <c r="G236" s="227"/>
      <c r="H236" s="227"/>
      <c r="I236" s="227"/>
      <c r="J236" s="227"/>
      <c r="K236" s="227"/>
      <c r="L236" s="227"/>
      <c r="M236" s="227"/>
      <c r="N236" s="227"/>
      <c r="O236" s="227"/>
      <c r="P236" s="227"/>
      <c r="Q236" s="227"/>
      <c r="R236" s="227"/>
      <c r="S236" s="227"/>
      <c r="T236" s="227"/>
      <c r="U236" s="227"/>
      <c r="V236" s="227"/>
      <c r="W236" s="227"/>
      <c r="X236" s="227"/>
    </row>
    <row r="237" ht="15.75" customHeight="1">
      <c r="A237" s="242"/>
      <c r="B237" s="243"/>
      <c r="C237" s="244"/>
      <c r="D237" s="244"/>
      <c r="E237" s="227"/>
      <c r="F237" s="227"/>
      <c r="G237" s="227"/>
      <c r="H237" s="227"/>
      <c r="I237" s="227"/>
      <c r="J237" s="227"/>
      <c r="K237" s="227"/>
      <c r="L237" s="227"/>
      <c r="M237" s="227"/>
      <c r="N237" s="227"/>
      <c r="O237" s="227"/>
      <c r="P237" s="227"/>
      <c r="Q237" s="227"/>
      <c r="R237" s="227"/>
      <c r="S237" s="227"/>
      <c r="T237" s="227"/>
      <c r="U237" s="227"/>
      <c r="V237" s="227"/>
      <c r="W237" s="227"/>
      <c r="X237" s="227"/>
    </row>
    <row r="238" ht="15.75" customHeight="1">
      <c r="A238" s="242"/>
      <c r="B238" s="243"/>
      <c r="C238" s="244"/>
      <c r="D238" s="244"/>
      <c r="E238" s="227"/>
      <c r="F238" s="227"/>
      <c r="G238" s="227"/>
      <c r="H238" s="227"/>
      <c r="I238" s="227"/>
      <c r="J238" s="227"/>
      <c r="K238" s="227"/>
      <c r="L238" s="227"/>
      <c r="M238" s="227"/>
      <c r="N238" s="227"/>
      <c r="O238" s="227"/>
      <c r="P238" s="227"/>
      <c r="Q238" s="227"/>
      <c r="R238" s="227"/>
      <c r="S238" s="227"/>
      <c r="T238" s="227"/>
      <c r="U238" s="227"/>
      <c r="V238" s="227"/>
      <c r="W238" s="227"/>
      <c r="X238" s="227"/>
    </row>
    <row r="239" ht="15.75" customHeight="1">
      <c r="A239" s="242"/>
      <c r="B239" s="243"/>
      <c r="C239" s="244"/>
      <c r="D239" s="244"/>
      <c r="E239" s="227"/>
      <c r="F239" s="227"/>
      <c r="G239" s="227"/>
      <c r="H239" s="227"/>
      <c r="I239" s="227"/>
      <c r="J239" s="227"/>
      <c r="K239" s="227"/>
      <c r="L239" s="227"/>
      <c r="M239" s="227"/>
      <c r="N239" s="227"/>
      <c r="O239" s="227"/>
      <c r="P239" s="227"/>
      <c r="Q239" s="227"/>
      <c r="R239" s="227"/>
      <c r="S239" s="227"/>
      <c r="T239" s="227"/>
      <c r="U239" s="227"/>
      <c r="V239" s="227"/>
      <c r="W239" s="227"/>
      <c r="X239" s="227"/>
    </row>
    <row r="240" ht="15.75" customHeight="1">
      <c r="A240" s="242"/>
      <c r="B240" s="243"/>
      <c r="C240" s="244"/>
      <c r="D240" s="244"/>
      <c r="E240" s="227"/>
      <c r="F240" s="227"/>
      <c r="G240" s="227"/>
      <c r="H240" s="227"/>
      <c r="I240" s="227"/>
      <c r="J240" s="227"/>
      <c r="K240" s="227"/>
      <c r="L240" s="227"/>
      <c r="M240" s="227"/>
      <c r="N240" s="227"/>
      <c r="O240" s="227"/>
      <c r="P240" s="227"/>
      <c r="Q240" s="227"/>
      <c r="R240" s="227"/>
      <c r="S240" s="227"/>
      <c r="T240" s="227"/>
      <c r="U240" s="227"/>
      <c r="V240" s="227"/>
      <c r="W240" s="227"/>
      <c r="X240" s="227"/>
    </row>
    <row r="241" ht="15.75" customHeight="1">
      <c r="A241" s="242"/>
      <c r="B241" s="243"/>
      <c r="C241" s="244"/>
      <c r="D241" s="244"/>
      <c r="E241" s="227"/>
      <c r="F241" s="227"/>
      <c r="G241" s="227"/>
      <c r="H241" s="227"/>
      <c r="I241" s="227"/>
      <c r="J241" s="227"/>
      <c r="K241" s="227"/>
      <c r="L241" s="227"/>
      <c r="M241" s="227"/>
      <c r="N241" s="227"/>
      <c r="O241" s="227"/>
      <c r="P241" s="227"/>
      <c r="Q241" s="227"/>
      <c r="R241" s="227"/>
      <c r="S241" s="227"/>
      <c r="T241" s="227"/>
      <c r="U241" s="227"/>
      <c r="V241" s="227"/>
      <c r="W241" s="227"/>
      <c r="X241" s="227"/>
    </row>
    <row r="242" ht="15.75" customHeight="1">
      <c r="A242" s="242"/>
      <c r="B242" s="243"/>
      <c r="C242" s="244"/>
      <c r="D242" s="244"/>
      <c r="E242" s="227"/>
      <c r="F242" s="227"/>
      <c r="G242" s="227"/>
      <c r="H242" s="227"/>
      <c r="I242" s="227"/>
      <c r="J242" s="227"/>
      <c r="K242" s="227"/>
      <c r="L242" s="227"/>
      <c r="M242" s="227"/>
      <c r="N242" s="227"/>
      <c r="O242" s="227"/>
      <c r="P242" s="227"/>
      <c r="Q242" s="227"/>
      <c r="R242" s="227"/>
      <c r="S242" s="227"/>
      <c r="T242" s="227"/>
      <c r="U242" s="227"/>
      <c r="V242" s="227"/>
      <c r="W242" s="227"/>
      <c r="X242" s="227"/>
    </row>
    <row r="243" ht="15.75" customHeight="1">
      <c r="A243" s="242"/>
      <c r="B243" s="243"/>
      <c r="C243" s="244"/>
      <c r="D243" s="244"/>
      <c r="E243" s="227"/>
      <c r="F243" s="227"/>
      <c r="G243" s="227"/>
      <c r="H243" s="227"/>
      <c r="I243" s="227"/>
      <c r="J243" s="227"/>
      <c r="K243" s="227"/>
      <c r="L243" s="227"/>
      <c r="M243" s="227"/>
      <c r="N243" s="227"/>
      <c r="O243" s="227"/>
      <c r="P243" s="227"/>
      <c r="Q243" s="227"/>
      <c r="R243" s="227"/>
      <c r="S243" s="227"/>
      <c r="T243" s="227"/>
      <c r="U243" s="227"/>
      <c r="V243" s="227"/>
      <c r="W243" s="227"/>
      <c r="X243" s="227"/>
    </row>
    <row r="244" ht="15.75" customHeight="1">
      <c r="A244" s="242"/>
      <c r="B244" s="243"/>
      <c r="C244" s="244"/>
      <c r="D244" s="244"/>
      <c r="E244" s="227"/>
      <c r="F244" s="227"/>
      <c r="G244" s="227"/>
      <c r="H244" s="227"/>
      <c r="I244" s="227"/>
      <c r="J244" s="227"/>
      <c r="K244" s="227"/>
      <c r="L244" s="227"/>
      <c r="M244" s="227"/>
      <c r="N244" s="227"/>
      <c r="O244" s="227"/>
      <c r="P244" s="227"/>
      <c r="Q244" s="227"/>
      <c r="R244" s="227"/>
      <c r="S244" s="227"/>
      <c r="T244" s="227"/>
      <c r="U244" s="227"/>
      <c r="V244" s="227"/>
      <c r="W244" s="227"/>
      <c r="X244" s="227"/>
    </row>
    <row r="245" ht="15.75" customHeight="1">
      <c r="A245" s="242"/>
      <c r="B245" s="243"/>
      <c r="C245" s="244"/>
      <c r="D245" s="244"/>
      <c r="E245" s="227"/>
      <c r="F245" s="227"/>
      <c r="G245" s="227"/>
      <c r="H245" s="227"/>
      <c r="I245" s="227"/>
      <c r="J245" s="227"/>
      <c r="K245" s="227"/>
      <c r="L245" s="227"/>
      <c r="M245" s="227"/>
      <c r="N245" s="227"/>
      <c r="O245" s="227"/>
      <c r="P245" s="227"/>
      <c r="Q245" s="227"/>
      <c r="R245" s="227"/>
      <c r="S245" s="227"/>
      <c r="T245" s="227"/>
      <c r="U245" s="227"/>
      <c r="V245" s="227"/>
      <c r="W245" s="227"/>
      <c r="X245" s="227"/>
    </row>
    <row r="246" ht="15.75" customHeight="1">
      <c r="A246" s="242"/>
      <c r="B246" s="243"/>
      <c r="C246" s="244"/>
      <c r="D246" s="244"/>
      <c r="E246" s="227"/>
      <c r="F246" s="227"/>
      <c r="G246" s="227"/>
      <c r="H246" s="227"/>
      <c r="I246" s="227"/>
      <c r="J246" s="227"/>
      <c r="K246" s="227"/>
      <c r="L246" s="227"/>
      <c r="M246" s="227"/>
      <c r="N246" s="227"/>
      <c r="O246" s="227"/>
      <c r="P246" s="227"/>
      <c r="Q246" s="227"/>
      <c r="R246" s="227"/>
      <c r="S246" s="227"/>
      <c r="T246" s="227"/>
      <c r="U246" s="227"/>
      <c r="V246" s="227"/>
      <c r="W246" s="227"/>
      <c r="X246" s="227"/>
    </row>
    <row r="247" ht="15.75" customHeight="1">
      <c r="A247" s="242"/>
      <c r="B247" s="243"/>
      <c r="C247" s="244"/>
      <c r="D247" s="244"/>
      <c r="E247" s="227"/>
      <c r="F247" s="227"/>
      <c r="G247" s="227"/>
      <c r="H247" s="227"/>
      <c r="I247" s="227"/>
      <c r="J247" s="227"/>
      <c r="K247" s="227"/>
      <c r="L247" s="227"/>
      <c r="M247" s="227"/>
      <c r="N247" s="227"/>
      <c r="O247" s="227"/>
      <c r="P247" s="227"/>
      <c r="Q247" s="227"/>
      <c r="R247" s="227"/>
      <c r="S247" s="227"/>
      <c r="T247" s="227"/>
      <c r="U247" s="227"/>
      <c r="V247" s="227"/>
      <c r="W247" s="227"/>
      <c r="X247" s="227"/>
    </row>
    <row r="248" ht="15.75" customHeight="1">
      <c r="A248" s="242"/>
      <c r="B248" s="243"/>
      <c r="C248" s="244"/>
      <c r="D248" s="244"/>
      <c r="E248" s="227"/>
      <c r="F248" s="227"/>
      <c r="G248" s="227"/>
      <c r="H248" s="227"/>
      <c r="I248" s="227"/>
      <c r="J248" s="227"/>
      <c r="K248" s="227"/>
      <c r="L248" s="227"/>
      <c r="M248" s="227"/>
      <c r="N248" s="227"/>
      <c r="O248" s="227"/>
      <c r="P248" s="227"/>
      <c r="Q248" s="227"/>
      <c r="R248" s="227"/>
      <c r="S248" s="227"/>
      <c r="T248" s="227"/>
      <c r="U248" s="227"/>
      <c r="V248" s="227"/>
      <c r="W248" s="227"/>
      <c r="X248" s="227"/>
    </row>
    <row r="249" ht="15.75" customHeight="1">
      <c r="A249" s="242"/>
      <c r="B249" s="243"/>
      <c r="C249" s="244"/>
      <c r="D249" s="244"/>
      <c r="E249" s="227"/>
      <c r="F249" s="227"/>
      <c r="G249" s="227"/>
      <c r="H249" s="227"/>
      <c r="I249" s="227"/>
      <c r="J249" s="227"/>
      <c r="K249" s="227"/>
      <c r="L249" s="227"/>
      <c r="M249" s="227"/>
      <c r="N249" s="227"/>
      <c r="O249" s="227"/>
      <c r="P249" s="227"/>
      <c r="Q249" s="227"/>
      <c r="R249" s="227"/>
      <c r="S249" s="227"/>
      <c r="T249" s="227"/>
      <c r="U249" s="227"/>
      <c r="V249" s="227"/>
      <c r="W249" s="227"/>
      <c r="X249" s="227"/>
    </row>
    <row r="250" ht="15.75" customHeight="1">
      <c r="A250" s="242"/>
      <c r="B250" s="243"/>
      <c r="C250" s="244"/>
      <c r="D250" s="244"/>
      <c r="E250" s="227"/>
      <c r="F250" s="227"/>
      <c r="G250" s="227"/>
      <c r="H250" s="227"/>
      <c r="I250" s="227"/>
      <c r="J250" s="227"/>
      <c r="K250" s="227"/>
      <c r="L250" s="227"/>
      <c r="M250" s="227"/>
      <c r="N250" s="227"/>
      <c r="O250" s="227"/>
      <c r="P250" s="227"/>
      <c r="Q250" s="227"/>
      <c r="R250" s="227"/>
      <c r="S250" s="227"/>
      <c r="T250" s="227"/>
      <c r="U250" s="227"/>
      <c r="V250" s="227"/>
      <c r="W250" s="227"/>
      <c r="X250" s="227"/>
    </row>
    <row r="251" ht="15.75" customHeight="1">
      <c r="A251" s="242"/>
      <c r="B251" s="243"/>
      <c r="C251" s="244"/>
      <c r="D251" s="244"/>
      <c r="E251" s="227"/>
      <c r="F251" s="227"/>
      <c r="G251" s="227"/>
      <c r="H251" s="227"/>
      <c r="I251" s="227"/>
      <c r="J251" s="227"/>
      <c r="K251" s="227"/>
      <c r="L251" s="227"/>
      <c r="M251" s="227"/>
      <c r="N251" s="227"/>
      <c r="O251" s="227"/>
      <c r="P251" s="227"/>
      <c r="Q251" s="227"/>
      <c r="R251" s="227"/>
      <c r="S251" s="227"/>
      <c r="T251" s="227"/>
      <c r="U251" s="227"/>
      <c r="V251" s="227"/>
      <c r="W251" s="227"/>
      <c r="X251" s="227"/>
    </row>
    <row r="252" ht="15.75" customHeight="1">
      <c r="A252" s="242"/>
      <c r="B252" s="243"/>
      <c r="C252" s="244"/>
      <c r="D252" s="244"/>
      <c r="E252" s="227"/>
      <c r="F252" s="227"/>
      <c r="G252" s="227"/>
      <c r="H252" s="227"/>
      <c r="I252" s="227"/>
      <c r="J252" s="227"/>
      <c r="K252" s="227"/>
      <c r="L252" s="227"/>
      <c r="M252" s="227"/>
      <c r="N252" s="227"/>
      <c r="O252" s="227"/>
      <c r="P252" s="227"/>
      <c r="Q252" s="227"/>
      <c r="R252" s="227"/>
      <c r="S252" s="227"/>
      <c r="T252" s="227"/>
      <c r="U252" s="227"/>
      <c r="V252" s="227"/>
      <c r="W252" s="227"/>
      <c r="X252" s="227"/>
    </row>
    <row r="253" ht="15.75" customHeight="1">
      <c r="A253" s="242"/>
      <c r="B253" s="243"/>
      <c r="C253" s="244"/>
      <c r="D253" s="244"/>
      <c r="E253" s="227"/>
      <c r="F253" s="227"/>
      <c r="G253" s="227"/>
      <c r="H253" s="227"/>
      <c r="I253" s="227"/>
      <c r="J253" s="227"/>
      <c r="K253" s="227"/>
      <c r="L253" s="227"/>
      <c r="M253" s="227"/>
      <c r="N253" s="227"/>
      <c r="O253" s="227"/>
      <c r="P253" s="227"/>
      <c r="Q253" s="227"/>
      <c r="R253" s="227"/>
      <c r="S253" s="227"/>
      <c r="T253" s="227"/>
      <c r="U253" s="227"/>
      <c r="V253" s="227"/>
      <c r="W253" s="227"/>
      <c r="X253" s="227"/>
    </row>
    <row r="254" ht="15.75" customHeight="1">
      <c r="A254" s="242"/>
      <c r="B254" s="243"/>
      <c r="C254" s="244"/>
      <c r="D254" s="244"/>
      <c r="E254" s="227"/>
      <c r="F254" s="227"/>
      <c r="G254" s="227"/>
      <c r="H254" s="227"/>
      <c r="I254" s="227"/>
      <c r="J254" s="227"/>
      <c r="K254" s="227"/>
      <c r="L254" s="227"/>
      <c r="M254" s="227"/>
      <c r="N254" s="227"/>
      <c r="O254" s="227"/>
      <c r="P254" s="227"/>
      <c r="Q254" s="227"/>
      <c r="R254" s="227"/>
      <c r="S254" s="227"/>
      <c r="T254" s="227"/>
      <c r="U254" s="227"/>
      <c r="V254" s="227"/>
      <c r="W254" s="227"/>
      <c r="X254" s="227"/>
    </row>
    <row r="255" ht="15.75" customHeight="1">
      <c r="A255" s="242"/>
      <c r="B255" s="243"/>
      <c r="C255" s="244"/>
      <c r="D255" s="244"/>
      <c r="E255" s="227"/>
      <c r="F255" s="227"/>
      <c r="G255" s="227"/>
      <c r="H255" s="227"/>
      <c r="I255" s="227"/>
      <c r="J255" s="227"/>
      <c r="K255" s="227"/>
      <c r="L255" s="227"/>
      <c r="M255" s="227"/>
      <c r="N255" s="227"/>
      <c r="O255" s="227"/>
      <c r="P255" s="227"/>
      <c r="Q255" s="227"/>
      <c r="R255" s="227"/>
      <c r="S255" s="227"/>
      <c r="T255" s="227"/>
      <c r="U255" s="227"/>
      <c r="V255" s="227"/>
      <c r="W255" s="227"/>
      <c r="X255" s="227"/>
    </row>
    <row r="256" ht="15.75" customHeight="1">
      <c r="A256" s="242"/>
      <c r="B256" s="243"/>
      <c r="C256" s="244"/>
      <c r="D256" s="244"/>
      <c r="E256" s="227"/>
      <c r="F256" s="227"/>
      <c r="G256" s="227"/>
      <c r="H256" s="227"/>
      <c r="I256" s="227"/>
      <c r="J256" s="227"/>
      <c r="K256" s="227"/>
      <c r="L256" s="227"/>
      <c r="M256" s="227"/>
      <c r="N256" s="227"/>
      <c r="O256" s="227"/>
      <c r="P256" s="227"/>
      <c r="Q256" s="227"/>
      <c r="R256" s="227"/>
      <c r="S256" s="227"/>
      <c r="T256" s="227"/>
      <c r="U256" s="227"/>
      <c r="V256" s="227"/>
      <c r="W256" s="227"/>
      <c r="X256" s="227"/>
    </row>
    <row r="257" ht="15.75" customHeight="1">
      <c r="A257" s="242"/>
      <c r="B257" s="243"/>
      <c r="C257" s="244"/>
      <c r="D257" s="244"/>
      <c r="E257" s="227"/>
      <c r="F257" s="227"/>
      <c r="G257" s="227"/>
      <c r="H257" s="227"/>
      <c r="I257" s="227"/>
      <c r="J257" s="227"/>
      <c r="K257" s="227"/>
      <c r="L257" s="227"/>
      <c r="M257" s="227"/>
      <c r="N257" s="227"/>
      <c r="O257" s="227"/>
      <c r="P257" s="227"/>
      <c r="Q257" s="227"/>
      <c r="R257" s="227"/>
      <c r="S257" s="227"/>
      <c r="T257" s="227"/>
      <c r="U257" s="227"/>
      <c r="V257" s="227"/>
      <c r="W257" s="227"/>
      <c r="X257" s="227"/>
    </row>
    <row r="258" ht="15.75" customHeight="1">
      <c r="A258" s="242"/>
      <c r="B258" s="243"/>
      <c r="C258" s="244"/>
      <c r="D258" s="244"/>
      <c r="E258" s="227"/>
      <c r="F258" s="227"/>
      <c r="G258" s="227"/>
      <c r="H258" s="227"/>
      <c r="I258" s="227"/>
      <c r="J258" s="227"/>
      <c r="K258" s="227"/>
      <c r="L258" s="227"/>
      <c r="M258" s="227"/>
      <c r="N258" s="227"/>
      <c r="O258" s="227"/>
      <c r="P258" s="227"/>
      <c r="Q258" s="227"/>
      <c r="R258" s="227"/>
      <c r="S258" s="227"/>
      <c r="T258" s="227"/>
      <c r="U258" s="227"/>
      <c r="V258" s="227"/>
      <c r="W258" s="227"/>
      <c r="X258" s="227"/>
    </row>
    <row r="259" ht="15.75" customHeight="1">
      <c r="A259" s="242"/>
      <c r="B259" s="243"/>
      <c r="C259" s="244"/>
      <c r="D259" s="244"/>
      <c r="E259" s="227"/>
      <c r="F259" s="227"/>
      <c r="G259" s="227"/>
      <c r="H259" s="227"/>
      <c r="I259" s="227"/>
      <c r="J259" s="227"/>
      <c r="K259" s="227"/>
      <c r="L259" s="227"/>
      <c r="M259" s="227"/>
      <c r="N259" s="227"/>
      <c r="O259" s="227"/>
      <c r="P259" s="227"/>
      <c r="Q259" s="227"/>
      <c r="R259" s="227"/>
      <c r="S259" s="227"/>
      <c r="T259" s="227"/>
      <c r="U259" s="227"/>
      <c r="V259" s="227"/>
      <c r="W259" s="227"/>
      <c r="X259" s="227"/>
    </row>
    <row r="260" ht="15.75" customHeight="1">
      <c r="A260" s="242"/>
      <c r="B260" s="243"/>
      <c r="C260" s="244"/>
      <c r="D260" s="244"/>
      <c r="E260" s="227"/>
      <c r="F260" s="227"/>
      <c r="G260" s="227"/>
      <c r="H260" s="227"/>
      <c r="I260" s="227"/>
      <c r="J260" s="227"/>
      <c r="K260" s="227"/>
      <c r="L260" s="227"/>
      <c r="M260" s="227"/>
      <c r="N260" s="227"/>
      <c r="O260" s="227"/>
      <c r="P260" s="227"/>
      <c r="Q260" s="227"/>
      <c r="R260" s="227"/>
      <c r="S260" s="227"/>
      <c r="T260" s="227"/>
      <c r="U260" s="227"/>
      <c r="V260" s="227"/>
      <c r="W260" s="227"/>
      <c r="X260" s="227"/>
    </row>
    <row r="261" ht="15.75" customHeight="1">
      <c r="A261" s="242"/>
      <c r="B261" s="243"/>
      <c r="C261" s="244"/>
      <c r="D261" s="244"/>
      <c r="E261" s="227"/>
      <c r="F261" s="227"/>
      <c r="G261" s="227"/>
      <c r="H261" s="227"/>
      <c r="I261" s="227"/>
      <c r="J261" s="227"/>
      <c r="K261" s="227"/>
      <c r="L261" s="227"/>
      <c r="M261" s="227"/>
      <c r="N261" s="227"/>
      <c r="O261" s="227"/>
      <c r="P261" s="227"/>
      <c r="Q261" s="227"/>
      <c r="R261" s="227"/>
      <c r="S261" s="227"/>
      <c r="T261" s="227"/>
      <c r="U261" s="227"/>
      <c r="V261" s="227"/>
      <c r="W261" s="227"/>
      <c r="X261" s="227"/>
    </row>
    <row r="262" ht="15.75" customHeight="1">
      <c r="A262" s="242"/>
      <c r="B262" s="243"/>
      <c r="C262" s="244"/>
      <c r="D262" s="244"/>
      <c r="E262" s="227"/>
      <c r="F262" s="227"/>
      <c r="G262" s="227"/>
      <c r="H262" s="227"/>
      <c r="I262" s="227"/>
      <c r="J262" s="227"/>
      <c r="K262" s="227"/>
      <c r="L262" s="227"/>
      <c r="M262" s="227"/>
      <c r="N262" s="227"/>
      <c r="O262" s="227"/>
      <c r="P262" s="227"/>
      <c r="Q262" s="227"/>
      <c r="R262" s="227"/>
      <c r="S262" s="227"/>
      <c r="T262" s="227"/>
      <c r="U262" s="227"/>
      <c r="V262" s="227"/>
      <c r="W262" s="227"/>
      <c r="X262" s="227"/>
    </row>
    <row r="263" ht="15.75" customHeight="1">
      <c r="A263" s="242"/>
      <c r="B263" s="243"/>
      <c r="C263" s="244"/>
      <c r="D263" s="244"/>
      <c r="E263" s="227"/>
      <c r="F263" s="227"/>
      <c r="G263" s="227"/>
      <c r="H263" s="227"/>
      <c r="I263" s="227"/>
      <c r="J263" s="227"/>
      <c r="K263" s="227"/>
      <c r="L263" s="227"/>
      <c r="M263" s="227"/>
      <c r="N263" s="227"/>
      <c r="O263" s="227"/>
      <c r="P263" s="227"/>
      <c r="Q263" s="227"/>
      <c r="R263" s="227"/>
      <c r="S263" s="227"/>
      <c r="T263" s="227"/>
      <c r="U263" s="227"/>
      <c r="V263" s="227"/>
      <c r="W263" s="227"/>
      <c r="X263" s="227"/>
    </row>
    <row r="264" ht="15.75" customHeight="1">
      <c r="A264" s="242"/>
      <c r="B264" s="243"/>
      <c r="C264" s="244"/>
      <c r="D264" s="244"/>
      <c r="E264" s="227"/>
      <c r="F264" s="227"/>
      <c r="G264" s="227"/>
      <c r="H264" s="227"/>
      <c r="I264" s="227"/>
      <c r="J264" s="227"/>
      <c r="K264" s="227"/>
      <c r="L264" s="227"/>
      <c r="M264" s="227"/>
      <c r="N264" s="227"/>
      <c r="O264" s="227"/>
      <c r="P264" s="227"/>
      <c r="Q264" s="227"/>
      <c r="R264" s="227"/>
      <c r="S264" s="227"/>
      <c r="T264" s="227"/>
      <c r="U264" s="227"/>
      <c r="V264" s="227"/>
      <c r="W264" s="227"/>
      <c r="X264" s="227"/>
    </row>
    <row r="265" ht="15.75" customHeight="1">
      <c r="A265" s="242"/>
      <c r="B265" s="243"/>
      <c r="C265" s="244"/>
      <c r="D265" s="244"/>
      <c r="E265" s="227"/>
      <c r="F265" s="227"/>
      <c r="G265" s="227"/>
      <c r="H265" s="227"/>
      <c r="I265" s="227"/>
      <c r="J265" s="227"/>
      <c r="K265" s="227"/>
      <c r="L265" s="227"/>
      <c r="M265" s="227"/>
      <c r="N265" s="227"/>
      <c r="O265" s="227"/>
      <c r="P265" s="227"/>
      <c r="Q265" s="227"/>
      <c r="R265" s="227"/>
      <c r="S265" s="227"/>
      <c r="T265" s="227"/>
      <c r="U265" s="227"/>
      <c r="V265" s="227"/>
      <c r="W265" s="227"/>
      <c r="X265" s="227"/>
    </row>
    <row r="266" ht="15.75" customHeight="1">
      <c r="A266" s="242"/>
      <c r="B266" s="245"/>
      <c r="C266" s="244"/>
      <c r="D266" s="244"/>
      <c r="E266" s="246"/>
      <c r="F266" s="246"/>
      <c r="G266" s="246"/>
      <c r="H266" s="246"/>
      <c r="I266" s="246"/>
      <c r="J266" s="246"/>
      <c r="K266" s="246"/>
      <c r="L266" s="246"/>
      <c r="M266" s="246"/>
      <c r="N266" s="246"/>
      <c r="O266" s="246"/>
      <c r="P266" s="246"/>
      <c r="Q266" s="246"/>
      <c r="R266" s="246"/>
      <c r="S266" s="246"/>
      <c r="T266" s="246"/>
      <c r="U266" s="246"/>
      <c r="V266" s="246"/>
      <c r="W266" s="246"/>
      <c r="X266" s="246"/>
    </row>
    <row r="267" ht="15.75" customHeight="1">
      <c r="A267" s="242"/>
      <c r="B267" s="245"/>
      <c r="C267" s="244"/>
      <c r="D267" s="244"/>
      <c r="E267" s="246"/>
      <c r="F267" s="246"/>
      <c r="G267" s="246"/>
      <c r="H267" s="246"/>
      <c r="I267" s="246"/>
      <c r="J267" s="246"/>
      <c r="K267" s="246"/>
      <c r="L267" s="246"/>
      <c r="M267" s="246"/>
      <c r="N267" s="246"/>
      <c r="O267" s="246"/>
      <c r="P267" s="246"/>
      <c r="Q267" s="246"/>
      <c r="R267" s="246"/>
      <c r="S267" s="246"/>
      <c r="T267" s="246"/>
      <c r="U267" s="246"/>
      <c r="V267" s="246"/>
      <c r="W267" s="246"/>
      <c r="X267" s="246"/>
    </row>
    <row r="268" ht="15.75" customHeight="1">
      <c r="A268" s="242"/>
      <c r="B268" s="245"/>
      <c r="C268" s="244"/>
      <c r="D268" s="244"/>
      <c r="E268" s="246"/>
      <c r="F268" s="246"/>
      <c r="G268" s="246"/>
      <c r="H268" s="246"/>
      <c r="I268" s="246"/>
      <c r="J268" s="246"/>
      <c r="K268" s="246"/>
      <c r="L268" s="246"/>
      <c r="M268" s="246"/>
      <c r="N268" s="246"/>
      <c r="O268" s="246"/>
      <c r="P268" s="246"/>
      <c r="Q268" s="246"/>
      <c r="R268" s="246"/>
      <c r="S268" s="246"/>
      <c r="T268" s="246"/>
      <c r="U268" s="246"/>
      <c r="V268" s="246"/>
      <c r="W268" s="246"/>
      <c r="X268" s="246"/>
    </row>
    <row r="269" ht="15.75" customHeight="1">
      <c r="A269" s="69"/>
      <c r="B269" s="247"/>
      <c r="C269" s="248"/>
      <c r="D269" s="248"/>
    </row>
    <row r="270" ht="15.75" customHeight="1">
      <c r="A270" s="69"/>
      <c r="B270" s="247"/>
      <c r="C270" s="248"/>
      <c r="D270" s="248"/>
    </row>
    <row r="271" ht="15.75" customHeight="1">
      <c r="A271" s="69"/>
      <c r="B271" s="247"/>
      <c r="C271" s="248"/>
      <c r="D271" s="248"/>
    </row>
    <row r="272" ht="15.75" customHeight="1">
      <c r="A272" s="69"/>
      <c r="B272" s="247"/>
      <c r="C272" s="248"/>
      <c r="D272" s="248"/>
    </row>
    <row r="273" ht="15.75" customHeight="1">
      <c r="A273" s="69"/>
      <c r="B273" s="247"/>
      <c r="C273" s="248"/>
      <c r="D273" s="248"/>
    </row>
    <row r="274" ht="15.75" customHeight="1">
      <c r="A274" s="69"/>
      <c r="B274" s="247"/>
      <c r="C274" s="248"/>
      <c r="D274" s="248"/>
    </row>
    <row r="275" ht="15.75" customHeight="1">
      <c r="A275" s="69"/>
      <c r="B275" s="247"/>
      <c r="C275" s="248"/>
      <c r="D275" s="248"/>
    </row>
    <row r="276" ht="15.75" customHeight="1">
      <c r="A276" s="69"/>
      <c r="B276" s="247"/>
      <c r="C276" s="248"/>
      <c r="D276" s="248"/>
    </row>
    <row r="277" ht="15.75" customHeight="1">
      <c r="A277" s="69"/>
      <c r="B277" s="247"/>
      <c r="C277" s="248"/>
      <c r="D277" s="248"/>
    </row>
    <row r="278" ht="15.75" customHeight="1">
      <c r="A278" s="69"/>
      <c r="B278" s="247"/>
      <c r="C278" s="248"/>
      <c r="D278" s="248"/>
    </row>
    <row r="279" ht="15.75" customHeight="1">
      <c r="A279" s="69"/>
      <c r="B279" s="247"/>
      <c r="C279" s="248"/>
      <c r="D279" s="248"/>
    </row>
    <row r="280" ht="15.75" customHeight="1">
      <c r="A280" s="69"/>
      <c r="B280" s="247"/>
      <c r="C280" s="248"/>
      <c r="D280" s="248"/>
    </row>
    <row r="281" ht="15.75" customHeight="1">
      <c r="A281" s="69"/>
      <c r="B281" s="247"/>
      <c r="C281" s="248"/>
      <c r="D281" s="248"/>
    </row>
    <row r="282" ht="15.75" customHeight="1">
      <c r="A282" s="69"/>
      <c r="B282" s="247"/>
      <c r="C282" s="248"/>
      <c r="D282" s="248"/>
    </row>
    <row r="283" ht="15.75" customHeight="1">
      <c r="A283" s="69"/>
      <c r="B283" s="247"/>
      <c r="C283" s="248"/>
      <c r="D283" s="248"/>
    </row>
    <row r="284" ht="15.75" customHeight="1">
      <c r="A284" s="69"/>
      <c r="B284" s="247"/>
      <c r="C284" s="248"/>
      <c r="D284" s="248"/>
    </row>
    <row r="285" ht="15.75" customHeight="1">
      <c r="A285" s="69"/>
      <c r="B285" s="247"/>
      <c r="C285" s="248"/>
      <c r="D285" s="248"/>
    </row>
    <row r="286" ht="15.75" customHeight="1">
      <c r="A286" s="69"/>
      <c r="B286" s="247"/>
      <c r="C286" s="248"/>
      <c r="D286" s="248"/>
    </row>
    <row r="287" ht="15.75" customHeight="1">
      <c r="A287" s="69"/>
      <c r="B287" s="247"/>
      <c r="C287" s="248"/>
      <c r="D287" s="248"/>
    </row>
    <row r="288" ht="15.75" customHeight="1">
      <c r="A288" s="69"/>
      <c r="B288" s="247"/>
      <c r="C288" s="248"/>
      <c r="D288" s="248"/>
    </row>
    <row r="289" ht="15.75" customHeight="1">
      <c r="A289" s="69"/>
      <c r="B289" s="247"/>
      <c r="C289" s="248"/>
      <c r="D289" s="248"/>
    </row>
    <row r="290" ht="15.75" customHeight="1">
      <c r="A290" s="69"/>
      <c r="B290" s="247"/>
      <c r="C290" s="248"/>
      <c r="D290" s="248"/>
    </row>
    <row r="291" ht="15.75" customHeight="1">
      <c r="A291" s="69"/>
      <c r="B291" s="247"/>
      <c r="C291" s="248"/>
      <c r="D291" s="248"/>
    </row>
    <row r="292" ht="15.75" customHeight="1">
      <c r="A292" s="69"/>
      <c r="B292" s="247"/>
      <c r="C292" s="248"/>
      <c r="D292" s="248"/>
    </row>
    <row r="293" ht="15.75" customHeight="1">
      <c r="A293" s="69"/>
      <c r="B293" s="247"/>
      <c r="C293" s="248"/>
      <c r="D293" s="248"/>
    </row>
    <row r="294" ht="15.75" customHeight="1">
      <c r="A294" s="69"/>
      <c r="B294" s="247"/>
      <c r="C294" s="248"/>
      <c r="D294" s="248"/>
    </row>
    <row r="295" ht="15.75" customHeight="1">
      <c r="A295" s="69"/>
      <c r="B295" s="247"/>
      <c r="C295" s="248"/>
      <c r="D295" s="248"/>
    </row>
    <row r="296" ht="15.75" customHeight="1">
      <c r="A296" s="69"/>
      <c r="B296" s="247"/>
      <c r="C296" s="248"/>
      <c r="D296" s="248"/>
    </row>
    <row r="297" ht="15.75" customHeight="1">
      <c r="A297" s="69"/>
      <c r="B297" s="247"/>
      <c r="C297" s="248"/>
      <c r="D297" s="248"/>
    </row>
    <row r="298" ht="15.75" customHeight="1">
      <c r="A298" s="69"/>
      <c r="B298" s="247"/>
      <c r="C298" s="248"/>
      <c r="D298" s="248"/>
    </row>
    <row r="299" ht="15.75" customHeight="1">
      <c r="A299" s="69"/>
      <c r="B299" s="247"/>
      <c r="C299" s="248"/>
      <c r="D299" s="248"/>
    </row>
    <row r="300" ht="15.75" customHeight="1">
      <c r="A300" s="69"/>
      <c r="B300" s="247"/>
      <c r="C300" s="248"/>
      <c r="D300" s="248"/>
    </row>
    <row r="301" ht="15.75" customHeight="1">
      <c r="A301" s="69"/>
      <c r="B301" s="247"/>
      <c r="C301" s="248"/>
      <c r="D301" s="248"/>
    </row>
    <row r="302" ht="15.75" customHeight="1">
      <c r="A302" s="69"/>
      <c r="B302" s="247"/>
      <c r="C302" s="248"/>
      <c r="D302" s="248"/>
    </row>
    <row r="303" ht="15.75" customHeight="1">
      <c r="A303" s="69"/>
      <c r="B303" s="247"/>
      <c r="C303" s="248"/>
      <c r="D303" s="248"/>
    </row>
    <row r="304" ht="15.75" customHeight="1">
      <c r="A304" s="69"/>
      <c r="B304" s="247"/>
      <c r="C304" s="248"/>
      <c r="D304" s="248"/>
    </row>
    <row r="305" ht="15.75" customHeight="1">
      <c r="A305" s="69"/>
      <c r="B305" s="247"/>
      <c r="C305" s="248"/>
      <c r="D305" s="248"/>
    </row>
    <row r="306" ht="15.75" customHeight="1">
      <c r="A306" s="69"/>
      <c r="B306" s="247"/>
      <c r="C306" s="248"/>
      <c r="D306" s="248"/>
    </row>
    <row r="307" ht="15.75" customHeight="1">
      <c r="A307" s="69"/>
      <c r="B307" s="247"/>
      <c r="C307" s="248"/>
      <c r="D307" s="248"/>
    </row>
    <row r="308" ht="15.75" customHeight="1">
      <c r="A308" s="69"/>
      <c r="B308" s="247"/>
      <c r="C308" s="248"/>
      <c r="D308" s="248"/>
    </row>
    <row r="309" ht="15.75" customHeight="1">
      <c r="A309" s="69"/>
      <c r="B309" s="247"/>
      <c r="C309" s="248"/>
      <c r="D309" s="248"/>
    </row>
    <row r="310" ht="15.75" customHeight="1">
      <c r="A310" s="69"/>
      <c r="B310" s="247"/>
      <c r="C310" s="248"/>
      <c r="D310" s="248"/>
    </row>
    <row r="311" ht="15.75" customHeight="1">
      <c r="A311" s="69"/>
      <c r="B311" s="247"/>
      <c r="C311" s="248"/>
      <c r="D311" s="248"/>
    </row>
    <row r="312" ht="15.75" customHeight="1">
      <c r="A312" s="69"/>
      <c r="B312" s="247"/>
      <c r="C312" s="248"/>
      <c r="D312" s="248"/>
    </row>
    <row r="313" ht="15.75" customHeight="1">
      <c r="A313" s="69"/>
      <c r="B313" s="247"/>
      <c r="C313" s="248"/>
      <c r="D313" s="248"/>
    </row>
    <row r="314" ht="15.75" customHeight="1">
      <c r="A314" s="69"/>
      <c r="B314" s="247"/>
      <c r="C314" s="248"/>
      <c r="D314" s="248"/>
    </row>
    <row r="315" ht="15.75" customHeight="1">
      <c r="A315" s="69"/>
      <c r="B315" s="247"/>
      <c r="C315" s="248"/>
      <c r="D315" s="248"/>
    </row>
    <row r="316" ht="15.75" customHeight="1">
      <c r="A316" s="69"/>
      <c r="B316" s="247"/>
      <c r="C316" s="248"/>
      <c r="D316" s="248"/>
    </row>
    <row r="317" ht="15.75" customHeight="1">
      <c r="A317" s="69"/>
      <c r="B317" s="247"/>
      <c r="C317" s="248"/>
      <c r="D317" s="248"/>
    </row>
    <row r="318" ht="15.75" customHeight="1">
      <c r="A318" s="69"/>
      <c r="B318" s="247"/>
      <c r="C318" s="248"/>
      <c r="D318" s="248"/>
    </row>
    <row r="319" ht="15.75" customHeight="1">
      <c r="A319" s="69"/>
      <c r="B319" s="247"/>
      <c r="C319" s="248"/>
      <c r="D319" s="248"/>
    </row>
    <row r="320" ht="15.75" customHeight="1">
      <c r="A320" s="69"/>
      <c r="B320" s="247"/>
      <c r="C320" s="248"/>
      <c r="D320" s="248"/>
    </row>
    <row r="321" ht="15.75" customHeight="1">
      <c r="A321" s="69"/>
      <c r="B321" s="247"/>
      <c r="C321" s="248"/>
      <c r="D321" s="248"/>
    </row>
    <row r="322" ht="15.75" customHeight="1">
      <c r="A322" s="69"/>
      <c r="B322" s="247"/>
      <c r="C322" s="248"/>
      <c r="D322" s="248"/>
    </row>
    <row r="323" ht="15.75" customHeight="1">
      <c r="A323" s="69"/>
      <c r="B323" s="247"/>
      <c r="C323" s="248"/>
      <c r="D323" s="248"/>
    </row>
    <row r="324" ht="15.75" customHeight="1">
      <c r="A324" s="69"/>
      <c r="B324" s="247"/>
      <c r="C324" s="248"/>
      <c r="D324" s="248"/>
    </row>
    <row r="325" ht="15.75" customHeight="1">
      <c r="A325" s="69"/>
      <c r="B325" s="247"/>
      <c r="C325" s="248"/>
      <c r="D325" s="248"/>
    </row>
    <row r="326" ht="15.75" customHeight="1">
      <c r="A326" s="69"/>
      <c r="B326" s="247"/>
      <c r="C326" s="248"/>
      <c r="D326" s="248"/>
    </row>
    <row r="327" ht="15.75" customHeight="1">
      <c r="A327" s="69"/>
      <c r="B327" s="247"/>
      <c r="C327" s="248"/>
      <c r="D327" s="248"/>
    </row>
    <row r="328" ht="15.75" customHeight="1">
      <c r="A328" s="69"/>
      <c r="B328" s="247"/>
      <c r="C328" s="248"/>
      <c r="D328" s="248"/>
    </row>
    <row r="329" ht="15.75" customHeight="1">
      <c r="A329" s="69"/>
      <c r="B329" s="247"/>
      <c r="C329" s="248"/>
      <c r="D329" s="248"/>
    </row>
    <row r="330" ht="15.75" customHeight="1">
      <c r="A330" s="69"/>
      <c r="B330" s="247"/>
      <c r="C330" s="248"/>
      <c r="D330" s="248"/>
    </row>
    <row r="331" ht="15.75" customHeight="1">
      <c r="A331" s="69"/>
      <c r="B331" s="247"/>
      <c r="C331" s="248"/>
      <c r="D331" s="248"/>
    </row>
    <row r="332" ht="15.75" customHeight="1">
      <c r="A332" s="69"/>
      <c r="B332" s="247"/>
      <c r="C332" s="248"/>
      <c r="D332" s="248"/>
    </row>
    <row r="333" ht="15.75" customHeight="1">
      <c r="A333" s="69"/>
      <c r="B333" s="247"/>
      <c r="C333" s="248"/>
      <c r="D333" s="248"/>
    </row>
    <row r="334" ht="15.75" customHeight="1">
      <c r="A334" s="69"/>
      <c r="B334" s="247"/>
      <c r="C334" s="248"/>
      <c r="D334" s="248"/>
    </row>
    <row r="335" ht="15.75" customHeight="1">
      <c r="A335" s="69"/>
      <c r="B335" s="247"/>
      <c r="C335" s="248"/>
      <c r="D335" s="248"/>
    </row>
    <row r="336" ht="15.75" customHeight="1">
      <c r="A336" s="69"/>
      <c r="B336" s="247"/>
      <c r="C336" s="248"/>
      <c r="D336" s="248"/>
    </row>
    <row r="337" ht="15.75" customHeight="1">
      <c r="A337" s="69"/>
      <c r="B337" s="247"/>
      <c r="C337" s="248"/>
      <c r="D337" s="248"/>
    </row>
    <row r="338" ht="15.75" customHeight="1">
      <c r="A338" s="69"/>
      <c r="B338" s="247"/>
      <c r="C338" s="248"/>
      <c r="D338" s="248"/>
    </row>
    <row r="339" ht="15.75" customHeight="1">
      <c r="A339" s="69"/>
      <c r="B339" s="247"/>
      <c r="C339" s="248"/>
      <c r="D339" s="248"/>
    </row>
    <row r="340" ht="15.75" customHeight="1">
      <c r="A340" s="69"/>
      <c r="B340" s="247"/>
      <c r="C340" s="248"/>
      <c r="D340" s="248"/>
    </row>
    <row r="341" ht="15.75" customHeight="1">
      <c r="A341" s="69"/>
      <c r="B341" s="247"/>
      <c r="C341" s="248"/>
      <c r="D341" s="248"/>
    </row>
    <row r="342" ht="15.75" customHeight="1">
      <c r="A342" s="69"/>
      <c r="B342" s="247"/>
      <c r="C342" s="248"/>
      <c r="D342" s="248"/>
    </row>
    <row r="343" ht="15.75" customHeight="1">
      <c r="A343" s="69"/>
      <c r="B343" s="247"/>
      <c r="C343" s="248"/>
      <c r="D343" s="248"/>
    </row>
    <row r="344" ht="15.75" customHeight="1">
      <c r="A344" s="69"/>
      <c r="B344" s="247"/>
      <c r="C344" s="248"/>
      <c r="D344" s="248"/>
    </row>
    <row r="345" ht="15.75" customHeight="1">
      <c r="A345" s="69"/>
      <c r="B345" s="247"/>
      <c r="C345" s="248"/>
      <c r="D345" s="248"/>
    </row>
    <row r="346" ht="15.75" customHeight="1">
      <c r="A346" s="69"/>
      <c r="B346" s="247"/>
      <c r="C346" s="248"/>
      <c r="D346" s="248"/>
    </row>
    <row r="347" ht="15.75" customHeight="1">
      <c r="A347" s="69"/>
      <c r="B347" s="247"/>
      <c r="C347" s="248"/>
      <c r="D347" s="248"/>
    </row>
    <row r="348" ht="15.75" customHeight="1">
      <c r="A348" s="69"/>
      <c r="B348" s="247"/>
      <c r="C348" s="248"/>
      <c r="D348" s="248"/>
    </row>
    <row r="349" ht="15.75" customHeight="1">
      <c r="A349" s="69"/>
      <c r="B349" s="247"/>
      <c r="C349" s="248"/>
      <c r="D349" s="248"/>
    </row>
    <row r="350" ht="15.75" customHeight="1">
      <c r="A350" s="69"/>
      <c r="B350" s="247"/>
      <c r="C350" s="248"/>
      <c r="D350" s="248"/>
    </row>
    <row r="351" ht="15.75" customHeight="1">
      <c r="A351" s="69"/>
      <c r="B351" s="247"/>
      <c r="C351" s="248"/>
      <c r="D351" s="248"/>
    </row>
    <row r="352" ht="15.75" customHeight="1">
      <c r="A352" s="69"/>
      <c r="B352" s="247"/>
      <c r="C352" s="248"/>
      <c r="D352" s="248"/>
    </row>
    <row r="353" ht="15.75" customHeight="1">
      <c r="A353" s="69"/>
      <c r="B353" s="247"/>
      <c r="C353" s="248"/>
      <c r="D353" s="248"/>
    </row>
    <row r="354" ht="15.75" customHeight="1">
      <c r="A354" s="69"/>
      <c r="B354" s="247"/>
      <c r="C354" s="248"/>
      <c r="D354" s="248"/>
    </row>
    <row r="355" ht="15.75" customHeight="1">
      <c r="A355" s="69"/>
      <c r="B355" s="247"/>
      <c r="C355" s="248"/>
      <c r="D355" s="248"/>
    </row>
    <row r="356" ht="15.75" customHeight="1">
      <c r="A356" s="69"/>
      <c r="B356" s="247"/>
      <c r="C356" s="248"/>
      <c r="D356" s="248"/>
    </row>
    <row r="357" ht="15.75" customHeight="1">
      <c r="A357" s="69"/>
      <c r="B357" s="247"/>
      <c r="C357" s="248"/>
      <c r="D357" s="248"/>
    </row>
    <row r="358" ht="15.75" customHeight="1">
      <c r="A358" s="69"/>
      <c r="B358" s="247"/>
      <c r="C358" s="248"/>
      <c r="D358" s="248"/>
    </row>
    <row r="359" ht="15.75" customHeight="1">
      <c r="A359" s="69"/>
      <c r="B359" s="247"/>
      <c r="C359" s="248"/>
      <c r="D359" s="248"/>
    </row>
    <row r="360" ht="15.75" customHeight="1">
      <c r="A360" s="69"/>
      <c r="B360" s="247"/>
      <c r="C360" s="248"/>
      <c r="D360" s="248"/>
    </row>
    <row r="361" ht="15.75" customHeight="1">
      <c r="A361" s="69"/>
      <c r="B361" s="247"/>
      <c r="C361" s="248"/>
      <c r="D361" s="248"/>
    </row>
    <row r="362" ht="15.75" customHeight="1">
      <c r="A362" s="69"/>
      <c r="B362" s="247"/>
      <c r="C362" s="248"/>
      <c r="D362" s="248"/>
    </row>
    <row r="363" ht="15.75" customHeight="1">
      <c r="A363" s="69"/>
      <c r="B363" s="247"/>
      <c r="C363" s="248"/>
      <c r="D363" s="248"/>
    </row>
    <row r="364" ht="15.75" customHeight="1">
      <c r="A364" s="69"/>
      <c r="B364" s="247"/>
      <c r="C364" s="248"/>
      <c r="D364" s="248"/>
    </row>
    <row r="365" ht="15.75" customHeight="1">
      <c r="A365" s="69"/>
      <c r="B365" s="247"/>
      <c r="C365" s="248"/>
      <c r="D365" s="248"/>
    </row>
    <row r="366" ht="15.75" customHeight="1">
      <c r="A366" s="69"/>
      <c r="B366" s="247"/>
      <c r="C366" s="248"/>
      <c r="D366" s="248"/>
    </row>
    <row r="367" ht="15.75" customHeight="1">
      <c r="A367" s="69"/>
      <c r="B367" s="247"/>
      <c r="C367" s="248"/>
      <c r="D367" s="248"/>
    </row>
    <row r="368" ht="15.75" customHeight="1">
      <c r="A368" s="69"/>
      <c r="B368" s="247"/>
      <c r="C368" s="248"/>
      <c r="D368" s="248"/>
    </row>
    <row r="369" ht="15.75" customHeight="1">
      <c r="A369" s="69"/>
      <c r="B369" s="247"/>
      <c r="C369" s="248"/>
      <c r="D369" s="248"/>
    </row>
    <row r="370" ht="15.75" customHeight="1">
      <c r="A370" s="69"/>
      <c r="B370" s="247"/>
      <c r="C370" s="248"/>
      <c r="D370" s="248"/>
    </row>
    <row r="371" ht="15.75" customHeight="1">
      <c r="A371" s="69"/>
      <c r="B371" s="247"/>
      <c r="C371" s="248"/>
      <c r="D371" s="248"/>
    </row>
    <row r="372" ht="15.75" customHeight="1">
      <c r="A372" s="69"/>
      <c r="B372" s="247"/>
      <c r="C372" s="248"/>
      <c r="D372" s="248"/>
    </row>
    <row r="373" ht="15.75" customHeight="1">
      <c r="A373" s="69"/>
      <c r="B373" s="247"/>
      <c r="C373" s="248"/>
      <c r="D373" s="248"/>
    </row>
    <row r="374" ht="15.75" customHeight="1">
      <c r="A374" s="69"/>
      <c r="B374" s="247"/>
      <c r="C374" s="248"/>
      <c r="D374" s="248"/>
    </row>
    <row r="375" ht="15.75" customHeight="1">
      <c r="A375" s="69"/>
      <c r="B375" s="247"/>
      <c r="C375" s="248"/>
      <c r="D375" s="248"/>
    </row>
    <row r="376" ht="15.75" customHeight="1">
      <c r="A376" s="69"/>
      <c r="B376" s="247"/>
      <c r="C376" s="248"/>
      <c r="D376" s="248"/>
    </row>
    <row r="377" ht="15.75" customHeight="1">
      <c r="A377" s="69"/>
      <c r="B377" s="247"/>
      <c r="C377" s="248"/>
      <c r="D377" s="248"/>
    </row>
    <row r="378" ht="15.75" customHeight="1">
      <c r="A378" s="69"/>
      <c r="B378" s="247"/>
      <c r="C378" s="248"/>
      <c r="D378" s="248"/>
    </row>
    <row r="379" ht="15.75" customHeight="1">
      <c r="A379" s="69"/>
      <c r="B379" s="247"/>
      <c r="C379" s="248"/>
      <c r="D379" s="248"/>
    </row>
    <row r="380" ht="15.75" customHeight="1">
      <c r="A380" s="69"/>
      <c r="B380" s="247"/>
      <c r="C380" s="248"/>
      <c r="D380" s="248"/>
    </row>
    <row r="381" ht="15.75" customHeight="1">
      <c r="A381" s="69"/>
      <c r="B381" s="247"/>
      <c r="C381" s="248"/>
      <c r="D381" s="248"/>
    </row>
    <row r="382" ht="15.75" customHeight="1">
      <c r="A382" s="69"/>
      <c r="B382" s="247"/>
      <c r="C382" s="248"/>
      <c r="D382" s="248"/>
    </row>
    <row r="383" ht="15.75" customHeight="1">
      <c r="A383" s="69"/>
      <c r="B383" s="247"/>
      <c r="C383" s="248"/>
      <c r="D383" s="248"/>
    </row>
    <row r="384" ht="15.75" customHeight="1">
      <c r="A384" s="69"/>
      <c r="B384" s="247"/>
      <c r="C384" s="248"/>
      <c r="D384" s="248"/>
    </row>
    <row r="385" ht="15.75" customHeight="1">
      <c r="A385" s="69"/>
      <c r="B385" s="247"/>
      <c r="C385" s="248"/>
      <c r="D385" s="248"/>
    </row>
    <row r="386" ht="15.75" customHeight="1">
      <c r="A386" s="69"/>
      <c r="B386" s="247"/>
      <c r="C386" s="248"/>
      <c r="D386" s="248"/>
    </row>
    <row r="387" ht="15.75" customHeight="1">
      <c r="A387" s="69"/>
      <c r="B387" s="247"/>
      <c r="C387" s="248"/>
      <c r="D387" s="248"/>
    </row>
    <row r="388" ht="15.75" customHeight="1">
      <c r="A388" s="69"/>
      <c r="B388" s="247"/>
      <c r="C388" s="248"/>
      <c r="D388" s="248"/>
    </row>
    <row r="389" ht="15.75" customHeight="1">
      <c r="A389" s="69"/>
      <c r="B389" s="247"/>
      <c r="C389" s="248"/>
      <c r="D389" s="248"/>
    </row>
    <row r="390" ht="15.75" customHeight="1">
      <c r="A390" s="69"/>
      <c r="B390" s="247"/>
      <c r="C390" s="248"/>
      <c r="D390" s="248"/>
    </row>
    <row r="391" ht="15.75" customHeight="1">
      <c r="A391" s="69"/>
      <c r="B391" s="247"/>
      <c r="C391" s="248"/>
      <c r="D391" s="248"/>
    </row>
    <row r="392" ht="15.75" customHeight="1">
      <c r="A392" s="69"/>
      <c r="B392" s="247"/>
      <c r="C392" s="248"/>
      <c r="D392" s="248"/>
    </row>
    <row r="393" ht="15.75" customHeight="1">
      <c r="A393" s="69"/>
      <c r="B393" s="247"/>
      <c r="C393" s="248"/>
      <c r="D393" s="248"/>
    </row>
    <row r="394" ht="15.75" customHeight="1">
      <c r="A394" s="69"/>
      <c r="B394" s="247"/>
      <c r="C394" s="248"/>
      <c r="D394" s="248"/>
    </row>
    <row r="395" ht="15.75" customHeight="1">
      <c r="A395" s="69"/>
      <c r="B395" s="247"/>
      <c r="C395" s="248"/>
      <c r="D395" s="248"/>
    </row>
    <row r="396" ht="15.75" customHeight="1">
      <c r="A396" s="69"/>
      <c r="B396" s="247"/>
      <c r="C396" s="248"/>
      <c r="D396" s="248"/>
    </row>
    <row r="397" ht="15.75" customHeight="1">
      <c r="A397" s="69"/>
      <c r="B397" s="247"/>
      <c r="C397" s="248"/>
      <c r="D397" s="248"/>
    </row>
    <row r="398" ht="15.75" customHeight="1">
      <c r="A398" s="69"/>
      <c r="B398" s="247"/>
      <c r="C398" s="248"/>
      <c r="D398" s="248"/>
    </row>
    <row r="399" ht="15.75" customHeight="1">
      <c r="A399" s="69"/>
      <c r="B399" s="247"/>
      <c r="C399" s="248"/>
      <c r="D399" s="248"/>
    </row>
    <row r="400" ht="15.75" customHeight="1">
      <c r="A400" s="69"/>
      <c r="B400" s="247"/>
      <c r="C400" s="248"/>
      <c r="D400" s="248"/>
    </row>
    <row r="401" ht="15.75" customHeight="1">
      <c r="A401" s="69"/>
      <c r="B401" s="247"/>
      <c r="C401" s="248"/>
      <c r="D401" s="248"/>
    </row>
    <row r="402" ht="15.75" customHeight="1">
      <c r="A402" s="69"/>
      <c r="B402" s="247"/>
      <c r="C402" s="248"/>
      <c r="D402" s="248"/>
    </row>
    <row r="403" ht="15.75" customHeight="1">
      <c r="A403" s="69"/>
      <c r="B403" s="247"/>
      <c r="C403" s="248"/>
      <c r="D403" s="248"/>
    </row>
    <row r="404" ht="15.75" customHeight="1">
      <c r="A404" s="69"/>
      <c r="B404" s="247"/>
      <c r="C404" s="248"/>
      <c r="D404" s="248"/>
    </row>
    <row r="405" ht="15.75" customHeight="1">
      <c r="A405" s="69"/>
      <c r="B405" s="247"/>
      <c r="C405" s="248"/>
      <c r="D405" s="248"/>
    </row>
    <row r="406" ht="15.75" customHeight="1">
      <c r="A406" s="69"/>
      <c r="B406" s="247"/>
      <c r="C406" s="248"/>
      <c r="D406" s="248"/>
    </row>
    <row r="407" ht="15.75" customHeight="1">
      <c r="A407" s="69"/>
      <c r="B407" s="247"/>
      <c r="C407" s="248"/>
      <c r="D407" s="248"/>
    </row>
    <row r="408" ht="15.75" customHeight="1">
      <c r="A408" s="69"/>
      <c r="B408" s="247"/>
      <c r="C408" s="248"/>
      <c r="D408" s="248"/>
    </row>
    <row r="409" ht="15.75" customHeight="1">
      <c r="A409" s="69"/>
      <c r="B409" s="247"/>
      <c r="C409" s="248"/>
      <c r="D409" s="248"/>
    </row>
    <row r="410" ht="15.75" customHeight="1">
      <c r="A410" s="69"/>
      <c r="B410" s="247"/>
      <c r="C410" s="248"/>
      <c r="D410" s="248"/>
    </row>
    <row r="411" ht="15.75" customHeight="1">
      <c r="A411" s="69"/>
      <c r="B411" s="247"/>
      <c r="C411" s="248"/>
      <c r="D411" s="248"/>
    </row>
    <row r="412" ht="15.75" customHeight="1">
      <c r="A412" s="69"/>
      <c r="B412" s="247"/>
      <c r="C412" s="248"/>
      <c r="D412" s="248"/>
    </row>
    <row r="413" ht="15.75" customHeight="1">
      <c r="A413" s="69"/>
      <c r="B413" s="247"/>
      <c r="C413" s="248"/>
      <c r="D413" s="248"/>
    </row>
    <row r="414" ht="15.75" customHeight="1">
      <c r="A414" s="69"/>
      <c r="B414" s="247"/>
      <c r="C414" s="248"/>
      <c r="D414" s="248"/>
    </row>
    <row r="415" ht="15.75" customHeight="1">
      <c r="A415" s="69"/>
      <c r="B415" s="247"/>
      <c r="C415" s="248"/>
      <c r="D415" s="248"/>
    </row>
    <row r="416" ht="15.75" customHeight="1">
      <c r="A416" s="69"/>
      <c r="B416" s="247"/>
      <c r="C416" s="248"/>
      <c r="D416" s="248"/>
    </row>
    <row r="417" ht="15.75" customHeight="1">
      <c r="A417" s="69"/>
      <c r="B417" s="247"/>
      <c r="C417" s="248"/>
      <c r="D417" s="248"/>
    </row>
    <row r="418" ht="15.75" customHeight="1">
      <c r="A418" s="69"/>
      <c r="B418" s="247"/>
      <c r="C418" s="248"/>
      <c r="D418" s="248"/>
    </row>
    <row r="419" ht="15.75" customHeight="1">
      <c r="A419" s="69"/>
      <c r="B419" s="247"/>
      <c r="C419" s="248"/>
      <c r="D419" s="248"/>
    </row>
    <row r="420" ht="15.75" customHeight="1">
      <c r="A420" s="69"/>
      <c r="B420" s="247"/>
      <c r="C420" s="248"/>
      <c r="D420" s="248"/>
    </row>
    <row r="421" ht="15.75" customHeight="1">
      <c r="A421" s="69"/>
      <c r="B421" s="247"/>
      <c r="C421" s="248"/>
      <c r="D421" s="248"/>
    </row>
    <row r="422" ht="15.75" customHeight="1">
      <c r="A422" s="69"/>
      <c r="B422" s="247"/>
      <c r="C422" s="248"/>
      <c r="D422" s="248"/>
    </row>
    <row r="423" ht="15.75" customHeight="1">
      <c r="A423" s="69"/>
      <c r="B423" s="247"/>
      <c r="C423" s="248"/>
      <c r="D423" s="248"/>
    </row>
    <row r="424" ht="15.75" customHeight="1">
      <c r="A424" s="69"/>
      <c r="B424" s="247"/>
      <c r="C424" s="248"/>
      <c r="D424" s="248"/>
    </row>
    <row r="425" ht="15.75" customHeight="1">
      <c r="A425" s="69"/>
      <c r="B425" s="247"/>
      <c r="C425" s="248"/>
      <c r="D425" s="248"/>
    </row>
    <row r="426" ht="15.75" customHeight="1">
      <c r="A426" s="69"/>
      <c r="B426" s="247"/>
      <c r="C426" s="248"/>
      <c r="D426" s="248"/>
    </row>
    <row r="427" ht="15.75" customHeight="1">
      <c r="A427" s="69"/>
      <c r="B427" s="247"/>
      <c r="C427" s="248"/>
      <c r="D427" s="248"/>
    </row>
    <row r="428" ht="15.75" customHeight="1">
      <c r="A428" s="69"/>
      <c r="B428" s="247"/>
      <c r="C428" s="248"/>
      <c r="D428" s="248"/>
    </row>
    <row r="429" ht="15.75" customHeight="1">
      <c r="A429" s="69"/>
      <c r="B429" s="247"/>
      <c r="C429" s="248"/>
      <c r="D429" s="248"/>
    </row>
    <row r="430" ht="15.75" customHeight="1">
      <c r="A430" s="69"/>
      <c r="B430" s="247"/>
      <c r="C430" s="248"/>
      <c r="D430" s="248"/>
    </row>
    <row r="431" ht="15.75" customHeight="1">
      <c r="A431" s="69"/>
      <c r="B431" s="247"/>
      <c r="C431" s="248"/>
      <c r="D431" s="248"/>
    </row>
    <row r="432" ht="15.75" customHeight="1">
      <c r="A432" s="69"/>
      <c r="B432" s="247"/>
      <c r="C432" s="248"/>
      <c r="D432" s="248"/>
    </row>
    <row r="433" ht="15.75" customHeight="1">
      <c r="A433" s="69"/>
      <c r="B433" s="247"/>
      <c r="C433" s="248"/>
      <c r="D433" s="248"/>
    </row>
    <row r="434" ht="15.75" customHeight="1">
      <c r="A434" s="69"/>
      <c r="B434" s="247"/>
      <c r="C434" s="248"/>
      <c r="D434" s="248"/>
    </row>
    <row r="435" ht="15.75" customHeight="1">
      <c r="A435" s="69"/>
      <c r="B435" s="247"/>
      <c r="C435" s="248"/>
      <c r="D435" s="248"/>
    </row>
    <row r="436" ht="15.75" customHeight="1">
      <c r="A436" s="69"/>
      <c r="B436" s="247"/>
      <c r="C436" s="248"/>
      <c r="D436" s="248"/>
    </row>
    <row r="437" ht="15.75" customHeight="1">
      <c r="A437" s="69"/>
      <c r="B437" s="247"/>
      <c r="C437" s="248"/>
      <c r="D437" s="248"/>
    </row>
    <row r="438" ht="15.75" customHeight="1">
      <c r="A438" s="69"/>
      <c r="B438" s="247"/>
      <c r="C438" s="248"/>
      <c r="D438" s="248"/>
    </row>
    <row r="439" ht="15.75" customHeight="1">
      <c r="A439" s="69"/>
      <c r="B439" s="247"/>
      <c r="C439" s="248"/>
      <c r="D439" s="248"/>
    </row>
    <row r="440" ht="15.75" customHeight="1">
      <c r="A440" s="69"/>
      <c r="B440" s="247"/>
      <c r="C440" s="248"/>
      <c r="D440" s="248"/>
    </row>
    <row r="441" ht="15.75" customHeight="1">
      <c r="A441" s="69"/>
      <c r="B441" s="247"/>
      <c r="C441" s="248"/>
      <c r="D441" s="248"/>
    </row>
    <row r="442" ht="15.75" customHeight="1">
      <c r="A442" s="69"/>
      <c r="B442" s="247"/>
      <c r="C442" s="248"/>
      <c r="D442" s="248"/>
    </row>
    <row r="443" ht="15.75" customHeight="1">
      <c r="A443" s="69"/>
      <c r="B443" s="247"/>
      <c r="C443" s="248"/>
      <c r="D443" s="248"/>
    </row>
    <row r="444" ht="15.75" customHeight="1">
      <c r="A444" s="69"/>
      <c r="B444" s="247"/>
      <c r="C444" s="248"/>
      <c r="D444" s="248"/>
    </row>
    <row r="445" ht="15.75" customHeight="1">
      <c r="A445" s="69"/>
      <c r="B445" s="247"/>
      <c r="C445" s="248"/>
      <c r="D445" s="248"/>
    </row>
    <row r="446" ht="15.75" customHeight="1">
      <c r="A446" s="69"/>
      <c r="B446" s="247"/>
      <c r="C446" s="248"/>
      <c r="D446" s="248"/>
    </row>
    <row r="447" ht="15.75" customHeight="1">
      <c r="A447" s="69"/>
      <c r="B447" s="247"/>
      <c r="C447" s="248"/>
      <c r="D447" s="248"/>
    </row>
    <row r="448" ht="15.75" customHeight="1">
      <c r="A448" s="69"/>
      <c r="B448" s="247"/>
      <c r="C448" s="248"/>
      <c r="D448" s="248"/>
    </row>
    <row r="449" ht="15.75" customHeight="1">
      <c r="A449" s="69"/>
      <c r="B449" s="247"/>
      <c r="C449" s="248"/>
      <c r="D449" s="248"/>
    </row>
    <row r="450" ht="15.75" customHeight="1">
      <c r="A450" s="69"/>
      <c r="B450" s="247"/>
      <c r="C450" s="248"/>
      <c r="D450" s="248"/>
    </row>
    <row r="451" ht="15.75" customHeight="1">
      <c r="A451" s="69"/>
      <c r="B451" s="247"/>
      <c r="C451" s="248"/>
      <c r="D451" s="248"/>
    </row>
    <row r="452" ht="15.75" customHeight="1">
      <c r="A452" s="69"/>
      <c r="B452" s="247"/>
      <c r="C452" s="248"/>
      <c r="D452" s="248"/>
    </row>
    <row r="453" ht="15.75" customHeight="1">
      <c r="A453" s="69"/>
      <c r="B453" s="247"/>
      <c r="C453" s="248"/>
      <c r="D453" s="248"/>
    </row>
    <row r="454" ht="15.75" customHeight="1">
      <c r="A454" s="69"/>
      <c r="B454" s="247"/>
      <c r="C454" s="248"/>
      <c r="D454" s="248"/>
    </row>
    <row r="455" ht="15.75" customHeight="1">
      <c r="A455" s="69"/>
      <c r="B455" s="247"/>
      <c r="C455" s="248"/>
      <c r="D455" s="248"/>
    </row>
    <row r="456" ht="15.75" customHeight="1">
      <c r="A456" s="69"/>
      <c r="B456" s="247"/>
      <c r="C456" s="248"/>
      <c r="D456" s="248"/>
    </row>
    <row r="457" ht="15.75" customHeight="1">
      <c r="A457" s="69"/>
      <c r="B457" s="247"/>
      <c r="C457" s="248"/>
      <c r="D457" s="248"/>
    </row>
    <row r="458" ht="15.75" customHeight="1">
      <c r="A458" s="69"/>
      <c r="B458" s="247"/>
      <c r="C458" s="248"/>
      <c r="D458" s="248"/>
    </row>
    <row r="459" ht="15.75" customHeight="1">
      <c r="A459" s="69"/>
      <c r="B459" s="247"/>
      <c r="C459" s="248"/>
      <c r="D459" s="248"/>
    </row>
    <row r="460" ht="15.75" customHeight="1">
      <c r="A460" s="69"/>
      <c r="B460" s="247"/>
      <c r="C460" s="248"/>
      <c r="D460" s="248"/>
    </row>
    <row r="461" ht="15.75" customHeight="1">
      <c r="A461" s="69"/>
      <c r="B461" s="247"/>
      <c r="C461" s="248"/>
      <c r="D461" s="248"/>
    </row>
    <row r="462" ht="15.75" customHeight="1">
      <c r="A462" s="69"/>
      <c r="B462" s="247"/>
      <c r="C462" s="248"/>
      <c r="D462" s="248"/>
    </row>
    <row r="463" ht="15.75" customHeight="1">
      <c r="A463" s="69"/>
      <c r="B463" s="247"/>
      <c r="C463" s="248"/>
      <c r="D463" s="248"/>
    </row>
    <row r="464" ht="15.75" customHeight="1">
      <c r="A464" s="69"/>
      <c r="B464" s="247"/>
      <c r="C464" s="248"/>
      <c r="D464" s="248"/>
    </row>
    <row r="465" ht="15.75" customHeight="1">
      <c r="A465" s="69"/>
      <c r="B465" s="247"/>
      <c r="C465" s="248"/>
      <c r="D465" s="248"/>
    </row>
    <row r="466" ht="15.75" customHeight="1">
      <c r="A466" s="69"/>
      <c r="B466" s="247"/>
      <c r="C466" s="248"/>
      <c r="D466" s="248"/>
    </row>
    <row r="467" ht="15.75" customHeight="1">
      <c r="A467" s="69"/>
      <c r="B467" s="247"/>
      <c r="C467" s="248"/>
      <c r="D467" s="248"/>
    </row>
    <row r="468" ht="15.75" customHeight="1">
      <c r="A468" s="69"/>
      <c r="B468" s="247"/>
      <c r="C468" s="248"/>
      <c r="D468" s="248"/>
    </row>
    <row r="469" ht="15.75" customHeight="1">
      <c r="A469" s="69"/>
      <c r="B469" s="247"/>
      <c r="C469" s="248"/>
      <c r="D469" s="248"/>
    </row>
    <row r="470" ht="15.75" customHeight="1">
      <c r="A470" s="69"/>
      <c r="B470" s="247"/>
      <c r="C470" s="248"/>
      <c r="D470" s="248"/>
    </row>
    <row r="471" ht="15.75" customHeight="1">
      <c r="A471" s="69"/>
      <c r="B471" s="247"/>
      <c r="C471" s="248"/>
      <c r="D471" s="248"/>
    </row>
    <row r="472" ht="15.75" customHeight="1">
      <c r="A472" s="69"/>
      <c r="B472" s="247"/>
      <c r="C472" s="248"/>
      <c r="D472" s="248"/>
    </row>
    <row r="473" ht="15.75" customHeight="1">
      <c r="A473" s="69"/>
      <c r="B473" s="247"/>
      <c r="C473" s="248"/>
      <c r="D473" s="248"/>
    </row>
    <row r="474" ht="15.75" customHeight="1">
      <c r="A474" s="69"/>
      <c r="B474" s="247"/>
      <c r="C474" s="248"/>
      <c r="D474" s="248"/>
    </row>
    <row r="475" ht="15.75" customHeight="1">
      <c r="A475" s="69"/>
      <c r="B475" s="247"/>
      <c r="C475" s="248"/>
      <c r="D475" s="248"/>
    </row>
    <row r="476" ht="15.75" customHeight="1">
      <c r="A476" s="69"/>
      <c r="B476" s="247"/>
      <c r="C476" s="248"/>
      <c r="D476" s="248"/>
    </row>
    <row r="477" ht="15.75" customHeight="1">
      <c r="A477" s="69"/>
      <c r="B477" s="247"/>
      <c r="C477" s="248"/>
      <c r="D477" s="248"/>
    </row>
    <row r="478" ht="15.75" customHeight="1">
      <c r="A478" s="69"/>
      <c r="B478" s="247"/>
      <c r="C478" s="248"/>
      <c r="D478" s="248"/>
    </row>
    <row r="479" ht="15.75" customHeight="1">
      <c r="A479" s="69"/>
      <c r="B479" s="247"/>
      <c r="C479" s="248"/>
      <c r="D479" s="248"/>
    </row>
    <row r="480" ht="15.75" customHeight="1">
      <c r="A480" s="69"/>
      <c r="B480" s="247"/>
      <c r="C480" s="248"/>
      <c r="D480" s="248"/>
    </row>
    <row r="481" ht="15.75" customHeight="1">
      <c r="A481" s="69"/>
      <c r="B481" s="247"/>
      <c r="C481" s="248"/>
      <c r="D481" s="248"/>
    </row>
    <row r="482" ht="15.75" customHeight="1">
      <c r="A482" s="69"/>
      <c r="B482" s="247"/>
      <c r="C482" s="248"/>
      <c r="D482" s="248"/>
    </row>
    <row r="483" ht="15.75" customHeight="1">
      <c r="A483" s="69"/>
      <c r="B483" s="247"/>
      <c r="C483" s="248"/>
      <c r="D483" s="248"/>
    </row>
    <row r="484" ht="15.75" customHeight="1">
      <c r="A484" s="69"/>
      <c r="B484" s="247"/>
      <c r="C484" s="248"/>
      <c r="D484" s="248"/>
    </row>
    <row r="485" ht="15.75" customHeight="1">
      <c r="A485" s="69"/>
      <c r="B485" s="247"/>
      <c r="C485" s="248"/>
      <c r="D485" s="248"/>
    </row>
    <row r="486" ht="15.75" customHeight="1">
      <c r="A486" s="69"/>
      <c r="B486" s="247"/>
      <c r="C486" s="248"/>
      <c r="D486" s="248"/>
    </row>
    <row r="487" ht="15.75" customHeight="1">
      <c r="A487" s="69"/>
      <c r="B487" s="247"/>
      <c r="C487" s="248"/>
      <c r="D487" s="248"/>
    </row>
    <row r="488" ht="15.75" customHeight="1">
      <c r="A488" s="69"/>
      <c r="B488" s="247"/>
      <c r="C488" s="248"/>
      <c r="D488" s="248"/>
    </row>
    <row r="489" ht="15.75" customHeight="1">
      <c r="A489" s="69"/>
      <c r="B489" s="247"/>
      <c r="C489" s="248"/>
      <c r="D489" s="248"/>
    </row>
    <row r="490" ht="15.75" customHeight="1">
      <c r="A490" s="69"/>
      <c r="B490" s="247"/>
      <c r="C490" s="248"/>
      <c r="D490" s="248"/>
    </row>
    <row r="491" ht="15.75" customHeight="1">
      <c r="A491" s="69"/>
      <c r="B491" s="247"/>
      <c r="C491" s="248"/>
      <c r="D491" s="248"/>
    </row>
    <row r="492" ht="15.75" customHeight="1">
      <c r="A492" s="69"/>
      <c r="B492" s="247"/>
      <c r="C492" s="248"/>
      <c r="D492" s="248"/>
    </row>
    <row r="493" ht="15.75" customHeight="1">
      <c r="A493" s="69"/>
      <c r="B493" s="247"/>
      <c r="C493" s="248"/>
      <c r="D493" s="248"/>
    </row>
    <row r="494" ht="15.75" customHeight="1">
      <c r="A494" s="69"/>
      <c r="B494" s="247"/>
      <c r="C494" s="248"/>
      <c r="D494" s="248"/>
    </row>
    <row r="495" ht="15.75" customHeight="1">
      <c r="A495" s="69"/>
      <c r="B495" s="247"/>
      <c r="C495" s="248"/>
      <c r="D495" s="248"/>
    </row>
    <row r="496" ht="15.75" customHeight="1">
      <c r="A496" s="69"/>
      <c r="B496" s="247"/>
      <c r="C496" s="248"/>
      <c r="D496" s="248"/>
    </row>
    <row r="497" ht="15.75" customHeight="1">
      <c r="A497" s="69"/>
      <c r="B497" s="247"/>
      <c r="C497" s="248"/>
      <c r="D497" s="248"/>
    </row>
    <row r="498" ht="15.75" customHeight="1">
      <c r="A498" s="69"/>
      <c r="B498" s="247"/>
      <c r="C498" s="248"/>
      <c r="D498" s="248"/>
    </row>
    <row r="499" ht="15.75" customHeight="1">
      <c r="A499" s="69"/>
      <c r="B499" s="247"/>
      <c r="C499" s="248"/>
      <c r="D499" s="248"/>
    </row>
    <row r="500" ht="15.75" customHeight="1">
      <c r="A500" s="69"/>
      <c r="B500" s="247"/>
      <c r="C500" s="248"/>
      <c r="D500" s="248"/>
    </row>
    <row r="501" ht="15.75" customHeight="1">
      <c r="A501" s="69"/>
      <c r="B501" s="247"/>
      <c r="C501" s="248"/>
      <c r="D501" s="248"/>
    </row>
    <row r="502" ht="15.75" customHeight="1">
      <c r="A502" s="69"/>
      <c r="B502" s="247"/>
      <c r="C502" s="248"/>
      <c r="D502" s="248"/>
    </row>
    <row r="503" ht="15.75" customHeight="1">
      <c r="A503" s="69"/>
      <c r="B503" s="247"/>
      <c r="C503" s="248"/>
      <c r="D503" s="248"/>
    </row>
    <row r="504" ht="15.75" customHeight="1">
      <c r="A504" s="69"/>
      <c r="B504" s="247"/>
      <c r="C504" s="248"/>
      <c r="D504" s="248"/>
    </row>
    <row r="505" ht="15.75" customHeight="1">
      <c r="A505" s="69"/>
      <c r="B505" s="247"/>
      <c r="C505" s="248"/>
      <c r="D505" s="248"/>
    </row>
    <row r="506" ht="15.75" customHeight="1">
      <c r="A506" s="69"/>
      <c r="B506" s="247"/>
      <c r="C506" s="248"/>
      <c r="D506" s="248"/>
    </row>
    <row r="507" ht="15.75" customHeight="1">
      <c r="A507" s="69"/>
      <c r="B507" s="247"/>
      <c r="C507" s="248"/>
      <c r="D507" s="248"/>
    </row>
    <row r="508" ht="15.75" customHeight="1">
      <c r="A508" s="69"/>
      <c r="B508" s="247"/>
      <c r="C508" s="248"/>
      <c r="D508" s="248"/>
    </row>
    <row r="509" ht="15.75" customHeight="1">
      <c r="A509" s="69"/>
      <c r="B509" s="247"/>
      <c r="C509" s="248"/>
      <c r="D509" s="248"/>
    </row>
    <row r="510" ht="15.75" customHeight="1">
      <c r="A510" s="69"/>
      <c r="B510" s="247"/>
      <c r="C510" s="248"/>
      <c r="D510" s="248"/>
    </row>
    <row r="511" ht="15.75" customHeight="1">
      <c r="A511" s="69"/>
      <c r="B511" s="247"/>
      <c r="C511" s="248"/>
      <c r="D511" s="248"/>
    </row>
    <row r="512" ht="15.75" customHeight="1">
      <c r="A512" s="69"/>
      <c r="B512" s="247"/>
      <c r="C512" s="248"/>
      <c r="D512" s="248"/>
    </row>
    <row r="513" ht="15.75" customHeight="1">
      <c r="A513" s="69"/>
      <c r="B513" s="247"/>
      <c r="C513" s="248"/>
      <c r="D513" s="248"/>
    </row>
    <row r="514" ht="15.75" customHeight="1">
      <c r="A514" s="69"/>
      <c r="B514" s="247"/>
      <c r="C514" s="248"/>
      <c r="D514" s="248"/>
    </row>
    <row r="515" ht="15.75" customHeight="1">
      <c r="A515" s="69"/>
      <c r="B515" s="247"/>
      <c r="C515" s="248"/>
      <c r="D515" s="248"/>
    </row>
    <row r="516" ht="15.75" customHeight="1">
      <c r="A516" s="69"/>
      <c r="B516" s="247"/>
      <c r="C516" s="248"/>
      <c r="D516" s="248"/>
    </row>
    <row r="517" ht="15.75" customHeight="1">
      <c r="A517" s="69"/>
      <c r="B517" s="247"/>
      <c r="C517" s="248"/>
      <c r="D517" s="248"/>
    </row>
    <row r="518" ht="15.75" customHeight="1">
      <c r="A518" s="69"/>
      <c r="B518" s="247"/>
      <c r="C518" s="248"/>
      <c r="D518" s="248"/>
    </row>
    <row r="519" ht="15.75" customHeight="1">
      <c r="A519" s="69"/>
      <c r="B519" s="247"/>
      <c r="C519" s="248"/>
      <c r="D519" s="248"/>
    </row>
    <row r="520" ht="15.75" customHeight="1">
      <c r="A520" s="69"/>
      <c r="B520" s="247"/>
      <c r="C520" s="248"/>
      <c r="D520" s="248"/>
    </row>
    <row r="521" ht="15.75" customHeight="1">
      <c r="A521" s="69"/>
      <c r="B521" s="247"/>
      <c r="C521" s="248"/>
      <c r="D521" s="248"/>
    </row>
    <row r="522" ht="15.75" customHeight="1">
      <c r="A522" s="69"/>
      <c r="B522" s="247"/>
      <c r="C522" s="248"/>
      <c r="D522" s="248"/>
    </row>
    <row r="523" ht="15.75" customHeight="1">
      <c r="A523" s="69"/>
      <c r="B523" s="247"/>
      <c r="C523" s="248"/>
      <c r="D523" s="248"/>
    </row>
    <row r="524" ht="15.75" customHeight="1">
      <c r="A524" s="69"/>
      <c r="B524" s="247"/>
      <c r="C524" s="248"/>
      <c r="D524" s="248"/>
    </row>
    <row r="525" ht="15.75" customHeight="1">
      <c r="A525" s="69"/>
      <c r="B525" s="247"/>
      <c r="C525" s="248"/>
      <c r="D525" s="248"/>
    </row>
    <row r="526" ht="15.75" customHeight="1">
      <c r="A526" s="69"/>
      <c r="B526" s="247"/>
      <c r="C526" s="248"/>
      <c r="D526" s="248"/>
    </row>
    <row r="527" ht="15.75" customHeight="1">
      <c r="A527" s="69"/>
      <c r="B527" s="247"/>
      <c r="C527" s="248"/>
      <c r="D527" s="248"/>
    </row>
    <row r="528" ht="15.75" customHeight="1">
      <c r="A528" s="69"/>
      <c r="B528" s="247"/>
      <c r="C528" s="248"/>
      <c r="D528" s="248"/>
    </row>
    <row r="529" ht="15.75" customHeight="1">
      <c r="A529" s="69"/>
      <c r="B529" s="247"/>
      <c r="C529" s="248"/>
      <c r="D529" s="248"/>
    </row>
    <row r="530" ht="15.75" customHeight="1">
      <c r="A530" s="69"/>
      <c r="B530" s="247"/>
      <c r="C530" s="248"/>
      <c r="D530" s="248"/>
    </row>
    <row r="531" ht="15.75" customHeight="1">
      <c r="A531" s="69"/>
      <c r="B531" s="247"/>
      <c r="C531" s="248"/>
      <c r="D531" s="248"/>
    </row>
    <row r="532" ht="15.75" customHeight="1">
      <c r="A532" s="69"/>
      <c r="B532" s="247"/>
      <c r="C532" s="248"/>
      <c r="D532" s="248"/>
    </row>
    <row r="533" ht="15.75" customHeight="1">
      <c r="A533" s="69"/>
      <c r="B533" s="247"/>
      <c r="C533" s="248"/>
      <c r="D533" s="248"/>
    </row>
    <row r="534" ht="15.75" customHeight="1">
      <c r="A534" s="69"/>
      <c r="B534" s="247"/>
      <c r="C534" s="248"/>
      <c r="D534" s="248"/>
    </row>
    <row r="535" ht="15.75" customHeight="1">
      <c r="A535" s="69"/>
      <c r="B535" s="247"/>
      <c r="C535" s="248"/>
      <c r="D535" s="248"/>
    </row>
    <row r="536" ht="15.75" customHeight="1">
      <c r="A536" s="69"/>
      <c r="B536" s="247"/>
      <c r="C536" s="248"/>
      <c r="D536" s="248"/>
    </row>
    <row r="537" ht="15.75" customHeight="1">
      <c r="A537" s="69"/>
      <c r="B537" s="247"/>
      <c r="C537" s="248"/>
      <c r="D537" s="248"/>
    </row>
    <row r="538" ht="15.75" customHeight="1">
      <c r="A538" s="69"/>
      <c r="B538" s="247"/>
      <c r="C538" s="248"/>
      <c r="D538" s="248"/>
    </row>
    <row r="539" ht="15.75" customHeight="1">
      <c r="A539" s="69"/>
      <c r="B539" s="247"/>
      <c r="C539" s="248"/>
      <c r="D539" s="248"/>
    </row>
    <row r="540" ht="15.75" customHeight="1">
      <c r="A540" s="69"/>
      <c r="B540" s="247"/>
      <c r="C540" s="248"/>
      <c r="D540" s="248"/>
    </row>
    <row r="541" ht="15.75" customHeight="1">
      <c r="A541" s="69"/>
      <c r="B541" s="247"/>
      <c r="C541" s="248"/>
      <c r="D541" s="248"/>
    </row>
    <row r="542" ht="15.75" customHeight="1">
      <c r="A542" s="69"/>
      <c r="B542" s="247"/>
      <c r="C542" s="248"/>
      <c r="D542" s="248"/>
    </row>
    <row r="543" ht="15.75" customHeight="1">
      <c r="A543" s="69"/>
      <c r="B543" s="247"/>
      <c r="C543" s="248"/>
      <c r="D543" s="248"/>
    </row>
    <row r="544" ht="15.75" customHeight="1">
      <c r="A544" s="69"/>
      <c r="B544" s="247"/>
      <c r="C544" s="248"/>
      <c r="D544" s="248"/>
    </row>
    <row r="545" ht="15.75" customHeight="1">
      <c r="A545" s="69"/>
      <c r="B545" s="247"/>
      <c r="C545" s="248"/>
      <c r="D545" s="248"/>
    </row>
    <row r="546" ht="15.75" customHeight="1">
      <c r="A546" s="69"/>
      <c r="B546" s="247"/>
      <c r="C546" s="248"/>
      <c r="D546" s="248"/>
    </row>
    <row r="547" ht="15.75" customHeight="1">
      <c r="A547" s="69"/>
      <c r="B547" s="247"/>
      <c r="C547" s="248"/>
      <c r="D547" s="248"/>
    </row>
    <row r="548" ht="15.75" customHeight="1">
      <c r="A548" s="69"/>
      <c r="B548" s="247"/>
      <c r="C548" s="248"/>
      <c r="D548" s="248"/>
    </row>
    <row r="549" ht="15.75" customHeight="1">
      <c r="A549" s="69"/>
      <c r="B549" s="247"/>
      <c r="C549" s="248"/>
      <c r="D549" s="248"/>
    </row>
    <row r="550" ht="15.75" customHeight="1">
      <c r="A550" s="69"/>
      <c r="B550" s="247"/>
      <c r="C550" s="248"/>
      <c r="D550" s="248"/>
    </row>
    <row r="551" ht="15.75" customHeight="1">
      <c r="A551" s="69"/>
      <c r="B551" s="247"/>
      <c r="C551" s="248"/>
      <c r="D551" s="248"/>
    </row>
    <row r="552" ht="15.75" customHeight="1">
      <c r="A552" s="69"/>
      <c r="B552" s="247"/>
      <c r="C552" s="248"/>
      <c r="D552" s="248"/>
    </row>
    <row r="553" ht="15.75" customHeight="1">
      <c r="A553" s="69"/>
      <c r="B553" s="247"/>
      <c r="C553" s="248"/>
      <c r="D553" s="248"/>
    </row>
    <row r="554" ht="15.75" customHeight="1">
      <c r="A554" s="69"/>
      <c r="B554" s="247"/>
      <c r="C554" s="248"/>
      <c r="D554" s="248"/>
    </row>
    <row r="555" ht="15.75" customHeight="1">
      <c r="A555" s="69"/>
      <c r="B555" s="247"/>
      <c r="C555" s="248"/>
      <c r="D555" s="248"/>
    </row>
    <row r="556" ht="15.75" customHeight="1">
      <c r="A556" s="69"/>
      <c r="B556" s="247"/>
      <c r="C556" s="248"/>
      <c r="D556" s="248"/>
    </row>
    <row r="557" ht="15.75" customHeight="1">
      <c r="A557" s="69"/>
      <c r="B557" s="247"/>
      <c r="C557" s="248"/>
      <c r="D557" s="248"/>
    </row>
    <row r="558" ht="15.75" customHeight="1">
      <c r="A558" s="69"/>
      <c r="B558" s="247"/>
      <c r="C558" s="248"/>
      <c r="D558" s="248"/>
    </row>
    <row r="559" ht="15.75" customHeight="1">
      <c r="A559" s="69"/>
      <c r="B559" s="247"/>
      <c r="C559" s="248"/>
      <c r="D559" s="248"/>
    </row>
    <row r="560" ht="15.75" customHeight="1">
      <c r="A560" s="69"/>
      <c r="B560" s="247"/>
      <c r="C560" s="248"/>
      <c r="D560" s="248"/>
    </row>
    <row r="561" ht="15.75" customHeight="1">
      <c r="A561" s="69"/>
      <c r="B561" s="247"/>
      <c r="C561" s="248"/>
      <c r="D561" s="248"/>
    </row>
    <row r="562" ht="15.75" customHeight="1">
      <c r="A562" s="69"/>
      <c r="B562" s="247"/>
      <c r="C562" s="248"/>
      <c r="D562" s="248"/>
    </row>
    <row r="563" ht="15.75" customHeight="1">
      <c r="A563" s="69"/>
      <c r="B563" s="247"/>
      <c r="C563" s="248"/>
      <c r="D563" s="248"/>
    </row>
    <row r="564" ht="15.75" customHeight="1">
      <c r="A564" s="69"/>
      <c r="B564" s="247"/>
      <c r="C564" s="248"/>
      <c r="D564" s="248"/>
    </row>
    <row r="565" ht="15.75" customHeight="1">
      <c r="A565" s="69"/>
      <c r="B565" s="247"/>
      <c r="C565" s="248"/>
      <c r="D565" s="248"/>
    </row>
    <row r="566" ht="15.75" customHeight="1">
      <c r="A566" s="69"/>
      <c r="B566" s="247"/>
      <c r="C566" s="248"/>
      <c r="D566" s="248"/>
    </row>
    <row r="567" ht="15.75" customHeight="1">
      <c r="A567" s="69"/>
      <c r="B567" s="247"/>
      <c r="C567" s="248"/>
      <c r="D567" s="248"/>
    </row>
    <row r="568" ht="15.75" customHeight="1">
      <c r="A568" s="69"/>
      <c r="B568" s="247"/>
      <c r="C568" s="248"/>
      <c r="D568" s="248"/>
    </row>
    <row r="569" ht="15.75" customHeight="1">
      <c r="A569" s="69"/>
      <c r="B569" s="247"/>
      <c r="C569" s="248"/>
      <c r="D569" s="248"/>
    </row>
    <row r="570" ht="15.75" customHeight="1">
      <c r="A570" s="69"/>
      <c r="B570" s="247"/>
      <c r="C570" s="248"/>
      <c r="D570" s="248"/>
    </row>
    <row r="571" ht="15.75" customHeight="1">
      <c r="A571" s="69"/>
      <c r="B571" s="247"/>
      <c r="C571" s="248"/>
      <c r="D571" s="248"/>
    </row>
    <row r="572" ht="15.75" customHeight="1">
      <c r="A572" s="69"/>
      <c r="B572" s="247"/>
      <c r="C572" s="248"/>
      <c r="D572" s="248"/>
    </row>
    <row r="573" ht="15.75" customHeight="1">
      <c r="A573" s="69"/>
      <c r="B573" s="247"/>
      <c r="C573" s="248"/>
      <c r="D573" s="248"/>
    </row>
    <row r="574" ht="15.75" customHeight="1">
      <c r="A574" s="69"/>
      <c r="B574" s="247"/>
      <c r="C574" s="248"/>
      <c r="D574" s="248"/>
    </row>
    <row r="575" ht="15.75" customHeight="1">
      <c r="A575" s="69"/>
      <c r="B575" s="247"/>
      <c r="C575" s="248"/>
      <c r="D575" s="248"/>
    </row>
    <row r="576" ht="15.75" customHeight="1">
      <c r="A576" s="69"/>
      <c r="B576" s="247"/>
      <c r="C576" s="248"/>
      <c r="D576" s="248"/>
    </row>
    <row r="577" ht="15.75" customHeight="1">
      <c r="A577" s="69"/>
      <c r="B577" s="247"/>
      <c r="C577" s="248"/>
      <c r="D577" s="248"/>
    </row>
    <row r="578" ht="15.75" customHeight="1">
      <c r="A578" s="69"/>
      <c r="B578" s="247"/>
      <c r="C578" s="248"/>
      <c r="D578" s="248"/>
    </row>
    <row r="579" ht="15.75" customHeight="1">
      <c r="A579" s="69"/>
      <c r="B579" s="247"/>
      <c r="C579" s="248"/>
      <c r="D579" s="248"/>
    </row>
    <row r="580" ht="15.75" customHeight="1">
      <c r="A580" s="69"/>
      <c r="B580" s="247"/>
      <c r="C580" s="248"/>
      <c r="D580" s="248"/>
    </row>
    <row r="581" ht="15.75" customHeight="1">
      <c r="A581" s="69"/>
      <c r="B581" s="247"/>
      <c r="C581" s="248"/>
      <c r="D581" s="248"/>
    </row>
    <row r="582" ht="15.75" customHeight="1">
      <c r="A582" s="69"/>
      <c r="B582" s="247"/>
      <c r="C582" s="248"/>
      <c r="D582" s="248"/>
    </row>
    <row r="583" ht="15.75" customHeight="1">
      <c r="A583" s="69"/>
      <c r="B583" s="247"/>
      <c r="C583" s="248"/>
      <c r="D583" s="248"/>
    </row>
    <row r="584" ht="15.75" customHeight="1">
      <c r="A584" s="69"/>
      <c r="B584" s="247"/>
      <c r="C584" s="248"/>
      <c r="D584" s="248"/>
    </row>
    <row r="585" ht="15.75" customHeight="1">
      <c r="A585" s="69"/>
      <c r="B585" s="247"/>
      <c r="C585" s="248"/>
      <c r="D585" s="248"/>
    </row>
    <row r="586" ht="15.75" customHeight="1">
      <c r="A586" s="69"/>
      <c r="B586" s="247"/>
      <c r="C586" s="248"/>
      <c r="D586" s="248"/>
    </row>
    <row r="587" ht="15.75" customHeight="1">
      <c r="A587" s="69"/>
      <c r="B587" s="247"/>
      <c r="C587" s="248"/>
      <c r="D587" s="248"/>
    </row>
    <row r="588" ht="15.75" customHeight="1">
      <c r="A588" s="69"/>
      <c r="B588" s="247"/>
      <c r="C588" s="248"/>
      <c r="D588" s="248"/>
    </row>
    <row r="589" ht="15.75" customHeight="1">
      <c r="A589" s="69"/>
      <c r="B589" s="247"/>
      <c r="C589" s="248"/>
      <c r="D589" s="248"/>
    </row>
    <row r="590" ht="15.75" customHeight="1">
      <c r="A590" s="69"/>
      <c r="B590" s="247"/>
      <c r="C590" s="248"/>
      <c r="D590" s="248"/>
    </row>
    <row r="591" ht="15.75" customHeight="1">
      <c r="A591" s="69"/>
      <c r="B591" s="247"/>
      <c r="C591" s="248"/>
      <c r="D591" s="248"/>
    </row>
    <row r="592" ht="15.75" customHeight="1">
      <c r="A592" s="69"/>
      <c r="B592" s="247"/>
      <c r="C592" s="248"/>
      <c r="D592" s="248"/>
    </row>
    <row r="593" ht="15.75" customHeight="1">
      <c r="A593" s="69"/>
      <c r="B593" s="247"/>
      <c r="C593" s="248"/>
      <c r="D593" s="248"/>
    </row>
    <row r="594" ht="15.75" customHeight="1">
      <c r="A594" s="69"/>
      <c r="B594" s="247"/>
      <c r="C594" s="248"/>
      <c r="D594" s="248"/>
    </row>
    <row r="595" ht="15.75" customHeight="1">
      <c r="A595" s="69"/>
      <c r="B595" s="247"/>
      <c r="C595" s="248"/>
      <c r="D595" s="248"/>
    </row>
    <row r="596" ht="15.75" customHeight="1">
      <c r="A596" s="69"/>
      <c r="B596" s="247"/>
      <c r="C596" s="248"/>
      <c r="D596" s="248"/>
    </row>
    <row r="597" ht="15.75" customHeight="1">
      <c r="A597" s="69"/>
      <c r="B597" s="247"/>
      <c r="C597" s="248"/>
      <c r="D597" s="248"/>
    </row>
    <row r="598" ht="15.75" customHeight="1">
      <c r="A598" s="69"/>
      <c r="B598" s="247"/>
      <c r="C598" s="248"/>
      <c r="D598" s="248"/>
    </row>
    <row r="599" ht="15.75" customHeight="1">
      <c r="A599" s="69"/>
      <c r="B599" s="247"/>
      <c r="C599" s="248"/>
      <c r="D599" s="248"/>
    </row>
    <row r="600" ht="15.75" customHeight="1">
      <c r="A600" s="69"/>
      <c r="B600" s="247"/>
      <c r="C600" s="248"/>
      <c r="D600" s="248"/>
    </row>
    <row r="601" ht="15.75" customHeight="1">
      <c r="A601" s="69"/>
      <c r="B601" s="247"/>
      <c r="C601" s="248"/>
      <c r="D601" s="248"/>
    </row>
    <row r="602" ht="15.75" customHeight="1">
      <c r="A602" s="69"/>
      <c r="B602" s="247"/>
      <c r="C602" s="248"/>
      <c r="D602" s="248"/>
    </row>
    <row r="603" ht="15.75" customHeight="1">
      <c r="A603" s="69"/>
      <c r="B603" s="247"/>
      <c r="C603" s="248"/>
      <c r="D603" s="248"/>
    </row>
    <row r="604" ht="15.75" customHeight="1">
      <c r="A604" s="69"/>
      <c r="B604" s="247"/>
      <c r="C604" s="248"/>
      <c r="D604" s="248"/>
    </row>
    <row r="605" ht="15.75" customHeight="1">
      <c r="A605" s="69"/>
      <c r="B605" s="247"/>
      <c r="C605" s="248"/>
      <c r="D605" s="248"/>
    </row>
    <row r="606" ht="15.75" customHeight="1">
      <c r="A606" s="69"/>
      <c r="B606" s="247"/>
      <c r="C606" s="248"/>
      <c r="D606" s="248"/>
    </row>
    <row r="607" ht="15.75" customHeight="1">
      <c r="A607" s="69"/>
      <c r="B607" s="247"/>
      <c r="C607" s="248"/>
      <c r="D607" s="248"/>
    </row>
    <row r="608" ht="15.75" customHeight="1">
      <c r="A608" s="69"/>
      <c r="B608" s="247"/>
      <c r="C608" s="248"/>
      <c r="D608" s="248"/>
    </row>
    <row r="609" ht="15.75" customHeight="1">
      <c r="A609" s="69"/>
      <c r="B609" s="247"/>
      <c r="C609" s="248"/>
      <c r="D609" s="248"/>
    </row>
    <row r="610" ht="15.75" customHeight="1">
      <c r="A610" s="69"/>
      <c r="B610" s="247"/>
      <c r="C610" s="248"/>
      <c r="D610" s="248"/>
    </row>
    <row r="611" ht="15.75" customHeight="1">
      <c r="A611" s="69"/>
      <c r="B611" s="247"/>
      <c r="C611" s="248"/>
      <c r="D611" s="248"/>
    </row>
    <row r="612" ht="15.75" customHeight="1">
      <c r="A612" s="69"/>
      <c r="B612" s="247"/>
      <c r="C612" s="248"/>
      <c r="D612" s="248"/>
    </row>
    <row r="613" ht="15.75" customHeight="1">
      <c r="A613" s="69"/>
      <c r="B613" s="247"/>
      <c r="C613" s="248"/>
      <c r="D613" s="248"/>
    </row>
    <row r="614" ht="15.75" customHeight="1">
      <c r="A614" s="69"/>
      <c r="B614" s="247"/>
      <c r="C614" s="248"/>
      <c r="D614" s="248"/>
    </row>
    <row r="615" ht="15.75" customHeight="1">
      <c r="A615" s="69"/>
      <c r="B615" s="247"/>
      <c r="C615" s="248"/>
      <c r="D615" s="248"/>
    </row>
    <row r="616" ht="15.75" customHeight="1">
      <c r="A616" s="69"/>
      <c r="B616" s="247"/>
      <c r="C616" s="248"/>
      <c r="D616" s="248"/>
    </row>
    <row r="617" ht="15.75" customHeight="1">
      <c r="A617" s="69"/>
      <c r="B617" s="247"/>
      <c r="C617" s="248"/>
      <c r="D617" s="248"/>
    </row>
    <row r="618" ht="15.75" customHeight="1">
      <c r="A618" s="69"/>
      <c r="B618" s="247"/>
      <c r="C618" s="248"/>
      <c r="D618" s="248"/>
    </row>
    <row r="619" ht="15.75" customHeight="1">
      <c r="A619" s="69"/>
      <c r="B619" s="247"/>
      <c r="C619" s="248"/>
      <c r="D619" s="248"/>
    </row>
    <row r="620" ht="15.75" customHeight="1">
      <c r="A620" s="69"/>
      <c r="B620" s="247"/>
      <c r="C620" s="248"/>
      <c r="D620" s="248"/>
    </row>
    <row r="621" ht="15.75" customHeight="1">
      <c r="A621" s="69"/>
      <c r="B621" s="247"/>
      <c r="C621" s="248"/>
      <c r="D621" s="248"/>
    </row>
    <row r="622" ht="15.75" customHeight="1">
      <c r="A622" s="69"/>
      <c r="B622" s="247"/>
      <c r="C622" s="248"/>
      <c r="D622" s="248"/>
    </row>
    <row r="623" ht="15.75" customHeight="1">
      <c r="A623" s="69"/>
      <c r="B623" s="247"/>
      <c r="C623" s="248"/>
      <c r="D623" s="248"/>
    </row>
    <row r="624" ht="15.75" customHeight="1">
      <c r="A624" s="69"/>
      <c r="B624" s="247"/>
      <c r="C624" s="248"/>
      <c r="D624" s="248"/>
    </row>
    <row r="625" ht="15.75" customHeight="1">
      <c r="A625" s="69"/>
      <c r="B625" s="247"/>
      <c r="C625" s="248"/>
      <c r="D625" s="248"/>
    </row>
    <row r="626" ht="15.75" customHeight="1">
      <c r="A626" s="69"/>
      <c r="B626" s="247"/>
      <c r="C626" s="248"/>
      <c r="D626" s="248"/>
    </row>
    <row r="627" ht="15.75" customHeight="1">
      <c r="A627" s="69"/>
      <c r="B627" s="247"/>
      <c r="C627" s="248"/>
      <c r="D627" s="248"/>
    </row>
    <row r="628" ht="15.75" customHeight="1">
      <c r="A628" s="69"/>
      <c r="B628" s="247"/>
      <c r="C628" s="248"/>
      <c r="D628" s="248"/>
    </row>
    <row r="629" ht="15.75" customHeight="1">
      <c r="A629" s="69"/>
      <c r="B629" s="247"/>
      <c r="C629" s="248"/>
      <c r="D629" s="248"/>
    </row>
    <row r="630" ht="15.75" customHeight="1">
      <c r="A630" s="69"/>
      <c r="B630" s="247"/>
      <c r="C630" s="248"/>
      <c r="D630" s="248"/>
    </row>
    <row r="631" ht="15.75" customHeight="1">
      <c r="A631" s="69"/>
      <c r="B631" s="247"/>
      <c r="C631" s="248"/>
      <c r="D631" s="248"/>
    </row>
    <row r="632" ht="15.75" customHeight="1">
      <c r="A632" s="69"/>
      <c r="B632" s="247"/>
      <c r="C632" s="248"/>
      <c r="D632" s="248"/>
    </row>
    <row r="633" ht="15.75" customHeight="1">
      <c r="A633" s="69"/>
      <c r="B633" s="247"/>
      <c r="C633" s="248"/>
      <c r="D633" s="248"/>
    </row>
    <row r="634" ht="15.75" customHeight="1">
      <c r="A634" s="69"/>
      <c r="B634" s="247"/>
      <c r="C634" s="248"/>
      <c r="D634" s="248"/>
    </row>
    <row r="635" ht="15.75" customHeight="1">
      <c r="A635" s="69"/>
      <c r="B635" s="247"/>
      <c r="C635" s="248"/>
      <c r="D635" s="248"/>
    </row>
    <row r="636" ht="15.75" customHeight="1">
      <c r="A636" s="69"/>
      <c r="B636" s="247"/>
      <c r="C636" s="248"/>
      <c r="D636" s="248"/>
    </row>
    <row r="637" ht="15.75" customHeight="1">
      <c r="A637" s="69"/>
      <c r="B637" s="247"/>
      <c r="C637" s="248"/>
      <c r="D637" s="248"/>
    </row>
    <row r="638" ht="15.75" customHeight="1">
      <c r="A638" s="69"/>
      <c r="B638" s="247"/>
      <c r="C638" s="248"/>
      <c r="D638" s="248"/>
    </row>
    <row r="639" ht="15.75" customHeight="1">
      <c r="A639" s="69"/>
      <c r="B639" s="247"/>
      <c r="C639" s="248"/>
      <c r="D639" s="248"/>
    </row>
    <row r="640" ht="15.75" customHeight="1">
      <c r="A640" s="69"/>
      <c r="B640" s="247"/>
      <c r="C640" s="248"/>
      <c r="D640" s="248"/>
    </row>
    <row r="641" ht="15.75" customHeight="1">
      <c r="A641" s="69"/>
      <c r="B641" s="247"/>
      <c r="C641" s="248"/>
      <c r="D641" s="248"/>
    </row>
    <row r="642" ht="15.75" customHeight="1">
      <c r="A642" s="69"/>
      <c r="B642" s="247"/>
      <c r="C642" s="248"/>
      <c r="D642" s="248"/>
    </row>
    <row r="643" ht="15.75" customHeight="1">
      <c r="A643" s="69"/>
      <c r="B643" s="247"/>
      <c r="C643" s="248"/>
      <c r="D643" s="248"/>
    </row>
    <row r="644" ht="15.75" customHeight="1">
      <c r="A644" s="69"/>
      <c r="B644" s="247"/>
      <c r="C644" s="248"/>
      <c r="D644" s="248"/>
    </row>
    <row r="645" ht="15.75" customHeight="1">
      <c r="A645" s="69"/>
      <c r="B645" s="247"/>
      <c r="C645" s="248"/>
      <c r="D645" s="248"/>
    </row>
    <row r="646" ht="15.75" customHeight="1">
      <c r="A646" s="69"/>
      <c r="B646" s="247"/>
      <c r="C646" s="248"/>
      <c r="D646" s="248"/>
    </row>
    <row r="647" ht="15.75" customHeight="1">
      <c r="A647" s="69"/>
      <c r="B647" s="247"/>
      <c r="C647" s="248"/>
      <c r="D647" s="248"/>
    </row>
    <row r="648" ht="15.75" customHeight="1">
      <c r="A648" s="69"/>
      <c r="B648" s="247"/>
      <c r="C648" s="248"/>
      <c r="D648" s="248"/>
    </row>
    <row r="649" ht="15.75" customHeight="1">
      <c r="A649" s="69"/>
      <c r="B649" s="247"/>
      <c r="C649" s="248"/>
      <c r="D649" s="248"/>
    </row>
    <row r="650" ht="15.75" customHeight="1">
      <c r="A650" s="69"/>
      <c r="B650" s="247"/>
      <c r="C650" s="248"/>
      <c r="D650" s="248"/>
    </row>
    <row r="651" ht="15.75" customHeight="1">
      <c r="A651" s="69"/>
      <c r="B651" s="247"/>
      <c r="C651" s="248"/>
      <c r="D651" s="248"/>
    </row>
    <row r="652" ht="15.75" customHeight="1">
      <c r="A652" s="69"/>
      <c r="B652" s="247"/>
      <c r="C652" s="248"/>
      <c r="D652" s="248"/>
    </row>
    <row r="653" ht="15.75" customHeight="1">
      <c r="A653" s="69"/>
      <c r="B653" s="247"/>
      <c r="C653" s="248"/>
      <c r="D653" s="248"/>
    </row>
    <row r="654" ht="15.75" customHeight="1">
      <c r="A654" s="69"/>
      <c r="B654" s="247"/>
      <c r="C654" s="248"/>
      <c r="D654" s="248"/>
    </row>
    <row r="655" ht="15.75" customHeight="1">
      <c r="A655" s="69"/>
      <c r="B655" s="247"/>
      <c r="C655" s="248"/>
      <c r="D655" s="248"/>
    </row>
    <row r="656" ht="15.75" customHeight="1">
      <c r="A656" s="69"/>
      <c r="B656" s="247"/>
      <c r="C656" s="248"/>
      <c r="D656" s="248"/>
    </row>
    <row r="657" ht="15.75" customHeight="1">
      <c r="A657" s="69"/>
      <c r="B657" s="247"/>
      <c r="C657" s="248"/>
      <c r="D657" s="248"/>
    </row>
    <row r="658" ht="15.75" customHeight="1">
      <c r="A658" s="69"/>
      <c r="B658" s="247"/>
      <c r="C658" s="248"/>
      <c r="D658" s="248"/>
    </row>
    <row r="659" ht="15.75" customHeight="1">
      <c r="A659" s="69"/>
      <c r="B659" s="247"/>
      <c r="C659" s="248"/>
      <c r="D659" s="248"/>
    </row>
    <row r="660" ht="15.75" customHeight="1">
      <c r="A660" s="69"/>
      <c r="B660" s="247"/>
      <c r="C660" s="248"/>
      <c r="D660" s="248"/>
    </row>
    <row r="661" ht="15.75" customHeight="1">
      <c r="A661" s="69"/>
      <c r="B661" s="247"/>
      <c r="C661" s="248"/>
      <c r="D661" s="248"/>
    </row>
    <row r="662" ht="15.75" customHeight="1">
      <c r="A662" s="69"/>
      <c r="B662" s="247"/>
      <c r="C662" s="248"/>
      <c r="D662" s="248"/>
    </row>
    <row r="663" ht="15.75" customHeight="1">
      <c r="A663" s="69"/>
      <c r="B663" s="247"/>
      <c r="C663" s="248"/>
      <c r="D663" s="248"/>
    </row>
    <row r="664" ht="15.75" customHeight="1">
      <c r="A664" s="69"/>
      <c r="B664" s="247"/>
      <c r="C664" s="248"/>
      <c r="D664" s="248"/>
    </row>
    <row r="665" ht="15.75" customHeight="1">
      <c r="A665" s="69"/>
      <c r="B665" s="247"/>
      <c r="C665" s="248"/>
      <c r="D665" s="248"/>
    </row>
    <row r="666" ht="15.75" customHeight="1">
      <c r="A666" s="69"/>
      <c r="B666" s="247"/>
      <c r="C666" s="248"/>
      <c r="D666" s="248"/>
    </row>
    <row r="667" ht="15.75" customHeight="1">
      <c r="A667" s="69"/>
      <c r="B667" s="247"/>
      <c r="C667" s="248"/>
      <c r="D667" s="248"/>
    </row>
    <row r="668" ht="15.75" customHeight="1">
      <c r="A668" s="69"/>
      <c r="B668" s="247"/>
      <c r="C668" s="248"/>
      <c r="D668" s="248"/>
    </row>
    <row r="669" ht="15.75" customHeight="1">
      <c r="A669" s="69"/>
      <c r="B669" s="247"/>
      <c r="C669" s="248"/>
      <c r="D669" s="248"/>
    </row>
    <row r="670" ht="15.75" customHeight="1">
      <c r="A670" s="69"/>
      <c r="B670" s="247"/>
      <c r="C670" s="248"/>
      <c r="D670" s="248"/>
    </row>
    <row r="671" ht="15.75" customHeight="1">
      <c r="A671" s="69"/>
      <c r="B671" s="247"/>
      <c r="C671" s="248"/>
      <c r="D671" s="248"/>
    </row>
    <row r="672" ht="15.75" customHeight="1">
      <c r="A672" s="69"/>
      <c r="B672" s="247"/>
      <c r="C672" s="248"/>
      <c r="D672" s="248"/>
    </row>
    <row r="673" ht="15.75" customHeight="1">
      <c r="A673" s="69"/>
      <c r="B673" s="247"/>
      <c r="C673" s="248"/>
      <c r="D673" s="248"/>
    </row>
    <row r="674" ht="15.75" customHeight="1">
      <c r="A674" s="69"/>
      <c r="B674" s="247"/>
      <c r="C674" s="248"/>
      <c r="D674" s="248"/>
    </row>
    <row r="675" ht="15.75" customHeight="1">
      <c r="A675" s="69"/>
      <c r="B675" s="247"/>
      <c r="C675" s="248"/>
      <c r="D675" s="248"/>
    </row>
    <row r="676" ht="15.75" customHeight="1">
      <c r="A676" s="69"/>
      <c r="B676" s="247"/>
      <c r="C676" s="248"/>
      <c r="D676" s="248"/>
    </row>
    <row r="677" ht="15.75" customHeight="1">
      <c r="A677" s="69"/>
      <c r="B677" s="247"/>
      <c r="C677" s="248"/>
      <c r="D677" s="248"/>
    </row>
    <row r="678" ht="15.75" customHeight="1">
      <c r="A678" s="69"/>
      <c r="B678" s="247"/>
      <c r="C678" s="248"/>
      <c r="D678" s="248"/>
    </row>
    <row r="679" ht="15.75" customHeight="1">
      <c r="A679" s="69"/>
      <c r="B679" s="247"/>
      <c r="C679" s="248"/>
      <c r="D679" s="248"/>
    </row>
    <row r="680" ht="15.75" customHeight="1">
      <c r="A680" s="69"/>
      <c r="B680" s="247"/>
      <c r="C680" s="248"/>
      <c r="D680" s="248"/>
    </row>
    <row r="681" ht="15.75" customHeight="1">
      <c r="A681" s="69"/>
      <c r="B681" s="247"/>
      <c r="C681" s="248"/>
      <c r="D681" s="248"/>
    </row>
    <row r="682" ht="15.75" customHeight="1">
      <c r="A682" s="69"/>
      <c r="B682" s="247"/>
      <c r="C682" s="248"/>
      <c r="D682" s="248"/>
    </row>
    <row r="683" ht="15.75" customHeight="1">
      <c r="A683" s="69"/>
      <c r="B683" s="247"/>
      <c r="C683" s="248"/>
      <c r="D683" s="248"/>
    </row>
    <row r="684" ht="15.75" customHeight="1">
      <c r="A684" s="69"/>
      <c r="B684" s="247"/>
      <c r="C684" s="248"/>
      <c r="D684" s="248"/>
    </row>
    <row r="685" ht="15.75" customHeight="1">
      <c r="A685" s="69"/>
      <c r="B685" s="247"/>
      <c r="C685" s="248"/>
      <c r="D685" s="248"/>
    </row>
    <row r="686" ht="15.75" customHeight="1">
      <c r="A686" s="69"/>
      <c r="B686" s="247"/>
      <c r="C686" s="248"/>
      <c r="D686" s="248"/>
    </row>
    <row r="687" ht="15.75" customHeight="1">
      <c r="A687" s="69"/>
      <c r="B687" s="247"/>
      <c r="C687" s="248"/>
      <c r="D687" s="248"/>
    </row>
    <row r="688" ht="15.75" customHeight="1">
      <c r="A688" s="69"/>
      <c r="B688" s="247"/>
      <c r="C688" s="248"/>
      <c r="D688" s="248"/>
    </row>
    <row r="689" ht="15.75" customHeight="1">
      <c r="A689" s="69"/>
      <c r="B689" s="247"/>
      <c r="C689" s="248"/>
      <c r="D689" s="248"/>
    </row>
    <row r="690" ht="15.75" customHeight="1">
      <c r="A690" s="69"/>
      <c r="B690" s="247"/>
      <c r="C690" s="248"/>
      <c r="D690" s="248"/>
    </row>
    <row r="691" ht="15.75" customHeight="1">
      <c r="A691" s="69"/>
      <c r="B691" s="247"/>
      <c r="C691" s="248"/>
      <c r="D691" s="248"/>
    </row>
    <row r="692" ht="15.75" customHeight="1">
      <c r="A692" s="69"/>
      <c r="B692" s="247"/>
      <c r="C692" s="248"/>
      <c r="D692" s="248"/>
    </row>
    <row r="693" ht="15.75" customHeight="1">
      <c r="A693" s="69"/>
      <c r="B693" s="247"/>
      <c r="C693" s="248"/>
      <c r="D693" s="248"/>
    </row>
    <row r="694" ht="15.75" customHeight="1">
      <c r="A694" s="69"/>
      <c r="B694" s="247"/>
      <c r="C694" s="248"/>
      <c r="D694" s="248"/>
    </row>
    <row r="695" ht="15.75" customHeight="1">
      <c r="A695" s="69"/>
      <c r="B695" s="247"/>
      <c r="C695" s="248"/>
      <c r="D695" s="248"/>
    </row>
    <row r="696" ht="15.75" customHeight="1">
      <c r="A696" s="69"/>
      <c r="B696" s="247"/>
      <c r="C696" s="248"/>
      <c r="D696" s="248"/>
    </row>
    <row r="697" ht="15.75" customHeight="1">
      <c r="A697" s="69"/>
      <c r="B697" s="247"/>
      <c r="C697" s="248"/>
      <c r="D697" s="248"/>
    </row>
    <row r="698" ht="15.75" customHeight="1">
      <c r="A698" s="69"/>
      <c r="B698" s="247"/>
      <c r="C698" s="248"/>
      <c r="D698" s="248"/>
    </row>
    <row r="699" ht="15.75" customHeight="1">
      <c r="A699" s="69"/>
      <c r="B699" s="247"/>
      <c r="C699" s="248"/>
      <c r="D699" s="248"/>
    </row>
    <row r="700" ht="15.75" customHeight="1">
      <c r="A700" s="69"/>
      <c r="B700" s="247"/>
      <c r="C700" s="248"/>
      <c r="D700" s="248"/>
    </row>
    <row r="701" ht="15.75" customHeight="1">
      <c r="A701" s="69"/>
      <c r="B701" s="247"/>
      <c r="C701" s="248"/>
      <c r="D701" s="248"/>
    </row>
    <row r="702" ht="15.75" customHeight="1">
      <c r="A702" s="69"/>
      <c r="B702" s="247"/>
      <c r="C702" s="248"/>
      <c r="D702" s="248"/>
    </row>
    <row r="703" ht="15.75" customHeight="1">
      <c r="A703" s="69"/>
      <c r="B703" s="247"/>
      <c r="C703" s="248"/>
      <c r="D703" s="248"/>
    </row>
    <row r="704" ht="15.75" customHeight="1">
      <c r="A704" s="69"/>
      <c r="B704" s="247"/>
      <c r="C704" s="248"/>
      <c r="D704" s="248"/>
    </row>
    <row r="705" ht="15.75" customHeight="1">
      <c r="A705" s="69"/>
      <c r="B705" s="247"/>
      <c r="C705" s="248"/>
      <c r="D705" s="248"/>
    </row>
    <row r="706" ht="15.75" customHeight="1">
      <c r="A706" s="69"/>
      <c r="B706" s="247"/>
      <c r="C706" s="248"/>
      <c r="D706" s="248"/>
    </row>
    <row r="707" ht="15.75" customHeight="1">
      <c r="A707" s="69"/>
      <c r="B707" s="247"/>
      <c r="C707" s="248"/>
      <c r="D707" s="248"/>
    </row>
    <row r="708" ht="15.75" customHeight="1">
      <c r="A708" s="69"/>
      <c r="B708" s="247"/>
      <c r="C708" s="248"/>
      <c r="D708" s="248"/>
    </row>
    <row r="709" ht="15.75" customHeight="1">
      <c r="A709" s="69"/>
      <c r="B709" s="247"/>
      <c r="C709" s="248"/>
      <c r="D709" s="248"/>
    </row>
    <row r="710" ht="15.75" customHeight="1">
      <c r="A710" s="69"/>
      <c r="B710" s="247"/>
      <c r="C710" s="248"/>
      <c r="D710" s="248"/>
    </row>
    <row r="711" ht="15.75" customHeight="1">
      <c r="A711" s="69"/>
      <c r="B711" s="247"/>
      <c r="C711" s="248"/>
      <c r="D711" s="248"/>
    </row>
    <row r="712" ht="15.75" customHeight="1">
      <c r="A712" s="69"/>
      <c r="B712" s="247"/>
      <c r="C712" s="248"/>
      <c r="D712" s="248"/>
    </row>
    <row r="713" ht="15.75" customHeight="1">
      <c r="A713" s="69"/>
      <c r="B713" s="247"/>
      <c r="C713" s="248"/>
      <c r="D713" s="248"/>
    </row>
    <row r="714" ht="15.75" customHeight="1">
      <c r="A714" s="69"/>
      <c r="B714" s="247"/>
      <c r="C714" s="248"/>
      <c r="D714" s="248"/>
    </row>
    <row r="715" ht="15.75" customHeight="1">
      <c r="A715" s="69"/>
      <c r="B715" s="247"/>
      <c r="C715" s="248"/>
      <c r="D715" s="248"/>
    </row>
    <row r="716" ht="15.75" customHeight="1">
      <c r="A716" s="69"/>
      <c r="B716" s="247"/>
      <c r="C716" s="248"/>
      <c r="D716" s="248"/>
    </row>
    <row r="717" ht="15.75" customHeight="1">
      <c r="A717" s="69"/>
      <c r="B717" s="247"/>
      <c r="C717" s="248"/>
      <c r="D717" s="248"/>
    </row>
    <row r="718" ht="15.75" customHeight="1">
      <c r="A718" s="69"/>
      <c r="B718" s="247"/>
      <c r="C718" s="248"/>
      <c r="D718" s="248"/>
    </row>
    <row r="719" ht="15.75" customHeight="1">
      <c r="A719" s="69"/>
      <c r="B719" s="247"/>
      <c r="C719" s="248"/>
      <c r="D719" s="248"/>
    </row>
    <row r="720" ht="15.75" customHeight="1">
      <c r="A720" s="69"/>
      <c r="B720" s="247"/>
      <c r="C720" s="248"/>
      <c r="D720" s="248"/>
    </row>
    <row r="721" ht="15.75" customHeight="1">
      <c r="A721" s="69"/>
      <c r="B721" s="247"/>
      <c r="C721" s="248"/>
      <c r="D721" s="248"/>
    </row>
    <row r="722" ht="15.75" customHeight="1">
      <c r="A722" s="69"/>
      <c r="B722" s="247"/>
      <c r="C722" s="248"/>
      <c r="D722" s="248"/>
    </row>
    <row r="723" ht="15.75" customHeight="1">
      <c r="A723" s="69"/>
      <c r="B723" s="247"/>
      <c r="C723" s="248"/>
      <c r="D723" s="248"/>
    </row>
    <row r="724" ht="15.75" customHeight="1">
      <c r="A724" s="69"/>
      <c r="B724" s="247"/>
      <c r="C724" s="248"/>
      <c r="D724" s="248"/>
    </row>
    <row r="725" ht="15.75" customHeight="1">
      <c r="A725" s="69"/>
      <c r="B725" s="247"/>
      <c r="C725" s="248"/>
      <c r="D725" s="248"/>
    </row>
    <row r="726" ht="15.75" customHeight="1">
      <c r="A726" s="69"/>
      <c r="B726" s="247"/>
      <c r="C726" s="248"/>
      <c r="D726" s="248"/>
    </row>
    <row r="727" ht="15.75" customHeight="1">
      <c r="A727" s="69"/>
      <c r="B727" s="247"/>
      <c r="C727" s="248"/>
      <c r="D727" s="248"/>
    </row>
    <row r="728" ht="15.75" customHeight="1">
      <c r="A728" s="69"/>
      <c r="B728" s="247"/>
      <c r="C728" s="248"/>
      <c r="D728" s="248"/>
    </row>
    <row r="729" ht="15.75" customHeight="1">
      <c r="A729" s="69"/>
      <c r="B729" s="247"/>
      <c r="C729" s="248"/>
      <c r="D729" s="248"/>
    </row>
    <row r="730" ht="15.75" customHeight="1">
      <c r="A730" s="69"/>
      <c r="B730" s="247"/>
      <c r="C730" s="248"/>
      <c r="D730" s="248"/>
    </row>
    <row r="731" ht="15.75" customHeight="1">
      <c r="A731" s="69"/>
      <c r="B731" s="247"/>
      <c r="C731" s="248"/>
      <c r="D731" s="248"/>
    </row>
    <row r="732" ht="15.75" customHeight="1">
      <c r="A732" s="69"/>
      <c r="B732" s="247"/>
      <c r="C732" s="248"/>
      <c r="D732" s="248"/>
    </row>
    <row r="733" ht="15.75" customHeight="1">
      <c r="A733" s="69"/>
      <c r="B733" s="247"/>
      <c r="C733" s="248"/>
      <c r="D733" s="248"/>
    </row>
    <row r="734" ht="15.75" customHeight="1">
      <c r="A734" s="69"/>
      <c r="B734" s="247"/>
      <c r="C734" s="248"/>
      <c r="D734" s="248"/>
    </row>
    <row r="735" ht="15.75" customHeight="1">
      <c r="A735" s="69"/>
      <c r="B735" s="247"/>
      <c r="C735" s="248"/>
      <c r="D735" s="248"/>
    </row>
    <row r="736" ht="15.75" customHeight="1">
      <c r="A736" s="69"/>
      <c r="B736" s="247"/>
      <c r="C736" s="248"/>
      <c r="D736" s="248"/>
    </row>
    <row r="737" ht="15.75" customHeight="1">
      <c r="A737" s="69"/>
      <c r="B737" s="247"/>
      <c r="C737" s="248"/>
      <c r="D737" s="248"/>
    </row>
    <row r="738" ht="15.75" customHeight="1">
      <c r="A738" s="69"/>
      <c r="B738" s="247"/>
      <c r="C738" s="248"/>
      <c r="D738" s="248"/>
    </row>
    <row r="739" ht="15.75" customHeight="1">
      <c r="A739" s="69"/>
      <c r="B739" s="247"/>
      <c r="C739" s="248"/>
      <c r="D739" s="248"/>
    </row>
    <row r="740" ht="15.75" customHeight="1">
      <c r="A740" s="69"/>
      <c r="B740" s="247"/>
      <c r="C740" s="248"/>
      <c r="D740" s="248"/>
    </row>
    <row r="741" ht="15.75" customHeight="1">
      <c r="A741" s="69"/>
      <c r="B741" s="247"/>
      <c r="C741" s="248"/>
      <c r="D741" s="248"/>
    </row>
    <row r="742" ht="15.75" customHeight="1">
      <c r="A742" s="69"/>
      <c r="B742" s="247"/>
      <c r="C742" s="248"/>
      <c r="D742" s="248"/>
    </row>
    <row r="743" ht="15.75" customHeight="1">
      <c r="A743" s="69"/>
      <c r="B743" s="247"/>
      <c r="C743" s="248"/>
      <c r="D743" s="248"/>
    </row>
    <row r="744" ht="15.75" customHeight="1">
      <c r="A744" s="69"/>
      <c r="B744" s="247"/>
      <c r="C744" s="248"/>
      <c r="D744" s="248"/>
    </row>
    <row r="745" ht="15.75" customHeight="1">
      <c r="A745" s="69"/>
      <c r="B745" s="247"/>
      <c r="C745" s="248"/>
      <c r="D745" s="248"/>
    </row>
    <row r="746" ht="15.75" customHeight="1">
      <c r="A746" s="69"/>
      <c r="B746" s="247"/>
      <c r="C746" s="248"/>
      <c r="D746" s="248"/>
    </row>
    <row r="747" ht="15.75" customHeight="1">
      <c r="A747" s="69"/>
      <c r="B747" s="247"/>
      <c r="C747" s="248"/>
      <c r="D747" s="248"/>
    </row>
    <row r="748" ht="15.75" customHeight="1">
      <c r="A748" s="69"/>
      <c r="B748" s="247"/>
      <c r="C748" s="248"/>
      <c r="D748" s="248"/>
    </row>
    <row r="749" ht="15.75" customHeight="1">
      <c r="A749" s="69"/>
      <c r="B749" s="247"/>
      <c r="C749" s="248"/>
      <c r="D749" s="248"/>
    </row>
    <row r="750" ht="15.75" customHeight="1">
      <c r="A750" s="69"/>
      <c r="B750" s="247"/>
      <c r="C750" s="248"/>
      <c r="D750" s="248"/>
    </row>
    <row r="751" ht="15.75" customHeight="1">
      <c r="A751" s="69"/>
      <c r="B751" s="247"/>
      <c r="C751" s="248"/>
      <c r="D751" s="248"/>
    </row>
    <row r="752" ht="15.75" customHeight="1">
      <c r="A752" s="69"/>
      <c r="B752" s="247"/>
      <c r="C752" s="248"/>
      <c r="D752" s="248"/>
    </row>
    <row r="753" ht="15.75" customHeight="1">
      <c r="A753" s="69"/>
      <c r="B753" s="247"/>
      <c r="C753" s="248"/>
      <c r="D753" s="248"/>
    </row>
    <row r="754" ht="15.75" customHeight="1">
      <c r="A754" s="69"/>
      <c r="B754" s="247"/>
      <c r="C754" s="248"/>
      <c r="D754" s="248"/>
    </row>
    <row r="755" ht="15.75" customHeight="1">
      <c r="A755" s="69"/>
      <c r="B755" s="247"/>
      <c r="C755" s="248"/>
      <c r="D755" s="248"/>
    </row>
    <row r="756" ht="15.75" customHeight="1">
      <c r="A756" s="69"/>
      <c r="B756" s="247"/>
      <c r="C756" s="248"/>
      <c r="D756" s="248"/>
    </row>
    <row r="757" ht="15.75" customHeight="1">
      <c r="A757" s="69"/>
      <c r="B757" s="247"/>
      <c r="C757" s="248"/>
      <c r="D757" s="248"/>
    </row>
    <row r="758" ht="15.75" customHeight="1">
      <c r="A758" s="69"/>
      <c r="B758" s="247"/>
      <c r="C758" s="248"/>
      <c r="D758" s="248"/>
    </row>
    <row r="759" ht="15.75" customHeight="1">
      <c r="A759" s="69"/>
      <c r="B759" s="247"/>
      <c r="C759" s="248"/>
      <c r="D759" s="248"/>
    </row>
    <row r="760" ht="15.75" customHeight="1">
      <c r="A760" s="69"/>
      <c r="B760" s="247"/>
      <c r="C760" s="248"/>
      <c r="D760" s="248"/>
    </row>
    <row r="761" ht="15.75" customHeight="1">
      <c r="A761" s="69"/>
      <c r="B761" s="247"/>
      <c r="C761" s="248"/>
      <c r="D761" s="248"/>
    </row>
    <row r="762" ht="15.75" customHeight="1">
      <c r="A762" s="69"/>
      <c r="B762" s="247"/>
      <c r="C762" s="248"/>
      <c r="D762" s="248"/>
    </row>
    <row r="763" ht="15.75" customHeight="1">
      <c r="A763" s="69"/>
      <c r="B763" s="247"/>
      <c r="C763" s="248"/>
      <c r="D763" s="248"/>
    </row>
    <row r="764" ht="15.75" customHeight="1">
      <c r="A764" s="69"/>
      <c r="B764" s="247"/>
      <c r="C764" s="248"/>
      <c r="D764" s="248"/>
    </row>
    <row r="765" ht="15.75" customHeight="1">
      <c r="A765" s="69"/>
      <c r="B765" s="247"/>
      <c r="C765" s="248"/>
      <c r="D765" s="248"/>
    </row>
    <row r="766" ht="15.75" customHeight="1">
      <c r="A766" s="69"/>
      <c r="B766" s="247"/>
      <c r="C766" s="248"/>
      <c r="D766" s="248"/>
    </row>
    <row r="767" ht="15.75" customHeight="1">
      <c r="A767" s="69"/>
      <c r="B767" s="247"/>
      <c r="C767" s="248"/>
      <c r="D767" s="248"/>
    </row>
    <row r="768" ht="15.75" customHeight="1">
      <c r="A768" s="69"/>
      <c r="B768" s="247"/>
      <c r="C768" s="248"/>
      <c r="D768" s="248"/>
    </row>
    <row r="769" ht="15.75" customHeight="1">
      <c r="A769" s="69"/>
      <c r="B769" s="247"/>
      <c r="C769" s="248"/>
      <c r="D769" s="248"/>
    </row>
    <row r="770" ht="15.75" customHeight="1">
      <c r="A770" s="69"/>
      <c r="B770" s="247"/>
      <c r="C770" s="248"/>
      <c r="D770" s="248"/>
    </row>
    <row r="771" ht="15.75" customHeight="1">
      <c r="A771" s="69"/>
      <c r="B771" s="247"/>
      <c r="C771" s="248"/>
      <c r="D771" s="248"/>
    </row>
    <row r="772" ht="15.75" customHeight="1">
      <c r="A772" s="69"/>
      <c r="B772" s="247"/>
      <c r="C772" s="248"/>
      <c r="D772" s="248"/>
    </row>
    <row r="773" ht="15.75" customHeight="1">
      <c r="A773" s="69"/>
      <c r="B773" s="247"/>
      <c r="C773" s="248"/>
      <c r="D773" s="248"/>
    </row>
    <row r="774" ht="15.75" customHeight="1">
      <c r="A774" s="69"/>
      <c r="B774" s="247"/>
      <c r="C774" s="248"/>
      <c r="D774" s="248"/>
    </row>
    <row r="775" ht="15.75" customHeight="1">
      <c r="A775" s="69"/>
      <c r="B775" s="247"/>
      <c r="C775" s="248"/>
      <c r="D775" s="248"/>
    </row>
    <row r="776" ht="15.75" customHeight="1">
      <c r="A776" s="69"/>
      <c r="B776" s="247"/>
      <c r="C776" s="248"/>
      <c r="D776" s="248"/>
    </row>
    <row r="777" ht="15.75" customHeight="1">
      <c r="A777" s="69"/>
      <c r="B777" s="247"/>
      <c r="C777" s="248"/>
      <c r="D777" s="248"/>
    </row>
    <row r="778" ht="15.75" customHeight="1">
      <c r="A778" s="69"/>
      <c r="B778" s="247"/>
      <c r="C778" s="248"/>
      <c r="D778" s="248"/>
    </row>
    <row r="779" ht="15.75" customHeight="1">
      <c r="A779" s="69"/>
      <c r="B779" s="247"/>
      <c r="C779" s="248"/>
      <c r="D779" s="248"/>
    </row>
    <row r="780" ht="15.75" customHeight="1">
      <c r="A780" s="69"/>
      <c r="B780" s="247"/>
      <c r="C780" s="248"/>
      <c r="D780" s="248"/>
    </row>
    <row r="781" ht="15.75" customHeight="1">
      <c r="A781" s="69"/>
      <c r="B781" s="247"/>
      <c r="C781" s="248"/>
      <c r="D781" s="248"/>
    </row>
    <row r="782" ht="15.75" customHeight="1">
      <c r="A782" s="69"/>
      <c r="B782" s="247"/>
      <c r="C782" s="248"/>
      <c r="D782" s="248"/>
    </row>
    <row r="783" ht="15.75" customHeight="1">
      <c r="A783" s="69"/>
      <c r="B783" s="247"/>
      <c r="C783" s="248"/>
      <c r="D783" s="248"/>
    </row>
    <row r="784" ht="15.75" customHeight="1">
      <c r="A784" s="69"/>
      <c r="B784" s="247"/>
      <c r="C784" s="248"/>
      <c r="D784" s="248"/>
    </row>
    <row r="785" ht="15.75" customHeight="1">
      <c r="A785" s="69"/>
      <c r="B785" s="247"/>
      <c r="C785" s="248"/>
      <c r="D785" s="248"/>
    </row>
    <row r="786" ht="15.75" customHeight="1">
      <c r="A786" s="69"/>
      <c r="B786" s="247"/>
      <c r="C786" s="248"/>
      <c r="D786" s="248"/>
    </row>
    <row r="787" ht="15.75" customHeight="1">
      <c r="A787" s="69"/>
      <c r="B787" s="247"/>
      <c r="C787" s="248"/>
      <c r="D787" s="248"/>
    </row>
    <row r="788" ht="15.75" customHeight="1">
      <c r="A788" s="69"/>
      <c r="B788" s="247"/>
      <c r="C788" s="248"/>
      <c r="D788" s="248"/>
    </row>
    <row r="789" ht="15.75" customHeight="1">
      <c r="A789" s="69"/>
      <c r="B789" s="247"/>
      <c r="C789" s="248"/>
      <c r="D789" s="248"/>
    </row>
    <row r="790" ht="15.75" customHeight="1">
      <c r="A790" s="69"/>
      <c r="B790" s="247"/>
      <c r="C790" s="248"/>
      <c r="D790" s="248"/>
    </row>
    <row r="791" ht="15.75" customHeight="1">
      <c r="A791" s="69"/>
      <c r="B791" s="247"/>
      <c r="C791" s="248"/>
      <c r="D791" s="248"/>
    </row>
    <row r="792" ht="15.75" customHeight="1">
      <c r="A792" s="69"/>
      <c r="B792" s="247"/>
      <c r="C792" s="248"/>
      <c r="D792" s="248"/>
    </row>
    <row r="793" ht="15.75" customHeight="1">
      <c r="A793" s="69"/>
      <c r="B793" s="247"/>
      <c r="C793" s="248"/>
      <c r="D793" s="248"/>
    </row>
    <row r="794" ht="15.75" customHeight="1">
      <c r="A794" s="69"/>
      <c r="B794" s="247"/>
      <c r="C794" s="248"/>
      <c r="D794" s="248"/>
    </row>
    <row r="795" ht="15.75" customHeight="1">
      <c r="A795" s="69"/>
      <c r="B795" s="247"/>
      <c r="C795" s="248"/>
      <c r="D795" s="248"/>
    </row>
    <row r="796" ht="15.75" customHeight="1">
      <c r="A796" s="69"/>
      <c r="B796" s="247"/>
      <c r="C796" s="248"/>
      <c r="D796" s="248"/>
    </row>
    <row r="797" ht="15.75" customHeight="1">
      <c r="A797" s="69"/>
      <c r="B797" s="247"/>
      <c r="C797" s="248"/>
      <c r="D797" s="248"/>
    </row>
    <row r="798" ht="15.75" customHeight="1">
      <c r="A798" s="69"/>
      <c r="B798" s="247"/>
      <c r="C798" s="248"/>
      <c r="D798" s="248"/>
    </row>
    <row r="799" ht="15.75" customHeight="1">
      <c r="A799" s="69"/>
      <c r="B799" s="247"/>
      <c r="C799" s="248"/>
      <c r="D799" s="248"/>
    </row>
    <row r="800" ht="15.75" customHeight="1">
      <c r="A800" s="69"/>
      <c r="B800" s="247"/>
      <c r="C800" s="248"/>
      <c r="D800" s="248"/>
    </row>
    <row r="801" ht="15.75" customHeight="1">
      <c r="A801" s="69"/>
      <c r="B801" s="247"/>
      <c r="C801" s="248"/>
      <c r="D801" s="248"/>
    </row>
    <row r="802" ht="15.75" customHeight="1">
      <c r="A802" s="69"/>
      <c r="B802" s="247"/>
      <c r="C802" s="248"/>
      <c r="D802" s="248"/>
    </row>
    <row r="803" ht="15.75" customHeight="1">
      <c r="A803" s="69"/>
      <c r="B803" s="247"/>
      <c r="C803" s="248"/>
      <c r="D803" s="248"/>
    </row>
    <row r="804" ht="15.75" customHeight="1">
      <c r="A804" s="69"/>
      <c r="B804" s="247"/>
      <c r="C804" s="248"/>
      <c r="D804" s="248"/>
    </row>
    <row r="805" ht="15.75" customHeight="1">
      <c r="A805" s="69"/>
      <c r="B805" s="247"/>
      <c r="C805" s="248"/>
      <c r="D805" s="248"/>
    </row>
    <row r="806" ht="15.75" customHeight="1">
      <c r="A806" s="69"/>
      <c r="B806" s="247"/>
      <c r="C806" s="248"/>
      <c r="D806" s="248"/>
    </row>
    <row r="807" ht="15.75" customHeight="1">
      <c r="A807" s="69"/>
      <c r="B807" s="247"/>
      <c r="C807" s="248"/>
      <c r="D807" s="248"/>
    </row>
    <row r="808" ht="15.75" customHeight="1">
      <c r="A808" s="69"/>
      <c r="B808" s="247"/>
      <c r="C808" s="248"/>
      <c r="D808" s="248"/>
    </row>
    <row r="809" ht="15.75" customHeight="1">
      <c r="A809" s="69"/>
      <c r="B809" s="247"/>
      <c r="C809" s="248"/>
      <c r="D809" s="248"/>
    </row>
    <row r="810" ht="15.75" customHeight="1">
      <c r="A810" s="69"/>
      <c r="B810" s="247"/>
      <c r="C810" s="248"/>
      <c r="D810" s="248"/>
    </row>
    <row r="811" ht="15.75" customHeight="1">
      <c r="A811" s="69"/>
      <c r="B811" s="247"/>
      <c r="C811" s="248"/>
      <c r="D811" s="248"/>
    </row>
    <row r="812" ht="15.75" customHeight="1">
      <c r="A812" s="69"/>
      <c r="B812" s="247"/>
      <c r="C812" s="248"/>
      <c r="D812" s="248"/>
    </row>
    <row r="813" ht="15.75" customHeight="1">
      <c r="A813" s="69"/>
      <c r="B813" s="247"/>
      <c r="C813" s="248"/>
      <c r="D813" s="248"/>
    </row>
    <row r="814" ht="15.75" customHeight="1">
      <c r="A814" s="69"/>
      <c r="B814" s="247"/>
      <c r="C814" s="248"/>
      <c r="D814" s="248"/>
    </row>
    <row r="815" ht="15.75" customHeight="1">
      <c r="A815" s="69"/>
      <c r="B815" s="247"/>
      <c r="C815" s="248"/>
      <c r="D815" s="248"/>
    </row>
    <row r="816" ht="15.75" customHeight="1">
      <c r="A816" s="69"/>
      <c r="B816" s="247"/>
      <c r="C816" s="248"/>
      <c r="D816" s="248"/>
    </row>
    <row r="817" ht="15.75" customHeight="1">
      <c r="A817" s="69"/>
      <c r="B817" s="247"/>
      <c r="C817" s="248"/>
      <c r="D817" s="248"/>
    </row>
    <row r="818" ht="15.75" customHeight="1">
      <c r="A818" s="69"/>
      <c r="B818" s="247"/>
      <c r="C818" s="248"/>
      <c r="D818" s="248"/>
    </row>
    <row r="819" ht="15.75" customHeight="1">
      <c r="A819" s="69"/>
      <c r="B819" s="247"/>
      <c r="C819" s="248"/>
      <c r="D819" s="248"/>
    </row>
    <row r="820" ht="15.75" customHeight="1">
      <c r="A820" s="69"/>
      <c r="B820" s="247"/>
      <c r="C820" s="248"/>
      <c r="D820" s="248"/>
    </row>
    <row r="821" ht="15.75" customHeight="1">
      <c r="A821" s="69"/>
      <c r="B821" s="247"/>
      <c r="C821" s="248"/>
      <c r="D821" s="248"/>
    </row>
    <row r="822" ht="15.75" customHeight="1">
      <c r="A822" s="69"/>
      <c r="B822" s="247"/>
      <c r="C822" s="248"/>
      <c r="D822" s="248"/>
    </row>
    <row r="823" ht="15.75" customHeight="1">
      <c r="A823" s="69"/>
      <c r="B823" s="247"/>
      <c r="C823" s="248"/>
      <c r="D823" s="248"/>
    </row>
    <row r="824" ht="15.75" customHeight="1">
      <c r="A824" s="69"/>
      <c r="B824" s="247"/>
      <c r="C824" s="248"/>
      <c r="D824" s="248"/>
    </row>
    <row r="825" ht="15.75" customHeight="1">
      <c r="A825" s="69"/>
      <c r="B825" s="247"/>
      <c r="C825" s="248"/>
      <c r="D825" s="248"/>
    </row>
    <row r="826" ht="15.75" customHeight="1">
      <c r="A826" s="69"/>
      <c r="B826" s="247"/>
      <c r="C826" s="248"/>
      <c r="D826" s="248"/>
    </row>
    <row r="827" ht="15.75" customHeight="1">
      <c r="A827" s="69"/>
      <c r="B827" s="247"/>
      <c r="C827" s="248"/>
      <c r="D827" s="248"/>
    </row>
    <row r="828" ht="15.75" customHeight="1">
      <c r="A828" s="69"/>
      <c r="B828" s="247"/>
      <c r="C828" s="248"/>
      <c r="D828" s="248"/>
    </row>
    <row r="829" ht="15.75" customHeight="1">
      <c r="A829" s="69"/>
      <c r="B829" s="247"/>
      <c r="C829" s="248"/>
      <c r="D829" s="248"/>
    </row>
    <row r="830" ht="15.75" customHeight="1">
      <c r="A830" s="69"/>
      <c r="B830" s="247"/>
      <c r="C830" s="248"/>
      <c r="D830" s="248"/>
    </row>
    <row r="831" ht="15.75" customHeight="1">
      <c r="A831" s="69"/>
      <c r="B831" s="247"/>
      <c r="C831" s="248"/>
      <c r="D831" s="248"/>
    </row>
    <row r="832" ht="15.75" customHeight="1">
      <c r="A832" s="69"/>
      <c r="B832" s="247"/>
      <c r="C832" s="248"/>
      <c r="D832" s="248"/>
    </row>
    <row r="833" ht="15.75" customHeight="1">
      <c r="A833" s="69"/>
      <c r="B833" s="247"/>
      <c r="C833" s="248"/>
      <c r="D833" s="248"/>
    </row>
    <row r="834" ht="15.75" customHeight="1">
      <c r="A834" s="69"/>
      <c r="B834" s="247"/>
      <c r="C834" s="248"/>
      <c r="D834" s="248"/>
    </row>
    <row r="835" ht="15.75" customHeight="1">
      <c r="A835" s="69"/>
      <c r="B835" s="247"/>
      <c r="C835" s="248"/>
      <c r="D835" s="248"/>
    </row>
    <row r="836" ht="15.75" customHeight="1">
      <c r="A836" s="69"/>
      <c r="B836" s="247"/>
      <c r="C836" s="248"/>
      <c r="D836" s="248"/>
    </row>
    <row r="837" ht="15.75" customHeight="1">
      <c r="A837" s="69"/>
      <c r="B837" s="247"/>
      <c r="C837" s="248"/>
      <c r="D837" s="248"/>
    </row>
    <row r="838" ht="15.75" customHeight="1">
      <c r="A838" s="69"/>
      <c r="B838" s="247"/>
      <c r="C838" s="248"/>
      <c r="D838" s="248"/>
    </row>
    <row r="839" ht="15.75" customHeight="1">
      <c r="A839" s="69"/>
      <c r="B839" s="247"/>
      <c r="C839" s="248"/>
      <c r="D839" s="248"/>
    </row>
    <row r="840" ht="15.75" customHeight="1">
      <c r="A840" s="69"/>
      <c r="B840" s="247"/>
      <c r="C840" s="248"/>
      <c r="D840" s="248"/>
    </row>
    <row r="841" ht="15.75" customHeight="1">
      <c r="A841" s="69"/>
      <c r="B841" s="247"/>
      <c r="C841" s="248"/>
      <c r="D841" s="248"/>
    </row>
    <row r="842" ht="15.75" customHeight="1">
      <c r="A842" s="69"/>
      <c r="B842" s="247"/>
      <c r="C842" s="248"/>
      <c r="D842" s="248"/>
    </row>
    <row r="843" ht="15.75" customHeight="1">
      <c r="A843" s="69"/>
      <c r="B843" s="247"/>
      <c r="C843" s="248"/>
      <c r="D843" s="248"/>
    </row>
    <row r="844" ht="15.75" customHeight="1">
      <c r="A844" s="69"/>
      <c r="B844" s="247"/>
      <c r="C844" s="248"/>
      <c r="D844" s="248"/>
    </row>
    <row r="845" ht="15.75" customHeight="1">
      <c r="A845" s="69"/>
      <c r="B845" s="247"/>
      <c r="C845" s="248"/>
      <c r="D845" s="248"/>
    </row>
    <row r="846" ht="15.75" customHeight="1">
      <c r="A846" s="69"/>
      <c r="B846" s="247"/>
      <c r="C846" s="248"/>
      <c r="D846" s="248"/>
    </row>
    <row r="847" ht="15.75" customHeight="1">
      <c r="A847" s="69"/>
      <c r="B847" s="247"/>
      <c r="C847" s="248"/>
      <c r="D847" s="248"/>
    </row>
    <row r="848" ht="15.75" customHeight="1">
      <c r="A848" s="69"/>
      <c r="B848" s="247"/>
      <c r="C848" s="248"/>
      <c r="D848" s="248"/>
    </row>
    <row r="849" ht="15.75" customHeight="1">
      <c r="A849" s="69"/>
      <c r="B849" s="247"/>
      <c r="C849" s="248"/>
      <c r="D849" s="248"/>
    </row>
    <row r="850" ht="15.75" customHeight="1">
      <c r="A850" s="69"/>
      <c r="B850" s="247"/>
      <c r="C850" s="248"/>
      <c r="D850" s="248"/>
    </row>
    <row r="851" ht="15.75" customHeight="1">
      <c r="A851" s="69"/>
      <c r="B851" s="247"/>
      <c r="C851" s="248"/>
      <c r="D851" s="248"/>
    </row>
    <row r="852" ht="15.75" customHeight="1">
      <c r="A852" s="69"/>
      <c r="B852" s="247"/>
      <c r="C852" s="248"/>
      <c r="D852" s="248"/>
    </row>
    <row r="853" ht="15.75" customHeight="1">
      <c r="A853" s="69"/>
      <c r="B853" s="247"/>
      <c r="C853" s="248"/>
      <c r="D853" s="248"/>
    </row>
    <row r="854" ht="15.75" customHeight="1">
      <c r="A854" s="69"/>
      <c r="B854" s="247"/>
      <c r="C854" s="248"/>
      <c r="D854" s="248"/>
    </row>
    <row r="855" ht="15.75" customHeight="1">
      <c r="A855" s="69"/>
      <c r="B855" s="247"/>
      <c r="C855" s="248"/>
      <c r="D855" s="248"/>
    </row>
    <row r="856" ht="15.75" customHeight="1">
      <c r="A856" s="69"/>
      <c r="B856" s="247"/>
      <c r="C856" s="248"/>
      <c r="D856" s="248"/>
    </row>
    <row r="857" ht="15.75" customHeight="1">
      <c r="A857" s="69"/>
      <c r="B857" s="247"/>
      <c r="C857" s="248"/>
      <c r="D857" s="248"/>
    </row>
    <row r="858" ht="15.75" customHeight="1">
      <c r="A858" s="69"/>
      <c r="B858" s="247"/>
      <c r="C858" s="248"/>
      <c r="D858" s="248"/>
    </row>
    <row r="859" ht="15.75" customHeight="1">
      <c r="A859" s="69"/>
      <c r="B859" s="247"/>
      <c r="C859" s="248"/>
      <c r="D859" s="248"/>
    </row>
    <row r="860" ht="15.75" customHeight="1">
      <c r="A860" s="69"/>
      <c r="B860" s="247"/>
      <c r="C860" s="248"/>
      <c r="D860" s="248"/>
    </row>
    <row r="861" ht="15.75" customHeight="1">
      <c r="A861" s="69"/>
      <c r="B861" s="247"/>
      <c r="C861" s="248"/>
      <c r="D861" s="248"/>
    </row>
    <row r="862" ht="15.75" customHeight="1">
      <c r="A862" s="69"/>
      <c r="B862" s="247"/>
      <c r="C862" s="248"/>
      <c r="D862" s="248"/>
    </row>
    <row r="863" ht="15.75" customHeight="1">
      <c r="A863" s="69"/>
      <c r="B863" s="247"/>
      <c r="C863" s="248"/>
      <c r="D863" s="248"/>
    </row>
    <row r="864" ht="15.75" customHeight="1">
      <c r="A864" s="69"/>
      <c r="B864" s="247"/>
      <c r="C864" s="248"/>
      <c r="D864" s="248"/>
    </row>
    <row r="865" ht="15.75" customHeight="1">
      <c r="A865" s="69"/>
      <c r="B865" s="247"/>
      <c r="C865" s="248"/>
      <c r="D865" s="248"/>
    </row>
    <row r="866" ht="15.75" customHeight="1">
      <c r="A866" s="69"/>
      <c r="B866" s="247"/>
      <c r="C866" s="248"/>
      <c r="D866" s="248"/>
    </row>
    <row r="867" ht="15.75" customHeight="1">
      <c r="A867" s="69"/>
      <c r="B867" s="247"/>
      <c r="C867" s="248"/>
      <c r="D867" s="248"/>
    </row>
    <row r="868" ht="15.75" customHeight="1">
      <c r="A868" s="69"/>
      <c r="B868" s="247"/>
      <c r="C868" s="248"/>
      <c r="D868" s="248"/>
    </row>
    <row r="869" ht="15.75" customHeight="1">
      <c r="A869" s="69"/>
      <c r="B869" s="247"/>
      <c r="C869" s="248"/>
      <c r="D869" s="248"/>
    </row>
    <row r="870" ht="15.75" customHeight="1">
      <c r="A870" s="69"/>
      <c r="B870" s="247"/>
      <c r="C870" s="248"/>
      <c r="D870" s="248"/>
    </row>
    <row r="871" ht="15.75" customHeight="1">
      <c r="A871" s="69"/>
      <c r="B871" s="247"/>
      <c r="C871" s="248"/>
      <c r="D871" s="248"/>
    </row>
    <row r="872" ht="15.75" customHeight="1">
      <c r="A872" s="69"/>
      <c r="B872" s="247"/>
      <c r="C872" s="248"/>
      <c r="D872" s="248"/>
    </row>
    <row r="873" ht="15.75" customHeight="1">
      <c r="A873" s="69"/>
      <c r="B873" s="247"/>
      <c r="C873" s="248"/>
      <c r="D873" s="248"/>
    </row>
    <row r="874" ht="15.75" customHeight="1">
      <c r="A874" s="69"/>
      <c r="B874" s="247"/>
      <c r="C874" s="248"/>
      <c r="D874" s="248"/>
    </row>
    <row r="875" ht="15.75" customHeight="1">
      <c r="A875" s="69"/>
      <c r="B875" s="247"/>
      <c r="C875" s="248"/>
      <c r="D875" s="248"/>
    </row>
    <row r="876" ht="15.75" customHeight="1">
      <c r="A876" s="69"/>
      <c r="B876" s="247"/>
      <c r="C876" s="248"/>
      <c r="D876" s="248"/>
    </row>
    <row r="877" ht="15.75" customHeight="1">
      <c r="A877" s="69"/>
      <c r="B877" s="247"/>
      <c r="C877" s="248"/>
      <c r="D877" s="248"/>
    </row>
    <row r="878" ht="15.75" customHeight="1">
      <c r="A878" s="69"/>
      <c r="B878" s="247"/>
      <c r="C878" s="248"/>
      <c r="D878" s="248"/>
    </row>
    <row r="879" ht="15.75" customHeight="1">
      <c r="A879" s="69"/>
      <c r="B879" s="247"/>
      <c r="C879" s="248"/>
      <c r="D879" s="248"/>
    </row>
    <row r="880" ht="15.75" customHeight="1">
      <c r="A880" s="69"/>
      <c r="B880" s="247"/>
      <c r="C880" s="248"/>
      <c r="D880" s="248"/>
    </row>
    <row r="881" ht="15.75" customHeight="1">
      <c r="A881" s="69"/>
      <c r="B881" s="247"/>
      <c r="C881" s="248"/>
      <c r="D881" s="248"/>
    </row>
    <row r="882" ht="15.75" customHeight="1">
      <c r="A882" s="69"/>
      <c r="B882" s="247"/>
      <c r="C882" s="248"/>
      <c r="D882" s="248"/>
    </row>
    <row r="883" ht="15.75" customHeight="1">
      <c r="A883" s="69"/>
      <c r="B883" s="247"/>
      <c r="C883" s="248"/>
      <c r="D883" s="248"/>
    </row>
    <row r="884" ht="15.75" customHeight="1">
      <c r="A884" s="69"/>
      <c r="B884" s="247"/>
      <c r="C884" s="248"/>
      <c r="D884" s="248"/>
    </row>
    <row r="885" ht="15.75" customHeight="1">
      <c r="A885" s="69"/>
      <c r="B885" s="247"/>
      <c r="C885" s="248"/>
      <c r="D885" s="248"/>
    </row>
    <row r="886" ht="15.75" customHeight="1">
      <c r="A886" s="69"/>
      <c r="B886" s="247"/>
      <c r="C886" s="248"/>
      <c r="D886" s="248"/>
    </row>
    <row r="887" ht="15.75" customHeight="1">
      <c r="A887" s="69"/>
      <c r="B887" s="247"/>
      <c r="C887" s="248"/>
      <c r="D887" s="248"/>
    </row>
    <row r="888" ht="15.75" customHeight="1">
      <c r="A888" s="69"/>
      <c r="B888" s="247"/>
      <c r="C888" s="248"/>
      <c r="D888" s="248"/>
    </row>
    <row r="889" ht="15.75" customHeight="1">
      <c r="A889" s="69"/>
      <c r="B889" s="247"/>
      <c r="C889" s="248"/>
      <c r="D889" s="248"/>
    </row>
    <row r="890" ht="15.75" customHeight="1">
      <c r="A890" s="69"/>
      <c r="B890" s="247"/>
      <c r="C890" s="248"/>
      <c r="D890" s="248"/>
    </row>
    <row r="891" ht="15.75" customHeight="1">
      <c r="A891" s="69"/>
      <c r="B891" s="247"/>
      <c r="C891" s="248"/>
      <c r="D891" s="248"/>
    </row>
    <row r="892" ht="15.75" customHeight="1">
      <c r="A892" s="69"/>
      <c r="B892" s="247"/>
      <c r="C892" s="248"/>
      <c r="D892" s="248"/>
    </row>
    <row r="893" ht="15.75" customHeight="1">
      <c r="A893" s="69"/>
      <c r="B893" s="247"/>
      <c r="C893" s="248"/>
      <c r="D893" s="248"/>
    </row>
    <row r="894" ht="15.75" customHeight="1">
      <c r="A894" s="69"/>
      <c r="B894" s="247"/>
      <c r="C894" s="248"/>
      <c r="D894" s="248"/>
    </row>
    <row r="895" ht="15.75" customHeight="1">
      <c r="A895" s="69"/>
      <c r="B895" s="247"/>
      <c r="C895" s="248"/>
      <c r="D895" s="248"/>
    </row>
    <row r="896" ht="15.75" customHeight="1">
      <c r="A896" s="69"/>
      <c r="B896" s="247"/>
      <c r="C896" s="248"/>
      <c r="D896" s="248"/>
    </row>
    <row r="897" ht="15.75" customHeight="1">
      <c r="A897" s="69"/>
      <c r="B897" s="247"/>
      <c r="C897" s="248"/>
      <c r="D897" s="248"/>
    </row>
    <row r="898" ht="15.75" customHeight="1">
      <c r="A898" s="69"/>
      <c r="B898" s="247"/>
      <c r="C898" s="248"/>
      <c r="D898" s="248"/>
    </row>
    <row r="899" ht="15.75" customHeight="1">
      <c r="A899" s="69"/>
      <c r="B899" s="247"/>
      <c r="C899" s="248"/>
      <c r="D899" s="248"/>
    </row>
    <row r="900" ht="15.75" customHeight="1">
      <c r="A900" s="69"/>
      <c r="B900" s="247"/>
      <c r="C900" s="248"/>
      <c r="D900" s="248"/>
    </row>
    <row r="901" ht="15.75" customHeight="1">
      <c r="A901" s="69"/>
      <c r="B901" s="247"/>
      <c r="C901" s="248"/>
      <c r="D901" s="248"/>
    </row>
    <row r="902" ht="15.75" customHeight="1">
      <c r="A902" s="69"/>
      <c r="B902" s="247"/>
      <c r="C902" s="248"/>
      <c r="D902" s="248"/>
    </row>
    <row r="903" ht="15.75" customHeight="1">
      <c r="A903" s="69"/>
      <c r="B903" s="247"/>
      <c r="C903" s="248"/>
      <c r="D903" s="248"/>
    </row>
    <row r="904" ht="15.75" customHeight="1">
      <c r="A904" s="69"/>
      <c r="B904" s="247"/>
      <c r="C904" s="248"/>
      <c r="D904" s="248"/>
    </row>
    <row r="905" ht="15.75" customHeight="1">
      <c r="A905" s="69"/>
      <c r="B905" s="247"/>
      <c r="C905" s="248"/>
      <c r="D905" s="248"/>
    </row>
    <row r="906" ht="15.75" customHeight="1">
      <c r="A906" s="69"/>
      <c r="B906" s="247"/>
      <c r="C906" s="248"/>
      <c r="D906" s="248"/>
    </row>
    <row r="907" ht="15.75" customHeight="1">
      <c r="A907" s="69"/>
      <c r="B907" s="247"/>
      <c r="C907" s="248"/>
      <c r="D907" s="248"/>
    </row>
    <row r="908" ht="15.75" customHeight="1">
      <c r="A908" s="69"/>
      <c r="B908" s="247"/>
      <c r="C908" s="248"/>
      <c r="D908" s="248"/>
    </row>
    <row r="909" ht="15.75" customHeight="1">
      <c r="A909" s="69"/>
      <c r="B909" s="247"/>
      <c r="C909" s="248"/>
      <c r="D909" s="248"/>
    </row>
    <row r="910" ht="15.75" customHeight="1">
      <c r="A910" s="69"/>
      <c r="B910" s="247"/>
      <c r="C910" s="248"/>
      <c r="D910" s="248"/>
    </row>
    <row r="911" ht="15.75" customHeight="1">
      <c r="A911" s="69"/>
      <c r="B911" s="247"/>
      <c r="C911" s="248"/>
      <c r="D911" s="248"/>
    </row>
    <row r="912" ht="15.75" customHeight="1">
      <c r="A912" s="69"/>
      <c r="B912" s="247"/>
      <c r="C912" s="248"/>
      <c r="D912" s="248"/>
    </row>
    <row r="913" ht="15.75" customHeight="1">
      <c r="A913" s="69"/>
      <c r="B913" s="247"/>
      <c r="C913" s="248"/>
      <c r="D913" s="248"/>
    </row>
    <row r="914" ht="15.75" customHeight="1">
      <c r="A914" s="69"/>
      <c r="B914" s="247"/>
      <c r="C914" s="248"/>
      <c r="D914" s="248"/>
    </row>
    <row r="915" ht="15.75" customHeight="1">
      <c r="A915" s="69"/>
      <c r="B915" s="247"/>
      <c r="C915" s="248"/>
      <c r="D915" s="248"/>
    </row>
    <row r="916" ht="15.75" customHeight="1">
      <c r="A916" s="69"/>
      <c r="B916" s="247"/>
      <c r="C916" s="248"/>
      <c r="D916" s="248"/>
    </row>
    <row r="917" ht="15.75" customHeight="1">
      <c r="A917" s="69"/>
      <c r="B917" s="247"/>
      <c r="C917" s="248"/>
      <c r="D917" s="248"/>
    </row>
    <row r="918" ht="15.75" customHeight="1">
      <c r="A918" s="69"/>
      <c r="B918" s="247"/>
      <c r="C918" s="248"/>
      <c r="D918" s="248"/>
    </row>
    <row r="919" ht="15.75" customHeight="1">
      <c r="A919" s="69"/>
      <c r="B919" s="247"/>
      <c r="C919" s="248"/>
      <c r="D919" s="248"/>
    </row>
    <row r="920" ht="15.75" customHeight="1">
      <c r="A920" s="69"/>
      <c r="B920" s="247"/>
      <c r="C920" s="248"/>
      <c r="D920" s="248"/>
    </row>
    <row r="921" ht="15.75" customHeight="1">
      <c r="A921" s="69"/>
      <c r="B921" s="247"/>
      <c r="C921" s="248"/>
      <c r="D921" s="248"/>
    </row>
    <row r="922" ht="15.75" customHeight="1">
      <c r="A922" s="69"/>
      <c r="B922" s="247"/>
      <c r="C922" s="248"/>
      <c r="D922" s="248"/>
    </row>
    <row r="923" ht="15.75" customHeight="1">
      <c r="A923" s="69"/>
      <c r="B923" s="247"/>
      <c r="C923" s="248"/>
      <c r="D923" s="248"/>
    </row>
    <row r="924" ht="15.75" customHeight="1">
      <c r="A924" s="69"/>
      <c r="B924" s="247"/>
      <c r="C924" s="248"/>
      <c r="D924" s="248"/>
    </row>
    <row r="925" ht="15.75" customHeight="1">
      <c r="A925" s="69"/>
      <c r="B925" s="247"/>
      <c r="C925" s="248"/>
      <c r="D925" s="248"/>
    </row>
    <row r="926" ht="15.75" customHeight="1">
      <c r="A926" s="69"/>
      <c r="B926" s="247"/>
      <c r="C926" s="248"/>
      <c r="D926" s="248"/>
    </row>
    <row r="927" ht="15.75" customHeight="1">
      <c r="A927" s="69"/>
      <c r="B927" s="247"/>
      <c r="C927" s="248"/>
      <c r="D927" s="248"/>
    </row>
    <row r="928" ht="15.75" customHeight="1">
      <c r="A928" s="69"/>
      <c r="B928" s="247"/>
      <c r="C928" s="248"/>
      <c r="D928" s="248"/>
    </row>
    <row r="929" ht="15.75" customHeight="1">
      <c r="A929" s="69"/>
      <c r="B929" s="247"/>
      <c r="C929" s="248"/>
      <c r="D929" s="248"/>
    </row>
    <row r="930" ht="15.75" customHeight="1">
      <c r="A930" s="69"/>
      <c r="B930" s="247"/>
      <c r="C930" s="248"/>
      <c r="D930" s="248"/>
    </row>
    <row r="931" ht="15.75" customHeight="1">
      <c r="A931" s="69"/>
      <c r="B931" s="247"/>
      <c r="C931" s="248"/>
      <c r="D931" s="248"/>
    </row>
    <row r="932" ht="15.75" customHeight="1">
      <c r="A932" s="69"/>
      <c r="B932" s="247"/>
      <c r="C932" s="248"/>
      <c r="D932" s="248"/>
    </row>
    <row r="933" ht="15.75" customHeight="1">
      <c r="A933" s="69"/>
      <c r="B933" s="247"/>
      <c r="C933" s="248"/>
      <c r="D933" s="248"/>
    </row>
    <row r="934" ht="15.75" customHeight="1">
      <c r="A934" s="69"/>
      <c r="B934" s="247"/>
      <c r="C934" s="248"/>
      <c r="D934" s="248"/>
    </row>
    <row r="935" ht="15.75" customHeight="1">
      <c r="A935" s="69"/>
      <c r="B935" s="247"/>
      <c r="C935" s="248"/>
      <c r="D935" s="248"/>
    </row>
    <row r="936" ht="15.75" customHeight="1">
      <c r="A936" s="69"/>
      <c r="B936" s="247"/>
      <c r="C936" s="248"/>
      <c r="D936" s="248"/>
    </row>
    <row r="937" ht="15.75" customHeight="1">
      <c r="A937" s="69"/>
      <c r="B937" s="247"/>
      <c r="C937" s="248"/>
      <c r="D937" s="248"/>
    </row>
    <row r="938" ht="15.75" customHeight="1">
      <c r="A938" s="69"/>
      <c r="B938" s="247"/>
      <c r="C938" s="248"/>
      <c r="D938" s="248"/>
    </row>
    <row r="939" ht="15.75" customHeight="1">
      <c r="A939" s="69"/>
      <c r="B939" s="247"/>
      <c r="C939" s="248"/>
      <c r="D939" s="248"/>
    </row>
    <row r="940" ht="15.75" customHeight="1">
      <c r="A940" s="69"/>
      <c r="B940" s="247"/>
      <c r="C940" s="248"/>
      <c r="D940" s="248"/>
    </row>
    <row r="941" ht="15.75" customHeight="1">
      <c r="A941" s="69"/>
      <c r="B941" s="247"/>
      <c r="C941" s="248"/>
      <c r="D941" s="248"/>
    </row>
    <row r="942" ht="15.75" customHeight="1">
      <c r="A942" s="69"/>
      <c r="B942" s="247"/>
      <c r="C942" s="248"/>
      <c r="D942" s="248"/>
    </row>
    <row r="943" ht="15.75" customHeight="1">
      <c r="A943" s="69"/>
      <c r="B943" s="247"/>
      <c r="C943" s="248"/>
      <c r="D943" s="248"/>
    </row>
    <row r="944" ht="15.75" customHeight="1">
      <c r="A944" s="69"/>
      <c r="B944" s="247"/>
      <c r="C944" s="248"/>
      <c r="D944" s="248"/>
    </row>
    <row r="945" ht="15.75" customHeight="1">
      <c r="A945" s="69"/>
      <c r="B945" s="247"/>
      <c r="C945" s="248"/>
      <c r="D945" s="248"/>
    </row>
    <row r="946" ht="15.75" customHeight="1">
      <c r="A946" s="69"/>
      <c r="B946" s="247"/>
      <c r="C946" s="248"/>
      <c r="D946" s="248"/>
    </row>
    <row r="947" ht="15.75" customHeight="1">
      <c r="A947" s="69"/>
      <c r="B947" s="247"/>
      <c r="C947" s="248"/>
      <c r="D947" s="248"/>
    </row>
    <row r="948" ht="15.75" customHeight="1">
      <c r="A948" s="69"/>
      <c r="B948" s="247"/>
      <c r="C948" s="248"/>
      <c r="D948" s="248"/>
    </row>
    <row r="949" ht="15.75" customHeight="1">
      <c r="A949" s="69"/>
      <c r="B949" s="247"/>
      <c r="C949" s="248"/>
      <c r="D949" s="248"/>
    </row>
    <row r="950" ht="15.75" customHeight="1">
      <c r="A950" s="69"/>
      <c r="B950" s="247"/>
      <c r="C950" s="248"/>
      <c r="D950" s="248"/>
    </row>
    <row r="951" ht="15.75" customHeight="1">
      <c r="A951" s="69"/>
      <c r="B951" s="247"/>
      <c r="C951" s="248"/>
      <c r="D951" s="248"/>
    </row>
    <row r="952" ht="15.75" customHeight="1">
      <c r="A952" s="69"/>
      <c r="B952" s="247"/>
      <c r="C952" s="248"/>
      <c r="D952" s="248"/>
    </row>
    <row r="953" ht="15.75" customHeight="1">
      <c r="A953" s="69"/>
      <c r="B953" s="247"/>
      <c r="C953" s="248"/>
      <c r="D953" s="248"/>
    </row>
    <row r="954" ht="15.75" customHeight="1">
      <c r="A954" s="69"/>
      <c r="B954" s="247"/>
      <c r="C954" s="248"/>
      <c r="D954" s="248"/>
    </row>
    <row r="955" ht="15.75" customHeight="1">
      <c r="A955" s="69"/>
      <c r="B955" s="247"/>
      <c r="C955" s="248"/>
      <c r="D955" s="248"/>
    </row>
    <row r="956" ht="15.75" customHeight="1">
      <c r="A956" s="69"/>
      <c r="B956" s="247"/>
      <c r="C956" s="248"/>
      <c r="D956" s="248"/>
    </row>
    <row r="957" ht="15.75" customHeight="1">
      <c r="A957" s="69"/>
      <c r="B957" s="247"/>
      <c r="C957" s="248"/>
      <c r="D957" s="248"/>
    </row>
    <row r="958" ht="15.75" customHeight="1">
      <c r="A958" s="69"/>
      <c r="B958" s="247"/>
      <c r="C958" s="248"/>
      <c r="D958" s="248"/>
    </row>
    <row r="959" ht="15.75" customHeight="1">
      <c r="A959" s="69"/>
      <c r="B959" s="247"/>
      <c r="C959" s="248"/>
      <c r="D959" s="248"/>
    </row>
    <row r="960" ht="15.75" customHeight="1">
      <c r="A960" s="69"/>
      <c r="B960" s="247"/>
      <c r="C960" s="248"/>
      <c r="D960" s="248"/>
    </row>
    <row r="961" ht="15.75" customHeight="1">
      <c r="A961" s="69"/>
      <c r="B961" s="247"/>
      <c r="C961" s="248"/>
      <c r="D961" s="248"/>
    </row>
    <row r="962" ht="15.75" customHeight="1">
      <c r="A962" s="69"/>
      <c r="B962" s="247"/>
      <c r="C962" s="248"/>
      <c r="D962" s="248"/>
    </row>
    <row r="963" ht="15.75" customHeight="1">
      <c r="A963" s="69"/>
      <c r="B963" s="247"/>
      <c r="C963" s="248"/>
      <c r="D963" s="248"/>
    </row>
    <row r="964" ht="15.75" customHeight="1">
      <c r="A964" s="69"/>
      <c r="B964" s="247"/>
      <c r="C964" s="248"/>
      <c r="D964" s="248"/>
    </row>
    <row r="965" ht="15.75" customHeight="1">
      <c r="A965" s="69"/>
      <c r="B965" s="247"/>
      <c r="C965" s="248"/>
      <c r="D965" s="248"/>
    </row>
    <row r="966" ht="15.75" customHeight="1">
      <c r="A966" s="69"/>
      <c r="B966" s="247"/>
      <c r="C966" s="248"/>
      <c r="D966" s="248"/>
    </row>
    <row r="967" ht="15.75" customHeight="1">
      <c r="A967" s="69"/>
      <c r="B967" s="247"/>
      <c r="C967" s="248"/>
      <c r="D967" s="248"/>
    </row>
    <row r="968" ht="15.75" customHeight="1">
      <c r="A968" s="69"/>
      <c r="B968" s="247"/>
      <c r="C968" s="248"/>
      <c r="D968" s="248"/>
    </row>
    <row r="969" ht="15.75" customHeight="1">
      <c r="A969" s="69"/>
      <c r="B969" s="247"/>
      <c r="C969" s="248"/>
      <c r="D969" s="248"/>
    </row>
    <row r="970" ht="15.75" customHeight="1">
      <c r="A970" s="69"/>
      <c r="B970" s="247"/>
      <c r="C970" s="248"/>
      <c r="D970" s="248"/>
    </row>
    <row r="971" ht="15.75" customHeight="1">
      <c r="A971" s="69"/>
      <c r="B971" s="247"/>
      <c r="C971" s="248"/>
      <c r="D971" s="248"/>
    </row>
    <row r="972" ht="15.75" customHeight="1">
      <c r="A972" s="69"/>
      <c r="B972" s="247"/>
      <c r="C972" s="248"/>
      <c r="D972" s="248"/>
    </row>
    <row r="973" ht="15.75" customHeight="1">
      <c r="A973" s="69"/>
      <c r="B973" s="247"/>
      <c r="C973" s="248"/>
      <c r="D973" s="248"/>
    </row>
    <row r="974" ht="15.75" customHeight="1">
      <c r="A974" s="69"/>
      <c r="B974" s="247"/>
      <c r="C974" s="248"/>
      <c r="D974" s="248"/>
    </row>
    <row r="975" ht="15.75" customHeight="1">
      <c r="A975" s="69"/>
      <c r="B975" s="247"/>
      <c r="C975" s="248"/>
      <c r="D975" s="248"/>
    </row>
    <row r="976" ht="15.75" customHeight="1">
      <c r="A976" s="69"/>
      <c r="B976" s="247"/>
      <c r="C976" s="248"/>
      <c r="D976" s="248"/>
    </row>
    <row r="977" ht="15.75" customHeight="1">
      <c r="A977" s="69"/>
      <c r="B977" s="247"/>
      <c r="C977" s="248"/>
      <c r="D977" s="248"/>
    </row>
    <row r="978" ht="15.75" customHeight="1">
      <c r="A978" s="69"/>
      <c r="B978" s="247"/>
      <c r="C978" s="248"/>
      <c r="D978" s="248"/>
    </row>
    <row r="979" ht="15.75" customHeight="1">
      <c r="A979" s="69"/>
      <c r="B979" s="247"/>
      <c r="C979" s="248"/>
      <c r="D979" s="248"/>
    </row>
    <row r="980" ht="15.75" customHeight="1">
      <c r="A980" s="69"/>
      <c r="B980" s="247"/>
      <c r="C980" s="248"/>
      <c r="D980" s="248"/>
    </row>
    <row r="981" ht="15.75" customHeight="1">
      <c r="A981" s="69"/>
      <c r="B981" s="247"/>
      <c r="C981" s="248"/>
      <c r="D981" s="248"/>
    </row>
    <row r="982" ht="15.75" customHeight="1">
      <c r="A982" s="69"/>
      <c r="B982" s="247"/>
      <c r="C982" s="248"/>
      <c r="D982" s="248"/>
    </row>
    <row r="983" ht="15.75" customHeight="1">
      <c r="A983" s="69"/>
      <c r="B983" s="247"/>
      <c r="C983" s="248"/>
      <c r="D983" s="248"/>
    </row>
    <row r="984" ht="15.75" customHeight="1">
      <c r="A984" s="69"/>
      <c r="B984" s="247"/>
      <c r="C984" s="248"/>
      <c r="D984" s="248"/>
    </row>
    <row r="985" ht="15.75" customHeight="1">
      <c r="A985" s="69"/>
      <c r="B985" s="247"/>
      <c r="C985" s="248"/>
      <c r="D985" s="248"/>
    </row>
    <row r="986" ht="15.75" customHeight="1">
      <c r="A986" s="69"/>
      <c r="B986" s="247"/>
      <c r="C986" s="248"/>
      <c r="D986" s="248"/>
    </row>
    <row r="987" ht="15.75" customHeight="1">
      <c r="A987" s="69"/>
      <c r="B987" s="247"/>
      <c r="C987" s="248"/>
      <c r="D987" s="248"/>
    </row>
    <row r="988" ht="15.75" customHeight="1">
      <c r="A988" s="69"/>
      <c r="B988" s="247"/>
      <c r="C988" s="248"/>
      <c r="D988" s="248"/>
    </row>
    <row r="989" ht="15.75" customHeight="1">
      <c r="A989" s="69"/>
      <c r="B989" s="247"/>
      <c r="C989" s="248"/>
      <c r="D989" s="248"/>
    </row>
    <row r="990" ht="15.75" customHeight="1">
      <c r="A990" s="69"/>
      <c r="B990" s="247"/>
      <c r="C990" s="248"/>
      <c r="D990" s="248"/>
    </row>
    <row r="991" ht="15.75" customHeight="1">
      <c r="A991" s="69"/>
      <c r="B991" s="247"/>
      <c r="C991" s="248"/>
      <c r="D991" s="248"/>
    </row>
    <row r="992" ht="15.75" customHeight="1">
      <c r="A992" s="69"/>
      <c r="B992" s="247"/>
      <c r="C992" s="248"/>
      <c r="D992" s="248"/>
    </row>
    <row r="993" ht="15.75" customHeight="1">
      <c r="A993" s="69"/>
      <c r="B993" s="247"/>
      <c r="C993" s="248"/>
      <c r="D993" s="248"/>
    </row>
    <row r="994" ht="15.75" customHeight="1">
      <c r="A994" s="69"/>
      <c r="B994" s="247"/>
      <c r="C994" s="248"/>
      <c r="D994" s="248"/>
    </row>
    <row r="995" ht="15.75" customHeight="1">
      <c r="A995" s="69"/>
      <c r="B995" s="247"/>
      <c r="C995" s="248"/>
      <c r="D995" s="248"/>
    </row>
    <row r="996" ht="15.75" customHeight="1">
      <c r="A996" s="69"/>
      <c r="B996" s="247"/>
      <c r="C996" s="248"/>
      <c r="D996" s="248"/>
    </row>
    <row r="997" ht="15.75" customHeight="1">
      <c r="A997" s="69"/>
      <c r="B997" s="247"/>
      <c r="C997" s="248"/>
      <c r="D997" s="248"/>
    </row>
    <row r="998" ht="15.75" customHeight="1">
      <c r="A998" s="69"/>
      <c r="B998" s="247"/>
      <c r="C998" s="248"/>
      <c r="D998" s="248"/>
    </row>
    <row r="999" ht="15.75" customHeight="1">
      <c r="A999" s="69"/>
      <c r="B999" s="247"/>
      <c r="C999" s="248"/>
      <c r="D999" s="248"/>
    </row>
    <row r="1000" ht="15.75" customHeight="1">
      <c r="A1000" s="69"/>
      <c r="B1000" s="247"/>
      <c r="C1000" s="248"/>
      <c r="D1000" s="248"/>
    </row>
    <row r="1001" ht="15.75" customHeight="1">
      <c r="A1001" s="69"/>
      <c r="B1001" s="247"/>
      <c r="C1001" s="248"/>
      <c r="D1001" s="248"/>
    </row>
    <row r="1002" ht="15.75" customHeight="1">
      <c r="A1002" s="69"/>
      <c r="B1002" s="247"/>
      <c r="C1002" s="248"/>
      <c r="D1002" s="248"/>
    </row>
    <row r="1003" ht="15.75" customHeight="1">
      <c r="A1003" s="69"/>
      <c r="B1003" s="247"/>
      <c r="C1003" s="248"/>
      <c r="D1003" s="248"/>
    </row>
    <row r="1004" ht="15.75" customHeight="1">
      <c r="A1004" s="69"/>
      <c r="B1004" s="247"/>
      <c r="C1004" s="248"/>
      <c r="D1004" s="248"/>
    </row>
    <row r="1005" ht="15.75" customHeight="1">
      <c r="A1005" s="69"/>
      <c r="B1005" s="247"/>
      <c r="C1005" s="248"/>
      <c r="D1005" s="248"/>
    </row>
    <row r="1006" ht="15.75" customHeight="1">
      <c r="A1006" s="69"/>
      <c r="B1006" s="247"/>
      <c r="C1006" s="248"/>
      <c r="D1006" s="248"/>
    </row>
    <row r="1007" ht="15.75" customHeight="1">
      <c r="A1007" s="69"/>
      <c r="B1007" s="247"/>
      <c r="C1007" s="248"/>
      <c r="D1007" s="248"/>
    </row>
    <row r="1008" ht="15.75" customHeight="1">
      <c r="A1008" s="69"/>
      <c r="B1008" s="247"/>
      <c r="C1008" s="248"/>
      <c r="D1008" s="248"/>
    </row>
    <row r="1009" ht="15.75" customHeight="1">
      <c r="A1009" s="69"/>
      <c r="B1009" s="247"/>
      <c r="C1009" s="248"/>
      <c r="D1009" s="248"/>
    </row>
    <row r="1010" ht="15.75" customHeight="1">
      <c r="A1010" s="69"/>
      <c r="B1010" s="247"/>
      <c r="C1010" s="248"/>
      <c r="D1010" s="248"/>
    </row>
    <row r="1011" ht="15.75" customHeight="1">
      <c r="A1011" s="69"/>
      <c r="B1011" s="247"/>
      <c r="C1011" s="248"/>
      <c r="D1011" s="248"/>
    </row>
    <row r="1012" ht="15.75" customHeight="1">
      <c r="A1012" s="69"/>
      <c r="B1012" s="247"/>
      <c r="C1012" s="248"/>
      <c r="D1012" s="248"/>
    </row>
    <row r="1013" ht="15.75" customHeight="1">
      <c r="A1013" s="69"/>
      <c r="B1013" s="247"/>
      <c r="C1013" s="248"/>
      <c r="D1013" s="248"/>
    </row>
    <row r="1014" ht="15.75" customHeight="1">
      <c r="A1014" s="69"/>
      <c r="B1014" s="247"/>
      <c r="C1014" s="248"/>
      <c r="D1014" s="248"/>
    </row>
    <row r="1015" ht="15.75" customHeight="1">
      <c r="A1015" s="69"/>
      <c r="B1015" s="247"/>
      <c r="C1015" s="248"/>
      <c r="D1015" s="248"/>
    </row>
    <row r="1016" ht="15.75" customHeight="1">
      <c r="A1016" s="69"/>
      <c r="B1016" s="247"/>
      <c r="C1016" s="248"/>
      <c r="D1016" s="248"/>
    </row>
    <row r="1017" ht="15.75" customHeight="1">
      <c r="A1017" s="69"/>
      <c r="B1017" s="247"/>
      <c r="C1017" s="248"/>
      <c r="D1017" s="248"/>
    </row>
    <row r="1018" ht="15.75" customHeight="1">
      <c r="A1018" s="69"/>
      <c r="B1018" s="247"/>
      <c r="C1018" s="248"/>
      <c r="D1018" s="248"/>
    </row>
    <row r="1019" ht="15.75" customHeight="1">
      <c r="A1019" s="69"/>
      <c r="B1019" s="247"/>
      <c r="C1019" s="248"/>
      <c r="D1019" s="248"/>
    </row>
    <row r="1020" ht="15.75" customHeight="1">
      <c r="A1020" s="69"/>
      <c r="B1020" s="247"/>
      <c r="C1020" s="248"/>
      <c r="D1020" s="248"/>
    </row>
    <row r="1021" ht="15.75" customHeight="1">
      <c r="A1021" s="69"/>
      <c r="B1021" s="247"/>
      <c r="C1021" s="248"/>
      <c r="D1021" s="248"/>
    </row>
    <row r="1022" ht="15.75" customHeight="1">
      <c r="A1022" s="69"/>
      <c r="B1022" s="247"/>
      <c r="C1022" s="248"/>
      <c r="D1022" s="248"/>
    </row>
    <row r="1023" ht="15.75" customHeight="1">
      <c r="A1023" s="69"/>
      <c r="B1023" s="247"/>
      <c r="C1023" s="248"/>
      <c r="D1023" s="248"/>
    </row>
    <row r="1024" ht="15.75" customHeight="1">
      <c r="A1024" s="69"/>
      <c r="B1024" s="247"/>
      <c r="C1024" s="248"/>
      <c r="D1024" s="248"/>
    </row>
    <row r="1025" ht="15.75" customHeight="1">
      <c r="A1025" s="69"/>
      <c r="B1025" s="247"/>
      <c r="C1025" s="248"/>
      <c r="D1025" s="248"/>
    </row>
    <row r="1026" ht="15.75" customHeight="1">
      <c r="A1026" s="69"/>
      <c r="B1026" s="247"/>
      <c r="C1026" s="248"/>
      <c r="D1026" s="248"/>
    </row>
    <row r="1027" ht="15.75" customHeight="1">
      <c r="A1027" s="69"/>
      <c r="B1027" s="247"/>
      <c r="C1027" s="248"/>
      <c r="D1027" s="248"/>
    </row>
    <row r="1028" ht="15.75" customHeight="1">
      <c r="A1028" s="69"/>
      <c r="B1028" s="247"/>
      <c r="C1028" s="248"/>
      <c r="D1028" s="248"/>
    </row>
    <row r="1029" ht="15.75" customHeight="1">
      <c r="A1029" s="69"/>
      <c r="B1029" s="247"/>
      <c r="C1029" s="248"/>
      <c r="D1029" s="248"/>
    </row>
    <row r="1030" ht="15.75" customHeight="1">
      <c r="A1030" s="69"/>
      <c r="B1030" s="247"/>
      <c r="C1030" s="248"/>
      <c r="D1030" s="248"/>
    </row>
    <row r="1031" ht="15.75" customHeight="1">
      <c r="A1031" s="69"/>
      <c r="B1031" s="247"/>
      <c r="C1031" s="248"/>
      <c r="D1031" s="248"/>
    </row>
    <row r="1032" ht="15.75" customHeight="1">
      <c r="A1032" s="69"/>
      <c r="B1032" s="247"/>
      <c r="C1032" s="248"/>
      <c r="D1032" s="248"/>
    </row>
    <row r="1033" ht="15.75" customHeight="1">
      <c r="A1033" s="69"/>
      <c r="B1033" s="247"/>
      <c r="C1033" s="248"/>
      <c r="D1033" s="248"/>
    </row>
    <row r="1034" ht="15.75" customHeight="1">
      <c r="A1034" s="69"/>
      <c r="B1034" s="247"/>
      <c r="C1034" s="248"/>
      <c r="D1034" s="248"/>
    </row>
    <row r="1035" ht="15.75" customHeight="1">
      <c r="A1035" s="69"/>
      <c r="B1035" s="247"/>
      <c r="C1035" s="248"/>
      <c r="D1035" s="248"/>
    </row>
    <row r="1036" ht="15.75" customHeight="1">
      <c r="A1036" s="69"/>
      <c r="B1036" s="247"/>
      <c r="C1036" s="248"/>
      <c r="D1036" s="248"/>
    </row>
    <row r="1037" ht="15.75" customHeight="1">
      <c r="A1037" s="69"/>
      <c r="B1037" s="247"/>
      <c r="C1037" s="248"/>
      <c r="D1037" s="248"/>
    </row>
    <row r="1038" ht="15.75" customHeight="1">
      <c r="A1038" s="69"/>
      <c r="B1038" s="247"/>
      <c r="C1038" s="248"/>
      <c r="D1038" s="248"/>
    </row>
    <row r="1039" ht="15.75" customHeight="1">
      <c r="A1039" s="69"/>
      <c r="B1039" s="247"/>
      <c r="C1039" s="248"/>
      <c r="D1039" s="248"/>
    </row>
    <row r="1040" ht="15.75" customHeight="1">
      <c r="A1040" s="69"/>
      <c r="B1040" s="247"/>
      <c r="C1040" s="248"/>
      <c r="D1040" s="248"/>
    </row>
    <row r="1041" ht="15.75" customHeight="1">
      <c r="A1041" s="69"/>
      <c r="B1041" s="247"/>
      <c r="C1041" s="248"/>
      <c r="D1041" s="248"/>
    </row>
    <row r="1042" ht="15.75" customHeight="1">
      <c r="A1042" s="69"/>
      <c r="B1042" s="247"/>
      <c r="C1042" s="248"/>
      <c r="D1042" s="248"/>
    </row>
    <row r="1043" ht="15.75" customHeight="1">
      <c r="A1043" s="69"/>
      <c r="B1043" s="247"/>
      <c r="C1043" s="248"/>
      <c r="D1043" s="248"/>
    </row>
    <row r="1044" ht="15.75" customHeight="1">
      <c r="A1044" s="69"/>
      <c r="B1044" s="247"/>
      <c r="C1044" s="248"/>
      <c r="D1044" s="248"/>
    </row>
    <row r="1045" ht="15.75" customHeight="1">
      <c r="A1045" s="69"/>
      <c r="B1045" s="247"/>
      <c r="C1045" s="248"/>
      <c r="D1045" s="248"/>
    </row>
  </sheetData>
  <autoFilter ref="$A$3:$A$69"/>
  <mergeCells count="2">
    <mergeCell ref="A1:D1"/>
    <mergeCell ref="A2:D2"/>
  </mergeCells>
  <hyperlinks>
    <hyperlink r:id="rId1" ref="B4"/>
    <hyperlink r:id="rId2" ref="B5"/>
    <hyperlink r:id="rId3" ref="B6"/>
    <hyperlink r:id="rId4" ref="B7"/>
    <hyperlink r:id="rId5" ref="B8"/>
    <hyperlink r:id="rId6" ref="B9"/>
    <hyperlink r:id="rId7" ref="B10"/>
    <hyperlink r:id="rId8" ref="B11"/>
    <hyperlink r:id="rId9" ref="B12"/>
    <hyperlink r:id="rId10" ref="B13"/>
    <hyperlink r:id="rId11" ref="B14"/>
    <hyperlink r:id="rId12" ref="B15"/>
    <hyperlink r:id="rId13" ref="B16"/>
    <hyperlink r:id="rId14" ref="B17"/>
    <hyperlink r:id="rId15" ref="B18"/>
    <hyperlink r:id="rId16" ref="B19"/>
    <hyperlink r:id="rId17" ref="B20"/>
    <hyperlink r:id="rId18" ref="B21"/>
    <hyperlink r:id="rId19" ref="B22"/>
    <hyperlink r:id="rId20" ref="B23"/>
    <hyperlink r:id="rId21" ref="B24"/>
    <hyperlink r:id="rId22" ref="B25"/>
    <hyperlink r:id="rId23" ref="B26"/>
    <hyperlink r:id="rId24" ref="B27"/>
    <hyperlink r:id="rId25" ref="B28"/>
    <hyperlink r:id="rId26" ref="B29"/>
    <hyperlink r:id="rId27" ref="B30"/>
    <hyperlink r:id="rId28" ref="B31"/>
    <hyperlink r:id="rId29" ref="B32"/>
    <hyperlink r:id="rId30" ref="B33"/>
    <hyperlink r:id="rId31" ref="B34"/>
    <hyperlink r:id="rId32" ref="B35"/>
    <hyperlink r:id="rId33" ref="B36"/>
    <hyperlink r:id="rId34" ref="B37"/>
    <hyperlink r:id="rId35" ref="B38"/>
    <hyperlink r:id="rId36" ref="B39"/>
    <hyperlink r:id="rId37" ref="B40"/>
    <hyperlink r:id="rId38" ref="B41"/>
    <hyperlink r:id="rId39" ref="B42"/>
    <hyperlink r:id="rId40" ref="B43"/>
    <hyperlink r:id="rId41" ref="B44"/>
    <hyperlink r:id="rId42" ref="B45"/>
    <hyperlink r:id="rId43" ref="B47"/>
    <hyperlink r:id="rId44" ref="B48"/>
    <hyperlink r:id="rId45" location="guidelines-business" ref="B49"/>
    <hyperlink r:id="rId46" ref="B50"/>
    <hyperlink r:id="rId47" ref="B51"/>
    <hyperlink r:id="rId48" ref="B52"/>
    <hyperlink r:id="rId49" ref="B53"/>
    <hyperlink r:id="rId50" ref="B54"/>
    <hyperlink r:id="rId51" ref="B55"/>
    <hyperlink r:id="rId52" ref="B56"/>
    <hyperlink r:id="rId53" ref="B57"/>
    <hyperlink r:id="rId54" ref="B58"/>
    <hyperlink r:id="rId55" ref="B59"/>
    <hyperlink r:id="rId56" ref="B60"/>
    <hyperlink r:id="rId57" ref="B61"/>
    <hyperlink r:id="rId58" ref="B62"/>
    <hyperlink r:id="rId59" ref="B63"/>
    <hyperlink r:id="rId60" ref="B64"/>
    <hyperlink r:id="rId61" ref="B65"/>
    <hyperlink r:id="rId62" ref="B66"/>
    <hyperlink r:id="rId63" ref="B67"/>
    <hyperlink r:id="rId64" ref="B68"/>
    <hyperlink r:id="rId65" ref="B69"/>
  </hyperlinks>
  <printOptions/>
  <pageMargins bottom="0.75" footer="0.0" header="0.0" left="0.7" right="0.7" top="0.75"/>
  <pageSetup orientation="landscape"/>
  <drawing r:id="rId6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3.38"/>
    <col customWidth="1" min="2" max="2" width="12.63"/>
    <col customWidth="1" min="3" max="3" width="12.25"/>
    <col customWidth="1" min="4" max="4" width="75.38"/>
    <col customWidth="1" min="5" max="5" width="11.88"/>
    <col customWidth="1" min="6" max="6" width="13.25"/>
  </cols>
  <sheetData>
    <row r="1">
      <c r="A1" s="249" t="s">
        <v>821</v>
      </c>
      <c r="B1" s="2"/>
      <c r="C1" s="2"/>
      <c r="D1" s="2"/>
      <c r="E1" s="2"/>
      <c r="F1" s="3"/>
      <c r="G1" s="250"/>
      <c r="H1" s="250"/>
      <c r="I1" s="250"/>
      <c r="J1" s="250"/>
      <c r="K1" s="250"/>
      <c r="L1" s="250"/>
      <c r="M1" s="250"/>
      <c r="N1" s="250"/>
      <c r="O1" s="250"/>
      <c r="P1" s="250"/>
      <c r="Q1" s="250"/>
      <c r="R1" s="250"/>
      <c r="S1" s="250"/>
      <c r="T1" s="250"/>
      <c r="U1" s="250"/>
      <c r="V1" s="250"/>
      <c r="W1" s="250"/>
      <c r="X1" s="250"/>
      <c r="Y1" s="250"/>
      <c r="Z1" s="250"/>
    </row>
    <row r="2" ht="30.75" customHeight="1">
      <c r="A2" s="251" t="s">
        <v>822</v>
      </c>
      <c r="B2" s="2"/>
      <c r="C2" s="2"/>
      <c r="D2" s="2"/>
      <c r="E2" s="2"/>
      <c r="F2" s="3"/>
    </row>
    <row r="3">
      <c r="A3" s="252" t="s">
        <v>2</v>
      </c>
      <c r="B3" s="252" t="s">
        <v>823</v>
      </c>
      <c r="C3" s="252" t="s">
        <v>824</v>
      </c>
      <c r="D3" s="253" t="s">
        <v>825</v>
      </c>
      <c r="E3" s="254" t="s">
        <v>826</v>
      </c>
      <c r="F3" s="255" t="s">
        <v>827</v>
      </c>
      <c r="G3" s="256"/>
      <c r="H3" s="256"/>
      <c r="I3" s="256"/>
      <c r="J3" s="256"/>
      <c r="K3" s="256"/>
      <c r="L3" s="256"/>
      <c r="M3" s="256"/>
      <c r="N3" s="256"/>
      <c r="O3" s="256"/>
      <c r="P3" s="256"/>
      <c r="Q3" s="256"/>
      <c r="R3" s="256"/>
      <c r="S3" s="256"/>
      <c r="T3" s="256"/>
      <c r="U3" s="256"/>
      <c r="V3" s="256"/>
      <c r="W3" s="256"/>
      <c r="X3" s="256"/>
      <c r="Y3" s="256"/>
      <c r="Z3" s="256"/>
    </row>
    <row r="4">
      <c r="A4" s="257" t="s">
        <v>8</v>
      </c>
      <c r="B4" s="258" t="s">
        <v>828</v>
      </c>
      <c r="C4" s="259" t="s">
        <v>829</v>
      </c>
      <c r="D4" s="260" t="s">
        <v>830</v>
      </c>
      <c r="E4" s="261">
        <v>44239.0</v>
      </c>
      <c r="F4" s="262" t="s">
        <v>831</v>
      </c>
    </row>
    <row r="5" hidden="1">
      <c r="A5" s="257" t="s">
        <v>8</v>
      </c>
      <c r="B5" s="258" t="s">
        <v>828</v>
      </c>
      <c r="C5" s="259" t="s">
        <v>832</v>
      </c>
      <c r="D5" s="260" t="s">
        <v>833</v>
      </c>
      <c r="E5" s="261">
        <v>43969.0</v>
      </c>
      <c r="F5" s="263" t="s">
        <v>834</v>
      </c>
    </row>
    <row r="6">
      <c r="A6" s="257" t="s">
        <v>8</v>
      </c>
      <c r="B6" s="258" t="s">
        <v>828</v>
      </c>
      <c r="C6" s="259" t="s">
        <v>835</v>
      </c>
      <c r="D6" s="264" t="s">
        <v>836</v>
      </c>
      <c r="E6" s="261">
        <v>43959.0</v>
      </c>
      <c r="F6" s="262" t="s">
        <v>831</v>
      </c>
    </row>
    <row r="7">
      <c r="A7" s="257" t="s">
        <v>8</v>
      </c>
      <c r="B7" s="258" t="s">
        <v>837</v>
      </c>
      <c r="C7" s="259" t="s">
        <v>835</v>
      </c>
      <c r="D7" s="260" t="s">
        <v>838</v>
      </c>
      <c r="E7" s="261">
        <v>43959.0</v>
      </c>
      <c r="F7" s="262" t="s">
        <v>831</v>
      </c>
    </row>
    <row r="8">
      <c r="A8" s="265" t="s">
        <v>14</v>
      </c>
      <c r="B8" s="266" t="s">
        <v>828</v>
      </c>
      <c r="C8" s="259" t="s">
        <v>839</v>
      </c>
      <c r="D8" s="260" t="s">
        <v>840</v>
      </c>
      <c r="E8" s="267">
        <v>44204.0</v>
      </c>
      <c r="F8" s="268" t="s">
        <v>841</v>
      </c>
    </row>
    <row r="9">
      <c r="A9" s="265" t="s">
        <v>14</v>
      </c>
      <c r="B9" s="266" t="s">
        <v>837</v>
      </c>
      <c r="C9" s="269" t="s">
        <v>842</v>
      </c>
      <c r="D9" s="260" t="s">
        <v>843</v>
      </c>
      <c r="E9" s="267">
        <v>43931.0</v>
      </c>
      <c r="F9" s="270" t="s">
        <v>831</v>
      </c>
    </row>
    <row r="10" hidden="1">
      <c r="A10" s="257" t="s">
        <v>20</v>
      </c>
      <c r="B10" s="258" t="s">
        <v>828</v>
      </c>
      <c r="C10" s="259" t="s">
        <v>844</v>
      </c>
      <c r="D10" s="260" t="s">
        <v>845</v>
      </c>
      <c r="E10" s="261">
        <v>43977.0</v>
      </c>
      <c r="F10" s="263" t="s">
        <v>834</v>
      </c>
    </row>
    <row r="11">
      <c r="A11" s="257" t="s">
        <v>25</v>
      </c>
      <c r="B11" s="258" t="s">
        <v>828</v>
      </c>
      <c r="C11" s="259" t="s">
        <v>846</v>
      </c>
      <c r="D11" s="260" t="s">
        <v>847</v>
      </c>
      <c r="E11" s="261">
        <v>44291.0</v>
      </c>
      <c r="F11" s="262" t="s">
        <v>831</v>
      </c>
    </row>
    <row r="12">
      <c r="A12" s="257" t="s">
        <v>25</v>
      </c>
      <c r="B12" s="258" t="s">
        <v>828</v>
      </c>
      <c r="C12" s="259" t="s">
        <v>848</v>
      </c>
      <c r="D12" s="260" t="s">
        <v>849</v>
      </c>
      <c r="E12" s="261">
        <v>44305.0</v>
      </c>
      <c r="F12" s="271" t="s">
        <v>841</v>
      </c>
    </row>
    <row r="13">
      <c r="A13" s="257" t="s">
        <v>850</v>
      </c>
      <c r="B13" s="258" t="s">
        <v>828</v>
      </c>
      <c r="C13" s="272" t="s">
        <v>851</v>
      </c>
      <c r="D13" s="273" t="s">
        <v>852</v>
      </c>
      <c r="E13" s="274">
        <v>44215.0</v>
      </c>
      <c r="F13" s="271" t="s">
        <v>841</v>
      </c>
    </row>
    <row r="14">
      <c r="A14" s="257" t="s">
        <v>25</v>
      </c>
      <c r="B14" s="258" t="s">
        <v>853</v>
      </c>
      <c r="C14" s="259" t="s">
        <v>854</v>
      </c>
      <c r="D14" s="260" t="s">
        <v>855</v>
      </c>
      <c r="E14" s="261">
        <v>44291.0</v>
      </c>
      <c r="F14" s="271" t="s">
        <v>834</v>
      </c>
    </row>
    <row r="15">
      <c r="A15" s="257" t="s">
        <v>25</v>
      </c>
      <c r="B15" s="258" t="s">
        <v>828</v>
      </c>
      <c r="C15" s="259" t="s">
        <v>856</v>
      </c>
      <c r="D15" s="260" t="s">
        <v>857</v>
      </c>
      <c r="E15" s="261">
        <v>44291.0</v>
      </c>
      <c r="F15" s="271" t="s">
        <v>834</v>
      </c>
    </row>
    <row r="16">
      <c r="A16" s="257" t="s">
        <v>25</v>
      </c>
      <c r="B16" s="258" t="s">
        <v>828</v>
      </c>
      <c r="C16" s="272" t="s">
        <v>858</v>
      </c>
      <c r="D16" s="273" t="s">
        <v>859</v>
      </c>
      <c r="E16" s="261">
        <v>44291.0</v>
      </c>
      <c r="F16" s="271" t="s">
        <v>834</v>
      </c>
    </row>
    <row r="17">
      <c r="A17" s="257" t="s">
        <v>25</v>
      </c>
      <c r="B17" s="258" t="s">
        <v>828</v>
      </c>
      <c r="C17" s="259" t="s">
        <v>860</v>
      </c>
      <c r="D17" s="273" t="s">
        <v>861</v>
      </c>
      <c r="E17" s="261">
        <v>44176.0</v>
      </c>
      <c r="F17" s="262" t="s">
        <v>831</v>
      </c>
    </row>
    <row r="18">
      <c r="A18" s="257" t="s">
        <v>25</v>
      </c>
      <c r="B18" s="258" t="s">
        <v>853</v>
      </c>
      <c r="C18" s="259" t="s">
        <v>862</v>
      </c>
      <c r="D18" s="275" t="s">
        <v>863</v>
      </c>
      <c r="E18" s="261">
        <v>43997.0</v>
      </c>
      <c r="F18" s="262" t="s">
        <v>831</v>
      </c>
    </row>
    <row r="19" hidden="1">
      <c r="A19" s="257" t="s">
        <v>29</v>
      </c>
      <c r="B19" s="258" t="s">
        <v>853</v>
      </c>
      <c r="C19" s="259" t="s">
        <v>864</v>
      </c>
      <c r="D19" s="276" t="s">
        <v>865</v>
      </c>
      <c r="E19" s="274">
        <v>44084.0</v>
      </c>
      <c r="F19" s="263" t="s">
        <v>834</v>
      </c>
    </row>
    <row r="20">
      <c r="A20" s="257" t="s">
        <v>29</v>
      </c>
      <c r="B20" s="258" t="s">
        <v>828</v>
      </c>
      <c r="C20" s="259" t="s">
        <v>866</v>
      </c>
      <c r="D20" s="276" t="s">
        <v>867</v>
      </c>
      <c r="E20" s="261">
        <v>44259.0</v>
      </c>
      <c r="F20" s="277" t="s">
        <v>841</v>
      </c>
    </row>
    <row r="21">
      <c r="A21" s="257" t="s">
        <v>29</v>
      </c>
      <c r="B21" s="258" t="s">
        <v>853</v>
      </c>
      <c r="C21" s="259" t="s">
        <v>868</v>
      </c>
      <c r="D21" s="276" t="s">
        <v>869</v>
      </c>
      <c r="E21" s="274">
        <v>44091.0</v>
      </c>
      <c r="F21" s="262" t="s">
        <v>831</v>
      </c>
    </row>
    <row r="22">
      <c r="A22" s="257" t="s">
        <v>29</v>
      </c>
      <c r="B22" s="258" t="s">
        <v>853</v>
      </c>
      <c r="C22" s="259" t="s">
        <v>870</v>
      </c>
      <c r="D22" s="276" t="s">
        <v>871</v>
      </c>
      <c r="E22" s="261">
        <v>43957.0</v>
      </c>
      <c r="F22" s="262" t="s">
        <v>831</v>
      </c>
    </row>
    <row r="23">
      <c r="A23" s="257" t="s">
        <v>34</v>
      </c>
      <c r="B23" s="258" t="s">
        <v>828</v>
      </c>
      <c r="C23" s="259" t="s">
        <v>872</v>
      </c>
      <c r="D23" s="276" t="s">
        <v>873</v>
      </c>
      <c r="E23" s="261">
        <v>44266.0</v>
      </c>
      <c r="F23" s="277" t="s">
        <v>841</v>
      </c>
    </row>
    <row r="24">
      <c r="A24" s="257" t="s">
        <v>34</v>
      </c>
      <c r="B24" s="258" t="s">
        <v>828</v>
      </c>
      <c r="C24" s="259" t="s">
        <v>874</v>
      </c>
      <c r="D24" s="276" t="s">
        <v>875</v>
      </c>
      <c r="E24" s="261">
        <v>44263.0</v>
      </c>
      <c r="F24" s="277" t="s">
        <v>841</v>
      </c>
    </row>
    <row r="25">
      <c r="A25" s="257" t="s">
        <v>39</v>
      </c>
      <c r="B25" s="258" t="s">
        <v>853</v>
      </c>
      <c r="C25" s="259" t="s">
        <v>876</v>
      </c>
      <c r="D25" s="275" t="s">
        <v>877</v>
      </c>
      <c r="E25" s="261">
        <v>44036.0</v>
      </c>
      <c r="F25" s="262" t="s">
        <v>831</v>
      </c>
    </row>
    <row r="26">
      <c r="A26" s="257" t="s">
        <v>39</v>
      </c>
      <c r="B26" s="258" t="s">
        <v>828</v>
      </c>
      <c r="C26" s="259" t="s">
        <v>878</v>
      </c>
      <c r="D26" s="278" t="s">
        <v>879</v>
      </c>
      <c r="E26" s="261">
        <v>44295.0</v>
      </c>
      <c r="F26" s="271" t="s">
        <v>834</v>
      </c>
    </row>
    <row r="27" hidden="1">
      <c r="A27" s="257" t="s">
        <v>43</v>
      </c>
      <c r="B27" s="258" t="s">
        <v>828</v>
      </c>
      <c r="C27" s="259" t="s">
        <v>880</v>
      </c>
      <c r="D27" s="275" t="s">
        <v>881</v>
      </c>
      <c r="E27" s="261">
        <v>44012.0</v>
      </c>
      <c r="F27" s="263" t="s">
        <v>834</v>
      </c>
    </row>
    <row r="28">
      <c r="A28" s="257" t="s">
        <v>52</v>
      </c>
      <c r="B28" s="258" t="s">
        <v>828</v>
      </c>
      <c r="C28" s="259" t="s">
        <v>882</v>
      </c>
      <c r="D28" s="276" t="s">
        <v>883</v>
      </c>
      <c r="E28" s="261">
        <v>44277.0</v>
      </c>
      <c r="F28" s="271" t="s">
        <v>841</v>
      </c>
    </row>
    <row r="29">
      <c r="A29" s="257" t="s">
        <v>52</v>
      </c>
      <c r="B29" s="258" t="s">
        <v>828</v>
      </c>
      <c r="C29" s="259" t="s">
        <v>884</v>
      </c>
      <c r="D29" s="276" t="s">
        <v>885</v>
      </c>
      <c r="E29" s="261">
        <v>44284.0</v>
      </c>
      <c r="F29" s="271" t="s">
        <v>831</v>
      </c>
    </row>
    <row r="30">
      <c r="A30" s="257" t="s">
        <v>57</v>
      </c>
      <c r="B30" s="258" t="s">
        <v>828</v>
      </c>
      <c r="C30" s="259" t="s">
        <v>886</v>
      </c>
      <c r="D30" s="276" t="s">
        <v>887</v>
      </c>
      <c r="E30" s="261">
        <v>44048.0</v>
      </c>
      <c r="F30" s="262" t="s">
        <v>831</v>
      </c>
    </row>
    <row r="31">
      <c r="A31" s="257" t="s">
        <v>57</v>
      </c>
      <c r="B31" s="258" t="s">
        <v>828</v>
      </c>
      <c r="C31" s="259" t="s">
        <v>888</v>
      </c>
      <c r="D31" s="276" t="s">
        <v>889</v>
      </c>
      <c r="E31" s="261">
        <v>44291.0</v>
      </c>
      <c r="F31" s="271" t="s">
        <v>831</v>
      </c>
    </row>
    <row r="32" hidden="1">
      <c r="A32" s="257" t="s">
        <v>57</v>
      </c>
      <c r="B32" s="258" t="s">
        <v>828</v>
      </c>
      <c r="C32" s="259" t="s">
        <v>890</v>
      </c>
      <c r="D32" s="275" t="s">
        <v>891</v>
      </c>
      <c r="E32" s="261">
        <v>44008.0</v>
      </c>
      <c r="F32" s="279" t="s">
        <v>834</v>
      </c>
    </row>
    <row r="33" hidden="1">
      <c r="A33" s="257" t="s">
        <v>57</v>
      </c>
      <c r="B33" s="258" t="s">
        <v>828</v>
      </c>
      <c r="C33" s="259" t="s">
        <v>892</v>
      </c>
      <c r="D33" s="275" t="s">
        <v>893</v>
      </c>
      <c r="E33" s="261">
        <v>44008.0</v>
      </c>
      <c r="F33" s="279" t="s">
        <v>834</v>
      </c>
    </row>
    <row r="34" hidden="1">
      <c r="A34" s="257" t="s">
        <v>57</v>
      </c>
      <c r="B34" s="258" t="s">
        <v>828</v>
      </c>
      <c r="C34" s="259" t="s">
        <v>894</v>
      </c>
      <c r="D34" s="275" t="s">
        <v>895</v>
      </c>
      <c r="E34" s="261">
        <v>44008.0</v>
      </c>
      <c r="F34" s="279" t="s">
        <v>834</v>
      </c>
    </row>
    <row r="35">
      <c r="A35" s="257" t="s">
        <v>57</v>
      </c>
      <c r="B35" s="258" t="s">
        <v>828</v>
      </c>
      <c r="C35" s="259" t="s">
        <v>896</v>
      </c>
      <c r="D35" s="275" t="s">
        <v>897</v>
      </c>
      <c r="E35" s="261">
        <v>44249.0</v>
      </c>
      <c r="F35" s="277" t="s">
        <v>841</v>
      </c>
    </row>
    <row r="36">
      <c r="A36" s="257" t="s">
        <v>62</v>
      </c>
      <c r="B36" s="258" t="s">
        <v>898</v>
      </c>
      <c r="C36" s="259" t="s">
        <v>899</v>
      </c>
      <c r="D36" s="276" t="s">
        <v>900</v>
      </c>
      <c r="E36" s="261">
        <v>44246.0</v>
      </c>
      <c r="F36" s="262" t="s">
        <v>841</v>
      </c>
    </row>
    <row r="37">
      <c r="A37" s="257" t="s">
        <v>66</v>
      </c>
      <c r="B37" s="258" t="s">
        <v>828</v>
      </c>
      <c r="C37" s="259" t="s">
        <v>901</v>
      </c>
      <c r="D37" s="276" t="s">
        <v>902</v>
      </c>
      <c r="E37" s="261">
        <v>44070.0</v>
      </c>
      <c r="F37" s="262" t="s">
        <v>831</v>
      </c>
    </row>
    <row r="38">
      <c r="A38" s="257" t="s">
        <v>66</v>
      </c>
      <c r="B38" s="258" t="s">
        <v>828</v>
      </c>
      <c r="C38" s="259" t="s">
        <v>901</v>
      </c>
      <c r="D38" s="275" t="s">
        <v>903</v>
      </c>
      <c r="E38" s="261">
        <v>44069.0</v>
      </c>
      <c r="F38" s="262" t="s">
        <v>831</v>
      </c>
    </row>
    <row r="39" hidden="1">
      <c r="A39" s="257" t="s">
        <v>66</v>
      </c>
      <c r="B39" s="258" t="s">
        <v>828</v>
      </c>
      <c r="C39" s="259" t="s">
        <v>904</v>
      </c>
      <c r="D39" s="275" t="s">
        <v>905</v>
      </c>
      <c r="E39" s="261">
        <v>44067.0</v>
      </c>
      <c r="F39" s="263" t="s">
        <v>834</v>
      </c>
    </row>
    <row r="40" hidden="1">
      <c r="A40" s="257" t="s">
        <v>66</v>
      </c>
      <c r="B40" s="258" t="s">
        <v>828</v>
      </c>
      <c r="C40" s="280" t="s">
        <v>906</v>
      </c>
      <c r="D40" s="275" t="s">
        <v>907</v>
      </c>
      <c r="E40" s="261">
        <v>44067.0</v>
      </c>
      <c r="F40" s="263" t="s">
        <v>834</v>
      </c>
    </row>
    <row r="41" hidden="1">
      <c r="A41" s="281" t="s">
        <v>66</v>
      </c>
      <c r="B41" s="282" t="s">
        <v>828</v>
      </c>
      <c r="C41" s="283" t="s">
        <v>904</v>
      </c>
      <c r="D41" s="284" t="s">
        <v>908</v>
      </c>
      <c r="E41" s="285">
        <v>44067.0</v>
      </c>
      <c r="F41" s="286" t="s">
        <v>834</v>
      </c>
      <c r="G41" s="287"/>
      <c r="H41" s="287"/>
      <c r="I41" s="287"/>
      <c r="J41" s="287"/>
      <c r="K41" s="287"/>
      <c r="L41" s="287"/>
      <c r="M41" s="287"/>
      <c r="N41" s="287"/>
      <c r="O41" s="287"/>
      <c r="P41" s="287"/>
      <c r="Q41" s="287"/>
      <c r="R41" s="287"/>
      <c r="S41" s="287"/>
      <c r="T41" s="287"/>
      <c r="U41" s="287"/>
      <c r="V41" s="287"/>
      <c r="W41" s="287"/>
      <c r="X41" s="287"/>
      <c r="Y41" s="287"/>
      <c r="Z41" s="287"/>
    </row>
    <row r="42" hidden="1">
      <c r="A42" s="257" t="s">
        <v>66</v>
      </c>
      <c r="B42" s="258" t="s">
        <v>828</v>
      </c>
      <c r="C42" s="288" t="s">
        <v>909</v>
      </c>
      <c r="D42" s="275" t="s">
        <v>910</v>
      </c>
      <c r="E42" s="261">
        <v>44062.0</v>
      </c>
      <c r="F42" s="271" t="s">
        <v>841</v>
      </c>
    </row>
    <row r="43" ht="167.25" customHeight="1">
      <c r="A43" s="257" t="s">
        <v>71</v>
      </c>
      <c r="B43" s="258" t="s">
        <v>828</v>
      </c>
      <c r="C43" s="259" t="s">
        <v>911</v>
      </c>
      <c r="D43" s="276" t="s">
        <v>912</v>
      </c>
      <c r="E43" s="261">
        <v>44282.0</v>
      </c>
      <c r="F43" s="271" t="s">
        <v>841</v>
      </c>
    </row>
    <row r="44" ht="68.25" customHeight="1">
      <c r="A44" s="257" t="s">
        <v>71</v>
      </c>
      <c r="B44" s="258" t="s">
        <v>828</v>
      </c>
      <c r="C44" s="259" t="s">
        <v>913</v>
      </c>
      <c r="D44" s="276" t="s">
        <v>914</v>
      </c>
      <c r="E44" s="261">
        <v>44282.0</v>
      </c>
      <c r="F44" s="271" t="s">
        <v>841</v>
      </c>
    </row>
    <row r="45" ht="108.0" customHeight="1">
      <c r="A45" s="257" t="s">
        <v>71</v>
      </c>
      <c r="B45" s="258" t="s">
        <v>828</v>
      </c>
      <c r="C45" s="259" t="s">
        <v>915</v>
      </c>
      <c r="D45" s="276" t="s">
        <v>916</v>
      </c>
      <c r="E45" s="261">
        <v>44282.0</v>
      </c>
      <c r="F45" s="262" t="s">
        <v>841</v>
      </c>
    </row>
    <row r="46" ht="108.0" customHeight="1">
      <c r="A46" s="257" t="s">
        <v>71</v>
      </c>
      <c r="B46" s="258" t="s">
        <v>828</v>
      </c>
      <c r="C46" s="280" t="s">
        <v>917</v>
      </c>
      <c r="D46" s="276" t="s">
        <v>918</v>
      </c>
      <c r="E46" s="261">
        <v>44282.0</v>
      </c>
      <c r="F46" s="262" t="s">
        <v>841</v>
      </c>
    </row>
    <row r="47" ht="177.0" customHeight="1">
      <c r="A47" s="257" t="s">
        <v>71</v>
      </c>
      <c r="B47" s="258" t="s">
        <v>828</v>
      </c>
      <c r="C47" s="259" t="s">
        <v>919</v>
      </c>
      <c r="D47" s="276" t="s">
        <v>920</v>
      </c>
      <c r="E47" s="261">
        <v>44282.0</v>
      </c>
      <c r="F47" s="277" t="s">
        <v>841</v>
      </c>
    </row>
    <row r="48" ht="108.0" customHeight="1">
      <c r="A48" s="257" t="s">
        <v>71</v>
      </c>
      <c r="B48" s="258" t="s">
        <v>853</v>
      </c>
      <c r="C48" s="259" t="s">
        <v>921</v>
      </c>
      <c r="D48" s="276" t="s">
        <v>922</v>
      </c>
      <c r="E48" s="261">
        <v>44209.0</v>
      </c>
      <c r="F48" s="262" t="s">
        <v>831</v>
      </c>
    </row>
    <row r="49" ht="87.0" customHeight="1">
      <c r="A49" s="257" t="s">
        <v>71</v>
      </c>
      <c r="B49" s="258" t="s">
        <v>828</v>
      </c>
      <c r="C49" s="259" t="s">
        <v>923</v>
      </c>
      <c r="D49" s="276" t="s">
        <v>924</v>
      </c>
      <c r="E49" s="261">
        <v>44302.0</v>
      </c>
      <c r="F49" s="271" t="s">
        <v>841</v>
      </c>
    </row>
    <row r="50" ht="87.0" customHeight="1">
      <c r="A50" s="257" t="s">
        <v>76</v>
      </c>
      <c r="B50" s="258" t="s">
        <v>828</v>
      </c>
      <c r="C50" s="259" t="s">
        <v>925</v>
      </c>
      <c r="D50" s="276" t="s">
        <v>926</v>
      </c>
      <c r="E50" s="261">
        <v>44245.0</v>
      </c>
      <c r="F50" s="271" t="s">
        <v>831</v>
      </c>
    </row>
    <row r="51" ht="70.5" customHeight="1">
      <c r="A51" s="257" t="s">
        <v>76</v>
      </c>
      <c r="B51" s="258" t="s">
        <v>837</v>
      </c>
      <c r="C51" s="259" t="s">
        <v>927</v>
      </c>
      <c r="D51" s="276" t="s">
        <v>928</v>
      </c>
      <c r="E51" s="261">
        <v>44245.0</v>
      </c>
      <c r="F51" s="271" t="s">
        <v>831</v>
      </c>
    </row>
    <row r="52" ht="87.0" customHeight="1">
      <c r="A52" s="257" t="s">
        <v>76</v>
      </c>
      <c r="B52" s="258" t="s">
        <v>828</v>
      </c>
      <c r="C52" s="259" t="s">
        <v>929</v>
      </c>
      <c r="D52" s="276" t="s">
        <v>930</v>
      </c>
      <c r="E52" s="274">
        <v>44300.0</v>
      </c>
      <c r="F52" s="271" t="s">
        <v>841</v>
      </c>
    </row>
    <row r="53" ht="87.0" customHeight="1">
      <c r="A53" s="257" t="s">
        <v>76</v>
      </c>
      <c r="B53" s="258" t="s">
        <v>837</v>
      </c>
      <c r="C53" s="259" t="s">
        <v>931</v>
      </c>
      <c r="D53" s="276" t="s">
        <v>932</v>
      </c>
      <c r="E53" s="261">
        <v>44300.0</v>
      </c>
      <c r="F53" s="271" t="s">
        <v>841</v>
      </c>
    </row>
    <row r="54" ht="87.0" customHeight="1">
      <c r="A54" s="257" t="s">
        <v>933</v>
      </c>
      <c r="B54" s="258" t="s">
        <v>828</v>
      </c>
      <c r="C54" s="259" t="s">
        <v>934</v>
      </c>
      <c r="D54" s="275" t="s">
        <v>935</v>
      </c>
      <c r="E54" s="289">
        <v>44204.0</v>
      </c>
      <c r="F54" s="271" t="s">
        <v>841</v>
      </c>
    </row>
    <row r="55" ht="87.0" customHeight="1">
      <c r="A55" s="257" t="s">
        <v>80</v>
      </c>
      <c r="B55" s="258" t="s">
        <v>828</v>
      </c>
      <c r="C55" s="259" t="s">
        <v>936</v>
      </c>
      <c r="D55" s="276" t="s">
        <v>937</v>
      </c>
      <c r="E55" s="261">
        <v>44000.0</v>
      </c>
      <c r="F55" s="262" t="s">
        <v>831</v>
      </c>
    </row>
    <row r="56" ht="60.0" customHeight="1">
      <c r="A56" s="257" t="s">
        <v>938</v>
      </c>
      <c r="B56" s="258" t="s">
        <v>837</v>
      </c>
      <c r="C56" s="259" t="s">
        <v>939</v>
      </c>
      <c r="D56" s="276" t="s">
        <v>940</v>
      </c>
      <c r="E56" s="261">
        <v>44000.0</v>
      </c>
      <c r="F56" s="262" t="s">
        <v>831</v>
      </c>
    </row>
    <row r="57">
      <c r="A57" s="257" t="s">
        <v>80</v>
      </c>
      <c r="B57" s="258" t="s">
        <v>853</v>
      </c>
      <c r="C57" s="259" t="s">
        <v>941</v>
      </c>
      <c r="D57" s="290" t="s">
        <v>942</v>
      </c>
      <c r="E57" s="261">
        <v>44217.0</v>
      </c>
      <c r="F57" s="271" t="s">
        <v>841</v>
      </c>
    </row>
    <row r="58">
      <c r="A58" s="257" t="s">
        <v>84</v>
      </c>
      <c r="B58" s="258" t="s">
        <v>828</v>
      </c>
      <c r="C58" s="259" t="s">
        <v>943</v>
      </c>
      <c r="D58" s="276" t="s">
        <v>944</v>
      </c>
      <c r="E58" s="261">
        <v>43990.0</v>
      </c>
      <c r="F58" s="262" t="s">
        <v>831</v>
      </c>
    </row>
    <row r="59" hidden="1">
      <c r="A59" s="257" t="s">
        <v>84</v>
      </c>
      <c r="B59" s="258" t="s">
        <v>853</v>
      </c>
      <c r="C59" s="291" t="s">
        <v>945</v>
      </c>
      <c r="D59" s="275" t="s">
        <v>946</v>
      </c>
      <c r="E59" s="261">
        <v>43986.0</v>
      </c>
      <c r="F59" s="263" t="s">
        <v>834</v>
      </c>
    </row>
    <row r="60">
      <c r="A60" s="257" t="s">
        <v>947</v>
      </c>
      <c r="B60" s="258" t="s">
        <v>837</v>
      </c>
      <c r="C60" s="259" t="s">
        <v>948</v>
      </c>
      <c r="D60" s="276" t="s">
        <v>949</v>
      </c>
      <c r="E60" s="261">
        <v>43990.0</v>
      </c>
      <c r="F60" s="262" t="s">
        <v>831</v>
      </c>
    </row>
    <row r="61">
      <c r="A61" s="257" t="s">
        <v>947</v>
      </c>
      <c r="B61" s="258" t="s">
        <v>828</v>
      </c>
      <c r="C61" s="272" t="s">
        <v>950</v>
      </c>
      <c r="D61" s="276" t="s">
        <v>951</v>
      </c>
      <c r="E61" s="274">
        <v>44215.0</v>
      </c>
      <c r="F61" s="271" t="s">
        <v>841</v>
      </c>
    </row>
    <row r="62">
      <c r="A62" s="257" t="s">
        <v>90</v>
      </c>
      <c r="B62" s="258" t="s">
        <v>853</v>
      </c>
      <c r="C62" s="259" t="s">
        <v>952</v>
      </c>
      <c r="D62" s="292" t="s">
        <v>953</v>
      </c>
      <c r="E62" s="261">
        <v>43930.0</v>
      </c>
      <c r="F62" s="262" t="s">
        <v>831</v>
      </c>
    </row>
    <row r="63">
      <c r="A63" s="257" t="s">
        <v>90</v>
      </c>
      <c r="B63" s="258" t="s">
        <v>828</v>
      </c>
      <c r="C63" s="259" t="s">
        <v>954</v>
      </c>
      <c r="D63" s="293" t="s">
        <v>955</v>
      </c>
      <c r="E63" s="274">
        <v>44251.0</v>
      </c>
      <c r="F63" s="271" t="s">
        <v>834</v>
      </c>
    </row>
    <row r="64">
      <c r="A64" s="257" t="s">
        <v>956</v>
      </c>
      <c r="B64" s="258" t="s">
        <v>828</v>
      </c>
      <c r="C64" s="259" t="s">
        <v>957</v>
      </c>
      <c r="D64" s="293" t="s">
        <v>958</v>
      </c>
      <c r="E64" s="261">
        <v>44298.0</v>
      </c>
      <c r="F64" s="271" t="s">
        <v>831</v>
      </c>
    </row>
    <row r="65">
      <c r="A65" s="257" t="s">
        <v>90</v>
      </c>
      <c r="B65" s="258" t="s">
        <v>837</v>
      </c>
      <c r="C65" s="259" t="s">
        <v>959</v>
      </c>
      <c r="D65" s="275" t="s">
        <v>960</v>
      </c>
      <c r="E65" s="261">
        <v>43920.0</v>
      </c>
      <c r="F65" s="262" t="s">
        <v>831</v>
      </c>
    </row>
    <row r="66" hidden="1">
      <c r="A66" s="257" t="s">
        <v>95</v>
      </c>
      <c r="B66" s="258" t="s">
        <v>828</v>
      </c>
      <c r="C66" s="259" t="s">
        <v>961</v>
      </c>
      <c r="D66" s="290" t="s">
        <v>962</v>
      </c>
      <c r="E66" s="261">
        <v>44103.0</v>
      </c>
      <c r="F66" s="271" t="s">
        <v>834</v>
      </c>
    </row>
    <row r="67">
      <c r="A67" s="257" t="s">
        <v>95</v>
      </c>
      <c r="B67" s="258" t="s">
        <v>837</v>
      </c>
      <c r="C67" s="259" t="s">
        <v>963</v>
      </c>
      <c r="D67" s="276" t="s">
        <v>964</v>
      </c>
      <c r="E67" s="261">
        <v>43995.0</v>
      </c>
      <c r="F67" s="262" t="s">
        <v>831</v>
      </c>
    </row>
    <row r="68">
      <c r="A68" s="257" t="s">
        <v>95</v>
      </c>
      <c r="B68" s="258" t="s">
        <v>828</v>
      </c>
      <c r="C68" s="259" t="s">
        <v>965</v>
      </c>
      <c r="D68" s="276" t="s">
        <v>966</v>
      </c>
      <c r="E68" s="261">
        <v>43994.0</v>
      </c>
      <c r="F68" s="262" t="s">
        <v>831</v>
      </c>
    </row>
    <row r="69">
      <c r="A69" s="257" t="s">
        <v>95</v>
      </c>
      <c r="B69" s="258" t="s">
        <v>828</v>
      </c>
      <c r="C69" s="259" t="s">
        <v>963</v>
      </c>
      <c r="D69" s="276" t="s">
        <v>967</v>
      </c>
      <c r="E69" s="261">
        <v>43995.0</v>
      </c>
      <c r="F69" s="262" t="s">
        <v>831</v>
      </c>
    </row>
    <row r="70">
      <c r="A70" s="257" t="s">
        <v>104</v>
      </c>
      <c r="B70" s="258" t="s">
        <v>828</v>
      </c>
      <c r="C70" s="259" t="s">
        <v>968</v>
      </c>
      <c r="D70" s="293" t="s">
        <v>969</v>
      </c>
      <c r="E70" s="261">
        <v>44222.0</v>
      </c>
      <c r="F70" s="271" t="s">
        <v>834</v>
      </c>
    </row>
    <row r="71">
      <c r="A71" s="257" t="s">
        <v>108</v>
      </c>
      <c r="B71" s="258" t="s">
        <v>853</v>
      </c>
      <c r="C71" s="259" t="s">
        <v>970</v>
      </c>
      <c r="D71" s="290" t="s">
        <v>971</v>
      </c>
      <c r="E71" s="261">
        <v>44172.0</v>
      </c>
      <c r="F71" s="271" t="s">
        <v>841</v>
      </c>
    </row>
    <row r="72">
      <c r="A72" s="257" t="s">
        <v>108</v>
      </c>
      <c r="B72" s="258" t="s">
        <v>828</v>
      </c>
      <c r="C72" s="259" t="s">
        <v>972</v>
      </c>
      <c r="D72" s="275" t="s">
        <v>973</v>
      </c>
      <c r="E72" s="261">
        <v>44021.0</v>
      </c>
      <c r="F72" s="271" t="s">
        <v>841</v>
      </c>
    </row>
    <row r="73">
      <c r="A73" s="257" t="s">
        <v>108</v>
      </c>
      <c r="B73" s="258" t="s">
        <v>853</v>
      </c>
      <c r="C73" s="259" t="s">
        <v>974</v>
      </c>
      <c r="D73" s="275" t="s">
        <v>975</v>
      </c>
      <c r="E73" s="261">
        <v>43994.0</v>
      </c>
      <c r="F73" s="271" t="s">
        <v>841</v>
      </c>
    </row>
    <row r="74" ht="93.75" customHeight="1">
      <c r="A74" s="257" t="s">
        <v>108</v>
      </c>
      <c r="B74" s="258" t="s">
        <v>853</v>
      </c>
      <c r="C74" s="259" t="s">
        <v>976</v>
      </c>
      <c r="D74" s="275" t="s">
        <v>977</v>
      </c>
      <c r="E74" s="261">
        <v>43994.0</v>
      </c>
      <c r="F74" s="271" t="s">
        <v>841</v>
      </c>
    </row>
    <row r="75" ht="78.0" customHeight="1">
      <c r="A75" s="257" t="s">
        <v>113</v>
      </c>
      <c r="B75" s="258" t="s">
        <v>828</v>
      </c>
      <c r="C75" s="259" t="s">
        <v>978</v>
      </c>
      <c r="D75" s="292" t="s">
        <v>979</v>
      </c>
      <c r="E75" s="261">
        <v>44186.0</v>
      </c>
      <c r="F75" s="262" t="s">
        <v>831</v>
      </c>
    </row>
    <row r="76" ht="162.75" customHeight="1">
      <c r="A76" s="257" t="s">
        <v>113</v>
      </c>
      <c r="B76" s="258" t="s">
        <v>828</v>
      </c>
      <c r="C76" s="259" t="s">
        <v>980</v>
      </c>
      <c r="D76" s="276" t="s">
        <v>981</v>
      </c>
      <c r="E76" s="261">
        <v>44126.0</v>
      </c>
      <c r="F76" s="262" t="s">
        <v>831</v>
      </c>
    </row>
    <row r="77" ht="92.25" hidden="1" customHeight="1">
      <c r="A77" s="257" t="s">
        <v>113</v>
      </c>
      <c r="B77" s="258" t="s">
        <v>837</v>
      </c>
      <c r="C77" s="259" t="s">
        <v>982</v>
      </c>
      <c r="D77" s="276" t="s">
        <v>983</v>
      </c>
      <c r="E77" s="294">
        <v>44118.0</v>
      </c>
      <c r="F77" s="271" t="s">
        <v>841</v>
      </c>
    </row>
    <row r="78" ht="97.5" customHeight="1">
      <c r="A78" s="257" t="s">
        <v>113</v>
      </c>
      <c r="B78" s="258" t="s">
        <v>828</v>
      </c>
      <c r="C78" s="259" t="s">
        <v>984</v>
      </c>
      <c r="D78" s="276" t="s">
        <v>985</v>
      </c>
      <c r="E78" s="261">
        <v>44126.0</v>
      </c>
      <c r="F78" s="271" t="s">
        <v>831</v>
      </c>
    </row>
    <row r="79" ht="111.0" customHeight="1">
      <c r="A79" s="257" t="s">
        <v>113</v>
      </c>
      <c r="B79" s="258" t="s">
        <v>828</v>
      </c>
      <c r="C79" s="259" t="s">
        <v>986</v>
      </c>
      <c r="D79" s="276" t="s">
        <v>987</v>
      </c>
      <c r="E79" s="261">
        <v>44126.0</v>
      </c>
      <c r="F79" s="262" t="s">
        <v>831</v>
      </c>
    </row>
    <row r="80" ht="92.25" hidden="1" customHeight="1">
      <c r="A80" s="257" t="s">
        <v>113</v>
      </c>
      <c r="B80" s="258" t="s">
        <v>828</v>
      </c>
      <c r="C80" s="259" t="s">
        <v>988</v>
      </c>
      <c r="D80" s="275" t="s">
        <v>989</v>
      </c>
      <c r="E80" s="261">
        <v>44117.0</v>
      </c>
      <c r="F80" s="271" t="s">
        <v>834</v>
      </c>
    </row>
    <row r="81" ht="111.75" hidden="1" customHeight="1">
      <c r="A81" s="257" t="s">
        <v>113</v>
      </c>
      <c r="B81" s="258" t="s">
        <v>837</v>
      </c>
      <c r="C81" s="259" t="s">
        <v>990</v>
      </c>
      <c r="D81" s="276" t="s">
        <v>991</v>
      </c>
      <c r="E81" s="261">
        <v>44117.0</v>
      </c>
      <c r="F81" s="271" t="s">
        <v>834</v>
      </c>
    </row>
    <row r="82" ht="84.75" hidden="1" customHeight="1">
      <c r="A82" s="257" t="s">
        <v>113</v>
      </c>
      <c r="B82" s="258" t="s">
        <v>853</v>
      </c>
      <c r="C82" s="259" t="s">
        <v>992</v>
      </c>
      <c r="D82" s="275" t="s">
        <v>993</v>
      </c>
      <c r="E82" s="261">
        <v>44049.0</v>
      </c>
      <c r="F82" s="271" t="s">
        <v>841</v>
      </c>
    </row>
    <row r="83" ht="99.75" customHeight="1">
      <c r="A83" s="257" t="s">
        <v>113</v>
      </c>
      <c r="B83" s="258" t="s">
        <v>828</v>
      </c>
      <c r="C83" s="259" t="s">
        <v>994</v>
      </c>
      <c r="D83" s="276" t="s">
        <v>995</v>
      </c>
      <c r="E83" s="261">
        <v>44132.0</v>
      </c>
      <c r="F83" s="271" t="s">
        <v>831</v>
      </c>
    </row>
    <row r="84" ht="162.75" customHeight="1">
      <c r="A84" s="257" t="s">
        <v>113</v>
      </c>
      <c r="B84" s="258" t="s">
        <v>828</v>
      </c>
      <c r="C84" s="259" t="s">
        <v>996</v>
      </c>
      <c r="D84" s="276" t="s">
        <v>997</v>
      </c>
      <c r="E84" s="261">
        <v>44497.0</v>
      </c>
      <c r="F84" s="271" t="s">
        <v>831</v>
      </c>
    </row>
    <row r="85" ht="72.75" customHeight="1">
      <c r="A85" s="257" t="s">
        <v>113</v>
      </c>
      <c r="B85" s="258" t="s">
        <v>837</v>
      </c>
      <c r="C85" s="259" t="s">
        <v>998</v>
      </c>
      <c r="D85" s="276" t="s">
        <v>999</v>
      </c>
      <c r="E85" s="261">
        <v>44497.0</v>
      </c>
      <c r="F85" s="271" t="s">
        <v>831</v>
      </c>
    </row>
    <row r="86" hidden="1">
      <c r="A86" s="257" t="s">
        <v>113</v>
      </c>
      <c r="B86" s="258" t="s">
        <v>853</v>
      </c>
      <c r="C86" s="259" t="s">
        <v>1000</v>
      </c>
      <c r="D86" s="275" t="s">
        <v>1001</v>
      </c>
      <c r="E86" s="261">
        <v>44034.0</v>
      </c>
      <c r="F86" s="271" t="s">
        <v>841</v>
      </c>
    </row>
    <row r="87" hidden="1">
      <c r="A87" s="257" t="s">
        <v>113</v>
      </c>
      <c r="B87" s="258" t="s">
        <v>853</v>
      </c>
      <c r="C87" s="259" t="s">
        <v>1002</v>
      </c>
      <c r="D87" s="275" t="s">
        <v>1003</v>
      </c>
      <c r="E87" s="261">
        <v>43971.0</v>
      </c>
      <c r="F87" s="271" t="s">
        <v>841</v>
      </c>
    </row>
    <row r="88">
      <c r="A88" s="257" t="s">
        <v>1004</v>
      </c>
      <c r="B88" s="258" t="s">
        <v>828</v>
      </c>
      <c r="C88" s="259" t="s">
        <v>1005</v>
      </c>
      <c r="D88" s="276" t="s">
        <v>1006</v>
      </c>
      <c r="E88" s="261">
        <v>44126.0</v>
      </c>
      <c r="F88" s="262" t="s">
        <v>831</v>
      </c>
    </row>
    <row r="89" hidden="1">
      <c r="A89" s="257" t="s">
        <v>118</v>
      </c>
      <c r="B89" s="258" t="s">
        <v>853</v>
      </c>
      <c r="C89" s="259" t="s">
        <v>1007</v>
      </c>
      <c r="D89" s="275" t="s">
        <v>1008</v>
      </c>
      <c r="E89" s="261">
        <v>44002.0</v>
      </c>
      <c r="F89" s="263" t="s">
        <v>834</v>
      </c>
    </row>
    <row r="90" hidden="1">
      <c r="A90" s="257" t="s">
        <v>118</v>
      </c>
      <c r="B90" s="258" t="s">
        <v>828</v>
      </c>
      <c r="C90" s="259" t="s">
        <v>1009</v>
      </c>
      <c r="D90" s="276" t="s">
        <v>1010</v>
      </c>
      <c r="E90" s="261">
        <v>44002.0</v>
      </c>
      <c r="F90" s="263" t="s">
        <v>834</v>
      </c>
    </row>
    <row r="91" hidden="1">
      <c r="A91" s="257" t="s">
        <v>118</v>
      </c>
      <c r="B91" s="258" t="s">
        <v>837</v>
      </c>
      <c r="C91" s="259" t="s">
        <v>1011</v>
      </c>
      <c r="D91" s="276" t="s">
        <v>1012</v>
      </c>
      <c r="E91" s="261">
        <v>44002.0</v>
      </c>
      <c r="F91" s="263" t="s">
        <v>834</v>
      </c>
    </row>
    <row r="92" hidden="1">
      <c r="A92" s="257" t="s">
        <v>118</v>
      </c>
      <c r="B92" s="258" t="s">
        <v>837</v>
      </c>
      <c r="C92" s="259" t="s">
        <v>1013</v>
      </c>
      <c r="D92" s="275" t="s">
        <v>1014</v>
      </c>
      <c r="E92" s="261">
        <v>43968.0</v>
      </c>
      <c r="F92" s="263" t="s">
        <v>834</v>
      </c>
    </row>
    <row r="93" hidden="1">
      <c r="A93" s="257" t="s">
        <v>118</v>
      </c>
      <c r="B93" s="258" t="s">
        <v>828</v>
      </c>
      <c r="C93" s="259" t="s">
        <v>1015</v>
      </c>
      <c r="D93" s="275" t="s">
        <v>1016</v>
      </c>
      <c r="E93" s="261">
        <v>43968.0</v>
      </c>
      <c r="F93" s="263" t="s">
        <v>834</v>
      </c>
    </row>
    <row r="94">
      <c r="A94" s="257" t="s">
        <v>118</v>
      </c>
      <c r="B94" s="258" t="s">
        <v>853</v>
      </c>
      <c r="C94" s="259" t="s">
        <v>1017</v>
      </c>
      <c r="D94" s="276" t="s">
        <v>1018</v>
      </c>
      <c r="E94" s="261">
        <v>43928.0</v>
      </c>
      <c r="F94" s="262" t="s">
        <v>831</v>
      </c>
    </row>
    <row r="95">
      <c r="A95" s="257" t="s">
        <v>118</v>
      </c>
      <c r="B95" s="258" t="s">
        <v>837</v>
      </c>
      <c r="C95" s="259" t="s">
        <v>1019</v>
      </c>
      <c r="D95" s="275" t="s">
        <v>1020</v>
      </c>
      <c r="E95" s="261">
        <v>44270.0</v>
      </c>
      <c r="F95" s="271" t="s">
        <v>841</v>
      </c>
    </row>
    <row r="96">
      <c r="A96" s="257" t="s">
        <v>118</v>
      </c>
      <c r="B96" s="258" t="s">
        <v>837</v>
      </c>
      <c r="C96" s="259" t="s">
        <v>1021</v>
      </c>
      <c r="D96" s="275" t="s">
        <v>1022</v>
      </c>
      <c r="E96" s="261">
        <v>44245.0</v>
      </c>
      <c r="F96" s="271" t="s">
        <v>841</v>
      </c>
    </row>
    <row r="97">
      <c r="A97" s="257" t="s">
        <v>118</v>
      </c>
      <c r="B97" s="258" t="s">
        <v>828</v>
      </c>
      <c r="C97" s="259" t="s">
        <v>1023</v>
      </c>
      <c r="D97" s="275" t="s">
        <v>1024</v>
      </c>
      <c r="E97" s="261">
        <v>44231.0</v>
      </c>
      <c r="F97" s="271" t="s">
        <v>841</v>
      </c>
    </row>
    <row r="98">
      <c r="A98" s="257" t="s">
        <v>122</v>
      </c>
      <c r="B98" s="258" t="s">
        <v>828</v>
      </c>
      <c r="C98" s="259" t="s">
        <v>1025</v>
      </c>
      <c r="D98" s="276" t="s">
        <v>1026</v>
      </c>
      <c r="E98" s="261">
        <v>44020.0</v>
      </c>
      <c r="F98" s="262" t="s">
        <v>831</v>
      </c>
    </row>
    <row r="99">
      <c r="A99" s="257" t="s">
        <v>122</v>
      </c>
      <c r="B99" s="258" t="s">
        <v>828</v>
      </c>
      <c r="C99" s="259" t="s">
        <v>1027</v>
      </c>
      <c r="D99" s="276" t="s">
        <v>1028</v>
      </c>
      <c r="E99" s="261">
        <v>44020.0</v>
      </c>
      <c r="F99" s="262" t="s">
        <v>831</v>
      </c>
    </row>
    <row r="100" hidden="1">
      <c r="A100" s="257" t="s">
        <v>122</v>
      </c>
      <c r="B100" s="258" t="s">
        <v>828</v>
      </c>
      <c r="C100" s="259" t="s">
        <v>1029</v>
      </c>
      <c r="D100" s="276" t="s">
        <v>1030</v>
      </c>
      <c r="E100" s="261">
        <v>44006.0</v>
      </c>
      <c r="F100" s="263" t="s">
        <v>834</v>
      </c>
    </row>
    <row r="101" hidden="1">
      <c r="A101" s="257" t="s">
        <v>122</v>
      </c>
      <c r="B101" s="258" t="s">
        <v>837</v>
      </c>
      <c r="C101" s="259" t="s">
        <v>1031</v>
      </c>
      <c r="D101" s="275" t="s">
        <v>1032</v>
      </c>
      <c r="E101" s="261">
        <v>44006.0</v>
      </c>
      <c r="F101" s="279" t="s">
        <v>834</v>
      </c>
    </row>
    <row r="102">
      <c r="A102" s="257" t="s">
        <v>125</v>
      </c>
      <c r="B102" s="258" t="s">
        <v>828</v>
      </c>
      <c r="C102" s="259" t="s">
        <v>1033</v>
      </c>
      <c r="D102" s="276" t="s">
        <v>1034</v>
      </c>
      <c r="E102" s="274">
        <v>44204.0</v>
      </c>
      <c r="F102" s="295" t="s">
        <v>841</v>
      </c>
    </row>
    <row r="103" hidden="1">
      <c r="A103" s="257" t="s">
        <v>125</v>
      </c>
      <c r="B103" s="258" t="s">
        <v>828</v>
      </c>
      <c r="C103" s="259" t="s">
        <v>1035</v>
      </c>
      <c r="D103" s="275" t="s">
        <v>1036</v>
      </c>
      <c r="E103" s="261">
        <v>44166.0</v>
      </c>
      <c r="F103" s="296" t="s">
        <v>1037</v>
      </c>
    </row>
    <row r="104" hidden="1">
      <c r="A104" s="257" t="s">
        <v>125</v>
      </c>
      <c r="B104" s="258" t="s">
        <v>837</v>
      </c>
      <c r="C104" s="259" t="s">
        <v>1038</v>
      </c>
      <c r="D104" s="275" t="s">
        <v>1039</v>
      </c>
      <c r="E104" s="261">
        <v>44166.0</v>
      </c>
      <c r="F104" s="296" t="s">
        <v>1037</v>
      </c>
    </row>
    <row r="105">
      <c r="A105" s="257" t="s">
        <v>125</v>
      </c>
      <c r="B105" s="258" t="s">
        <v>828</v>
      </c>
      <c r="C105" s="259" t="s">
        <v>1040</v>
      </c>
      <c r="D105" s="276" t="s">
        <v>1041</v>
      </c>
      <c r="E105" s="261">
        <v>44286.0</v>
      </c>
      <c r="F105" s="271" t="s">
        <v>841</v>
      </c>
    </row>
    <row r="106" hidden="1">
      <c r="A106" s="257" t="s">
        <v>125</v>
      </c>
      <c r="B106" s="258" t="s">
        <v>828</v>
      </c>
      <c r="C106" s="259" t="s">
        <v>1042</v>
      </c>
      <c r="D106" s="290" t="s">
        <v>1043</v>
      </c>
      <c r="E106" s="261">
        <v>44147.0</v>
      </c>
      <c r="F106" s="279" t="s">
        <v>841</v>
      </c>
    </row>
    <row r="107">
      <c r="A107" s="257" t="s">
        <v>128</v>
      </c>
      <c r="B107" s="258" t="s">
        <v>1044</v>
      </c>
      <c r="C107" s="259" t="s">
        <v>1045</v>
      </c>
      <c r="D107" s="275" t="s">
        <v>1046</v>
      </c>
      <c r="E107" s="261">
        <v>44237.0</v>
      </c>
      <c r="F107" s="271" t="s">
        <v>831</v>
      </c>
    </row>
    <row r="108">
      <c r="A108" s="257" t="s">
        <v>128</v>
      </c>
      <c r="B108" s="258" t="s">
        <v>1044</v>
      </c>
      <c r="C108" s="259" t="s">
        <v>1047</v>
      </c>
      <c r="D108" s="275" t="s">
        <v>1048</v>
      </c>
      <c r="E108" s="261">
        <v>44237.0</v>
      </c>
      <c r="F108" s="271" t="s">
        <v>831</v>
      </c>
    </row>
    <row r="109">
      <c r="A109" s="257" t="s">
        <v>132</v>
      </c>
      <c r="B109" s="258" t="s">
        <v>828</v>
      </c>
      <c r="C109" s="259" t="s">
        <v>1049</v>
      </c>
      <c r="D109" s="276" t="s">
        <v>1050</v>
      </c>
      <c r="E109" s="261">
        <v>44231.0</v>
      </c>
      <c r="F109" s="271" t="s">
        <v>841</v>
      </c>
    </row>
    <row r="110">
      <c r="A110" s="257" t="s">
        <v>132</v>
      </c>
      <c r="B110" s="258" t="s">
        <v>828</v>
      </c>
      <c r="C110" s="259" t="s">
        <v>1051</v>
      </c>
      <c r="D110" s="275" t="s">
        <v>1052</v>
      </c>
      <c r="E110" s="261">
        <v>44204.0</v>
      </c>
      <c r="F110" s="271" t="s">
        <v>841</v>
      </c>
    </row>
    <row r="111" hidden="1">
      <c r="A111" s="257" t="s">
        <v>132</v>
      </c>
      <c r="B111" s="258" t="s">
        <v>853</v>
      </c>
      <c r="C111" s="259" t="s">
        <v>1053</v>
      </c>
      <c r="D111" s="275" t="s">
        <v>1054</v>
      </c>
      <c r="E111" s="261">
        <v>44056.0</v>
      </c>
      <c r="F111" s="263" t="s">
        <v>834</v>
      </c>
    </row>
    <row r="112">
      <c r="A112" s="257" t="s">
        <v>132</v>
      </c>
      <c r="B112" s="258" t="s">
        <v>853</v>
      </c>
      <c r="C112" s="259" t="s">
        <v>1055</v>
      </c>
      <c r="D112" s="292" t="s">
        <v>1056</v>
      </c>
      <c r="E112" s="261">
        <v>43915.0</v>
      </c>
      <c r="F112" s="262" t="s">
        <v>831</v>
      </c>
    </row>
    <row r="113">
      <c r="A113" s="257" t="s">
        <v>136</v>
      </c>
      <c r="B113" s="258" t="s">
        <v>828</v>
      </c>
      <c r="C113" s="259" t="s">
        <v>1057</v>
      </c>
      <c r="D113" s="276" t="s">
        <v>1058</v>
      </c>
      <c r="E113" s="261">
        <v>44054.0</v>
      </c>
      <c r="F113" s="262" t="s">
        <v>831</v>
      </c>
    </row>
    <row r="114">
      <c r="A114" s="257" t="s">
        <v>140</v>
      </c>
      <c r="B114" s="258" t="s">
        <v>828</v>
      </c>
      <c r="C114" s="259" t="s">
        <v>1059</v>
      </c>
      <c r="D114" s="276" t="s">
        <v>1060</v>
      </c>
      <c r="E114" s="261">
        <v>44259.0</v>
      </c>
      <c r="F114" s="271" t="s">
        <v>841</v>
      </c>
    </row>
    <row r="115">
      <c r="A115" s="257" t="s">
        <v>144</v>
      </c>
      <c r="B115" s="258" t="s">
        <v>828</v>
      </c>
      <c r="C115" s="272" t="s">
        <v>1061</v>
      </c>
      <c r="D115" s="276" t="s">
        <v>1062</v>
      </c>
      <c r="E115" s="274">
        <v>44182.0</v>
      </c>
      <c r="F115" s="271" t="s">
        <v>841</v>
      </c>
    </row>
    <row r="116">
      <c r="A116" s="257" t="s">
        <v>144</v>
      </c>
      <c r="B116" s="258" t="s">
        <v>853</v>
      </c>
      <c r="C116" s="272" t="s">
        <v>1063</v>
      </c>
      <c r="D116" s="276" t="s">
        <v>1064</v>
      </c>
      <c r="E116" s="274">
        <v>44112.0</v>
      </c>
      <c r="F116" s="271" t="s">
        <v>841</v>
      </c>
    </row>
    <row r="117">
      <c r="A117" s="257" t="s">
        <v>144</v>
      </c>
      <c r="B117" s="258" t="s">
        <v>853</v>
      </c>
      <c r="C117" s="291" t="s">
        <v>1065</v>
      </c>
      <c r="D117" s="276" t="s">
        <v>1066</v>
      </c>
      <c r="E117" s="261">
        <v>44088.0</v>
      </c>
      <c r="F117" s="262" t="s">
        <v>831</v>
      </c>
    </row>
    <row r="118">
      <c r="A118" s="257" t="s">
        <v>144</v>
      </c>
      <c r="B118" s="258" t="s">
        <v>828</v>
      </c>
      <c r="C118" s="259" t="s">
        <v>1067</v>
      </c>
      <c r="D118" s="275" t="s">
        <v>1068</v>
      </c>
      <c r="E118" s="261">
        <v>44088.0</v>
      </c>
      <c r="F118" s="271" t="s">
        <v>841</v>
      </c>
    </row>
    <row r="119">
      <c r="A119" s="257" t="s">
        <v>144</v>
      </c>
      <c r="B119" s="258" t="s">
        <v>828</v>
      </c>
      <c r="C119" s="259" t="s">
        <v>1069</v>
      </c>
      <c r="D119" s="275" t="s">
        <v>1070</v>
      </c>
      <c r="E119" s="261">
        <v>44053.0</v>
      </c>
      <c r="F119" s="271" t="s">
        <v>841</v>
      </c>
    </row>
    <row r="120" ht="172.5" customHeight="1">
      <c r="A120" s="257" t="s">
        <v>144</v>
      </c>
      <c r="B120" s="258" t="s">
        <v>828</v>
      </c>
      <c r="C120" s="280" t="s">
        <v>1071</v>
      </c>
      <c r="D120" s="275" t="s">
        <v>1072</v>
      </c>
      <c r="E120" s="261">
        <v>44035.0</v>
      </c>
      <c r="F120" s="271" t="s">
        <v>841</v>
      </c>
    </row>
    <row r="121">
      <c r="A121" s="257" t="s">
        <v>144</v>
      </c>
      <c r="B121" s="258" t="s">
        <v>828</v>
      </c>
      <c r="C121" s="259" t="s">
        <v>1073</v>
      </c>
      <c r="D121" s="275" t="s">
        <v>1074</v>
      </c>
      <c r="E121" s="261">
        <v>44034.0</v>
      </c>
      <c r="F121" s="271" t="s">
        <v>841</v>
      </c>
    </row>
    <row r="122">
      <c r="A122" s="257" t="s">
        <v>144</v>
      </c>
      <c r="B122" s="258" t="s">
        <v>828</v>
      </c>
      <c r="C122" s="259" t="s">
        <v>1075</v>
      </c>
      <c r="D122" s="297" t="s">
        <v>1076</v>
      </c>
      <c r="E122" s="261">
        <v>44018.0</v>
      </c>
      <c r="F122" s="271" t="s">
        <v>841</v>
      </c>
    </row>
    <row r="123">
      <c r="A123" s="257" t="s">
        <v>144</v>
      </c>
      <c r="B123" s="258" t="s">
        <v>837</v>
      </c>
      <c r="C123" s="259" t="s">
        <v>1077</v>
      </c>
      <c r="D123" s="275" t="s">
        <v>1078</v>
      </c>
      <c r="E123" s="261">
        <v>44000.0</v>
      </c>
      <c r="F123" s="271" t="s">
        <v>841</v>
      </c>
    </row>
    <row r="124">
      <c r="A124" s="257" t="s">
        <v>144</v>
      </c>
      <c r="B124" s="258" t="s">
        <v>828</v>
      </c>
      <c r="C124" s="259" t="s">
        <v>1079</v>
      </c>
      <c r="D124" s="275" t="s">
        <v>1080</v>
      </c>
      <c r="E124" s="261">
        <v>43986.0</v>
      </c>
      <c r="F124" s="271" t="s">
        <v>841</v>
      </c>
    </row>
    <row r="125">
      <c r="A125" s="257" t="s">
        <v>144</v>
      </c>
      <c r="B125" s="258" t="s">
        <v>853</v>
      </c>
      <c r="C125" s="259" t="s">
        <v>1081</v>
      </c>
      <c r="D125" s="276" t="s">
        <v>1082</v>
      </c>
      <c r="E125" s="261">
        <v>44305.0</v>
      </c>
      <c r="F125" s="271" t="s">
        <v>831</v>
      </c>
    </row>
    <row r="126">
      <c r="A126" s="257" t="s">
        <v>144</v>
      </c>
      <c r="B126" s="258" t="s">
        <v>828</v>
      </c>
      <c r="C126" s="259" t="s">
        <v>1083</v>
      </c>
      <c r="D126" s="275" t="s">
        <v>1084</v>
      </c>
      <c r="E126" s="261">
        <v>43934.0</v>
      </c>
      <c r="F126" s="271" t="s">
        <v>841</v>
      </c>
    </row>
    <row r="127" hidden="1">
      <c r="A127" s="257" t="s">
        <v>147</v>
      </c>
      <c r="B127" s="258" t="s">
        <v>828</v>
      </c>
      <c r="C127" s="259" t="s">
        <v>1085</v>
      </c>
      <c r="D127" s="275" t="s">
        <v>1086</v>
      </c>
      <c r="E127" s="261">
        <v>44005.0</v>
      </c>
      <c r="F127" s="263" t="s">
        <v>834</v>
      </c>
    </row>
    <row r="128">
      <c r="A128" s="257" t="s">
        <v>151</v>
      </c>
      <c r="B128" s="258" t="s">
        <v>828</v>
      </c>
      <c r="C128" s="298" t="s">
        <v>1087</v>
      </c>
      <c r="D128" s="275" t="s">
        <v>1088</v>
      </c>
      <c r="E128" s="261">
        <v>44202.0</v>
      </c>
      <c r="F128" s="271" t="s">
        <v>841</v>
      </c>
    </row>
    <row r="129">
      <c r="A129" s="257" t="s">
        <v>151</v>
      </c>
      <c r="B129" s="258" t="s">
        <v>828</v>
      </c>
      <c r="C129" s="259" t="s">
        <v>1089</v>
      </c>
      <c r="D129" s="275" t="s">
        <v>1090</v>
      </c>
      <c r="E129" s="261">
        <v>44036.0</v>
      </c>
      <c r="F129" s="271" t="s">
        <v>841</v>
      </c>
    </row>
    <row r="130">
      <c r="A130" s="257" t="s">
        <v>151</v>
      </c>
      <c r="B130" s="258" t="s">
        <v>828</v>
      </c>
      <c r="C130" s="259" t="s">
        <v>1091</v>
      </c>
      <c r="D130" s="275" t="s">
        <v>1092</v>
      </c>
      <c r="E130" s="261">
        <v>44033.0</v>
      </c>
      <c r="F130" s="271" t="s">
        <v>841</v>
      </c>
    </row>
    <row r="131">
      <c r="A131" s="257" t="s">
        <v>151</v>
      </c>
      <c r="B131" s="258" t="s">
        <v>853</v>
      </c>
      <c r="C131" s="259" t="s">
        <v>1093</v>
      </c>
      <c r="D131" s="275" t="s">
        <v>1094</v>
      </c>
      <c r="E131" s="261">
        <v>43955.0</v>
      </c>
      <c r="F131" s="271" t="s">
        <v>841</v>
      </c>
    </row>
    <row r="132">
      <c r="A132" s="257" t="s">
        <v>151</v>
      </c>
      <c r="B132" s="258" t="s">
        <v>853</v>
      </c>
      <c r="C132" s="259" t="s">
        <v>1095</v>
      </c>
      <c r="D132" s="275" t="s">
        <v>1096</v>
      </c>
      <c r="E132" s="261">
        <v>43955.0</v>
      </c>
      <c r="F132" s="271" t="s">
        <v>841</v>
      </c>
    </row>
    <row r="133">
      <c r="A133" s="257" t="s">
        <v>156</v>
      </c>
      <c r="B133" s="258" t="s">
        <v>828</v>
      </c>
      <c r="C133" s="259" t="s">
        <v>1097</v>
      </c>
      <c r="D133" s="275" t="s">
        <v>1098</v>
      </c>
      <c r="E133" s="261">
        <v>44014.0</v>
      </c>
      <c r="F133" s="262" t="s">
        <v>831</v>
      </c>
    </row>
    <row r="134">
      <c r="A134" s="257" t="s">
        <v>156</v>
      </c>
      <c r="B134" s="258" t="s">
        <v>828</v>
      </c>
      <c r="C134" s="259" t="s">
        <v>1099</v>
      </c>
      <c r="D134" s="275" t="s">
        <v>1100</v>
      </c>
      <c r="E134" s="261">
        <v>43955.0</v>
      </c>
      <c r="F134" s="262" t="s">
        <v>831</v>
      </c>
    </row>
    <row r="135">
      <c r="A135" s="257" t="s">
        <v>161</v>
      </c>
      <c r="B135" s="258" t="s">
        <v>828</v>
      </c>
      <c r="C135" s="299" t="s">
        <v>1101</v>
      </c>
      <c r="D135" s="276" t="s">
        <v>1102</v>
      </c>
      <c r="E135" s="261">
        <v>44306.0</v>
      </c>
      <c r="F135" s="271" t="s">
        <v>831</v>
      </c>
    </row>
    <row r="136" ht="75.75" customHeight="1">
      <c r="A136" s="257" t="s">
        <v>161</v>
      </c>
      <c r="B136" s="258" t="s">
        <v>828</v>
      </c>
      <c r="C136" s="259" t="s">
        <v>1103</v>
      </c>
      <c r="D136" s="276" t="s">
        <v>1104</v>
      </c>
      <c r="E136" s="261">
        <v>44230.0</v>
      </c>
      <c r="F136" s="271" t="s">
        <v>834</v>
      </c>
    </row>
    <row r="137">
      <c r="A137" s="257" t="s">
        <v>161</v>
      </c>
      <c r="B137" s="258" t="s">
        <v>828</v>
      </c>
      <c r="C137" s="259" t="s">
        <v>1105</v>
      </c>
      <c r="D137" s="276" t="s">
        <v>1106</v>
      </c>
      <c r="E137" s="261">
        <v>44272.0</v>
      </c>
      <c r="F137" s="271" t="s">
        <v>834</v>
      </c>
    </row>
    <row r="138">
      <c r="A138" s="257" t="s">
        <v>165</v>
      </c>
      <c r="B138" s="258" t="s">
        <v>828</v>
      </c>
      <c r="C138" s="259" t="s">
        <v>1107</v>
      </c>
      <c r="D138" s="276" t="s">
        <v>1108</v>
      </c>
      <c r="E138" s="261">
        <v>44088.0</v>
      </c>
      <c r="F138" s="262" t="s">
        <v>831</v>
      </c>
    </row>
    <row r="139" hidden="1">
      <c r="A139" s="257" t="s">
        <v>165</v>
      </c>
      <c r="B139" s="258" t="s">
        <v>853</v>
      </c>
      <c r="C139" s="259" t="s">
        <v>1109</v>
      </c>
      <c r="D139" s="275" t="s">
        <v>1110</v>
      </c>
      <c r="E139" s="261">
        <v>43913.0</v>
      </c>
      <c r="F139" s="271" t="s">
        <v>841</v>
      </c>
    </row>
    <row r="140">
      <c r="A140" s="257" t="s">
        <v>170</v>
      </c>
      <c r="B140" s="258" t="s">
        <v>828</v>
      </c>
      <c r="C140" s="272" t="s">
        <v>1111</v>
      </c>
      <c r="D140" s="276" t="s">
        <v>1112</v>
      </c>
      <c r="E140" s="261">
        <v>43972.0</v>
      </c>
      <c r="F140" s="262" t="s">
        <v>831</v>
      </c>
    </row>
    <row r="141">
      <c r="A141" s="257" t="s">
        <v>170</v>
      </c>
      <c r="B141" s="258" t="s">
        <v>837</v>
      </c>
      <c r="C141" s="259" t="s">
        <v>1113</v>
      </c>
      <c r="D141" s="276" t="s">
        <v>1114</v>
      </c>
      <c r="E141" s="261">
        <v>43972.0</v>
      </c>
      <c r="F141" s="262" t="s">
        <v>831</v>
      </c>
    </row>
    <row r="142">
      <c r="A142" s="300" t="s">
        <v>170</v>
      </c>
      <c r="B142" s="258" t="s">
        <v>837</v>
      </c>
      <c r="C142" s="259" t="s">
        <v>1115</v>
      </c>
      <c r="D142" s="276"/>
      <c r="E142" s="274"/>
      <c r="F142" s="279"/>
    </row>
    <row r="143">
      <c r="A143" s="257" t="s">
        <v>179</v>
      </c>
      <c r="B143" s="258" t="s">
        <v>837</v>
      </c>
      <c r="C143" s="259" t="s">
        <v>1116</v>
      </c>
      <c r="D143" s="276" t="s">
        <v>1117</v>
      </c>
      <c r="E143" s="261">
        <v>44165.0</v>
      </c>
      <c r="F143" s="263" t="s">
        <v>1118</v>
      </c>
    </row>
    <row r="144">
      <c r="A144" s="257" t="s">
        <v>179</v>
      </c>
      <c r="B144" s="258" t="s">
        <v>828</v>
      </c>
      <c r="C144" s="259" t="s">
        <v>1119</v>
      </c>
      <c r="D144" s="276" t="s">
        <v>1120</v>
      </c>
      <c r="E144" s="261">
        <v>44165.0</v>
      </c>
      <c r="F144" s="263" t="s">
        <v>1118</v>
      </c>
    </row>
    <row r="145">
      <c r="A145" s="257" t="s">
        <v>179</v>
      </c>
      <c r="B145" s="258" t="s">
        <v>837</v>
      </c>
      <c r="C145" s="259" t="s">
        <v>1121</v>
      </c>
      <c r="D145" s="276" t="s">
        <v>1122</v>
      </c>
      <c r="E145" s="261">
        <v>44104.0</v>
      </c>
      <c r="F145" s="271" t="s">
        <v>841</v>
      </c>
    </row>
    <row r="146">
      <c r="A146" s="257" t="s">
        <v>179</v>
      </c>
      <c r="B146" s="258" t="s">
        <v>828</v>
      </c>
      <c r="C146" s="259" t="s">
        <v>1123</v>
      </c>
      <c r="D146" s="276" t="s">
        <v>1124</v>
      </c>
      <c r="E146" s="261">
        <v>44104.0</v>
      </c>
      <c r="F146" s="271" t="s">
        <v>841</v>
      </c>
    </row>
    <row r="147">
      <c r="A147" s="257" t="s">
        <v>179</v>
      </c>
      <c r="B147" s="258" t="s">
        <v>828</v>
      </c>
      <c r="C147" s="259" t="s">
        <v>1125</v>
      </c>
      <c r="D147" s="276" t="s">
        <v>1126</v>
      </c>
      <c r="E147" s="261">
        <v>44039.0</v>
      </c>
      <c r="F147" s="271" t="s">
        <v>841</v>
      </c>
    </row>
    <row r="148">
      <c r="A148" s="257" t="s">
        <v>179</v>
      </c>
      <c r="B148" s="258" t="s">
        <v>837</v>
      </c>
      <c r="C148" s="259" t="s">
        <v>1127</v>
      </c>
      <c r="D148" s="276" t="s">
        <v>1128</v>
      </c>
      <c r="E148" s="261">
        <v>44036.0</v>
      </c>
      <c r="F148" s="271" t="s">
        <v>841</v>
      </c>
    </row>
    <row r="149">
      <c r="A149" s="257" t="s">
        <v>179</v>
      </c>
      <c r="B149" s="258" t="s">
        <v>828</v>
      </c>
      <c r="C149" s="259" t="s">
        <v>1129</v>
      </c>
      <c r="D149" s="276" t="s">
        <v>1130</v>
      </c>
      <c r="E149" s="261">
        <v>44011.0</v>
      </c>
      <c r="F149" s="271" t="s">
        <v>841</v>
      </c>
    </row>
    <row r="150">
      <c r="A150" s="257" t="s">
        <v>179</v>
      </c>
      <c r="B150" s="258" t="s">
        <v>837</v>
      </c>
      <c r="C150" s="259" t="s">
        <v>1131</v>
      </c>
      <c r="D150" s="276" t="s">
        <v>1132</v>
      </c>
      <c r="E150" s="261">
        <v>44011.0</v>
      </c>
      <c r="F150" s="271" t="s">
        <v>841</v>
      </c>
    </row>
    <row r="151">
      <c r="A151" s="257" t="s">
        <v>179</v>
      </c>
      <c r="B151" s="258" t="s">
        <v>828</v>
      </c>
      <c r="C151" s="259" t="s">
        <v>1133</v>
      </c>
      <c r="D151" s="275" t="s">
        <v>1134</v>
      </c>
      <c r="E151" s="261">
        <v>43998.0</v>
      </c>
      <c r="F151" s="271" t="s">
        <v>841</v>
      </c>
    </row>
    <row r="152">
      <c r="A152" s="257" t="s">
        <v>179</v>
      </c>
      <c r="B152" s="258" t="s">
        <v>837</v>
      </c>
      <c r="C152" s="259" t="s">
        <v>1135</v>
      </c>
      <c r="D152" s="275" t="s">
        <v>1136</v>
      </c>
      <c r="E152" s="261">
        <v>43977.0</v>
      </c>
      <c r="F152" s="271" t="s">
        <v>841</v>
      </c>
    </row>
    <row r="153">
      <c r="A153" s="257" t="s">
        <v>179</v>
      </c>
      <c r="B153" s="258" t="s">
        <v>853</v>
      </c>
      <c r="C153" s="272" t="s">
        <v>1137</v>
      </c>
      <c r="D153" s="275" t="s">
        <v>1138</v>
      </c>
      <c r="E153" s="261">
        <v>43941.0</v>
      </c>
      <c r="F153" s="263" t="s">
        <v>834</v>
      </c>
    </row>
    <row r="154">
      <c r="A154" s="257" t="s">
        <v>179</v>
      </c>
      <c r="B154" s="258" t="s">
        <v>828</v>
      </c>
      <c r="C154" s="272" t="s">
        <v>1139</v>
      </c>
      <c r="D154" s="275" t="s">
        <v>1140</v>
      </c>
      <c r="E154" s="261">
        <v>44251.0</v>
      </c>
      <c r="F154" s="263" t="s">
        <v>841</v>
      </c>
    </row>
    <row r="155">
      <c r="A155" s="257" t="s">
        <v>183</v>
      </c>
      <c r="B155" s="258" t="s">
        <v>853</v>
      </c>
      <c r="C155" s="259" t="s">
        <v>1141</v>
      </c>
      <c r="D155" s="276" t="s">
        <v>1142</v>
      </c>
      <c r="E155" s="261">
        <v>44085.0</v>
      </c>
      <c r="F155" s="262" t="s">
        <v>831</v>
      </c>
    </row>
    <row r="156">
      <c r="A156" s="257" t="s">
        <v>183</v>
      </c>
      <c r="B156" s="258" t="s">
        <v>828</v>
      </c>
      <c r="C156" s="259" t="s">
        <v>1143</v>
      </c>
      <c r="D156" s="275" t="s">
        <v>1144</v>
      </c>
      <c r="E156" s="261">
        <v>43977.0</v>
      </c>
      <c r="F156" s="262" t="s">
        <v>831</v>
      </c>
    </row>
    <row r="157">
      <c r="A157" s="257" t="s">
        <v>194</v>
      </c>
      <c r="B157" s="258" t="s">
        <v>828</v>
      </c>
      <c r="C157" s="272" t="s">
        <v>1145</v>
      </c>
      <c r="D157" s="276" t="s">
        <v>1146</v>
      </c>
      <c r="E157" s="261">
        <v>44257.0</v>
      </c>
      <c r="F157" s="271" t="s">
        <v>841</v>
      </c>
    </row>
    <row r="158" hidden="1">
      <c r="A158" s="257" t="s">
        <v>194</v>
      </c>
      <c r="B158" s="258" t="s">
        <v>828</v>
      </c>
      <c r="C158" s="272" t="s">
        <v>1147</v>
      </c>
      <c r="D158" s="275" t="s">
        <v>1148</v>
      </c>
      <c r="E158" s="261">
        <v>44076.0</v>
      </c>
      <c r="F158" s="271" t="s">
        <v>841</v>
      </c>
    </row>
    <row r="159" hidden="1">
      <c r="A159" s="257" t="s">
        <v>194</v>
      </c>
      <c r="B159" s="258" t="s">
        <v>828</v>
      </c>
      <c r="C159" s="259" t="s">
        <v>1149</v>
      </c>
      <c r="D159" s="275" t="s">
        <v>1150</v>
      </c>
      <c r="E159" s="261">
        <v>44006.0</v>
      </c>
      <c r="F159" s="271" t="s">
        <v>841</v>
      </c>
    </row>
    <row r="160">
      <c r="A160" s="257" t="s">
        <v>196</v>
      </c>
      <c r="B160" s="258" t="s">
        <v>828</v>
      </c>
      <c r="C160" s="272" t="s">
        <v>1151</v>
      </c>
      <c r="D160" s="276" t="s">
        <v>1152</v>
      </c>
      <c r="E160" s="261">
        <v>44244.0</v>
      </c>
      <c r="F160" s="271" t="s">
        <v>831</v>
      </c>
    </row>
    <row r="161">
      <c r="A161" s="257" t="s">
        <v>196</v>
      </c>
      <c r="B161" s="258" t="s">
        <v>837</v>
      </c>
      <c r="C161" s="272" t="s">
        <v>1153</v>
      </c>
      <c r="D161" s="276" t="s">
        <v>1154</v>
      </c>
      <c r="E161" s="261">
        <v>44244.0</v>
      </c>
      <c r="F161" s="271" t="s">
        <v>831</v>
      </c>
    </row>
    <row r="162">
      <c r="A162" s="257" t="s">
        <v>196</v>
      </c>
      <c r="B162" s="258" t="s">
        <v>853</v>
      </c>
      <c r="C162" s="272" t="s">
        <v>1155</v>
      </c>
      <c r="D162" s="276" t="s">
        <v>1156</v>
      </c>
      <c r="E162" s="261">
        <v>44244.0</v>
      </c>
      <c r="F162" s="271" t="s">
        <v>831</v>
      </c>
    </row>
    <row r="163">
      <c r="A163" s="257" t="s">
        <v>198</v>
      </c>
      <c r="B163" s="258" t="s">
        <v>828</v>
      </c>
      <c r="C163" s="291" t="s">
        <v>1157</v>
      </c>
      <c r="D163" s="276" t="s">
        <v>1158</v>
      </c>
      <c r="E163" s="261">
        <v>44060.0</v>
      </c>
      <c r="F163" s="262" t="s">
        <v>831</v>
      </c>
    </row>
    <row r="164" hidden="1">
      <c r="A164" s="257" t="s">
        <v>198</v>
      </c>
      <c r="B164" s="258" t="s">
        <v>828</v>
      </c>
      <c r="C164" s="259" t="s">
        <v>1159</v>
      </c>
      <c r="D164" s="275" t="s">
        <v>1160</v>
      </c>
      <c r="E164" s="261">
        <v>44054.0</v>
      </c>
      <c r="F164" s="263" t="s">
        <v>834</v>
      </c>
    </row>
    <row r="165" hidden="1">
      <c r="A165" s="257" t="s">
        <v>198</v>
      </c>
      <c r="B165" s="258" t="s">
        <v>853</v>
      </c>
      <c r="C165" s="259" t="s">
        <v>1161</v>
      </c>
      <c r="D165" s="275" t="s">
        <v>1162</v>
      </c>
      <c r="E165" s="261">
        <v>44054.0</v>
      </c>
      <c r="F165" s="263" t="s">
        <v>834</v>
      </c>
    </row>
    <row r="166" hidden="1">
      <c r="A166" s="257" t="s">
        <v>198</v>
      </c>
      <c r="B166" s="258" t="s">
        <v>828</v>
      </c>
      <c r="C166" s="259" t="s">
        <v>1163</v>
      </c>
      <c r="D166" s="275" t="s">
        <v>1164</v>
      </c>
      <c r="E166" s="261">
        <v>44054.0</v>
      </c>
      <c r="F166" s="263" t="s">
        <v>834</v>
      </c>
    </row>
    <row r="167">
      <c r="A167" s="257" t="s">
        <v>206</v>
      </c>
      <c r="B167" s="258" t="s">
        <v>828</v>
      </c>
      <c r="C167" s="259" t="s">
        <v>1165</v>
      </c>
      <c r="D167" s="276" t="s">
        <v>1166</v>
      </c>
      <c r="E167" s="261">
        <v>43955.0</v>
      </c>
      <c r="F167" s="262" t="s">
        <v>831</v>
      </c>
    </row>
    <row r="168">
      <c r="A168" s="257" t="s">
        <v>209</v>
      </c>
      <c r="B168" s="258" t="s">
        <v>853</v>
      </c>
      <c r="C168" s="259" t="s">
        <v>1167</v>
      </c>
      <c r="D168" s="276" t="s">
        <v>1168</v>
      </c>
      <c r="E168" s="261">
        <v>44025.0</v>
      </c>
      <c r="F168" s="262" t="s">
        <v>831</v>
      </c>
    </row>
    <row r="169" hidden="1">
      <c r="A169" s="257" t="s">
        <v>213</v>
      </c>
      <c r="B169" s="258" t="s">
        <v>828</v>
      </c>
      <c r="C169" s="259" t="s">
        <v>1169</v>
      </c>
      <c r="D169" s="275" t="s">
        <v>1170</v>
      </c>
      <c r="E169" s="261">
        <v>44077.0</v>
      </c>
      <c r="F169" s="263" t="s">
        <v>834</v>
      </c>
    </row>
    <row r="170" hidden="1">
      <c r="A170" s="257" t="s">
        <v>213</v>
      </c>
      <c r="B170" s="258" t="s">
        <v>837</v>
      </c>
      <c r="C170" s="259" t="s">
        <v>1171</v>
      </c>
      <c r="D170" s="275" t="s">
        <v>1172</v>
      </c>
      <c r="E170" s="261">
        <v>44077.0</v>
      </c>
      <c r="F170" s="263" t="s">
        <v>834</v>
      </c>
    </row>
    <row r="171" hidden="1">
      <c r="A171" s="257" t="s">
        <v>213</v>
      </c>
      <c r="B171" s="258" t="s">
        <v>828</v>
      </c>
      <c r="C171" s="259" t="s">
        <v>1173</v>
      </c>
      <c r="D171" s="275" t="s">
        <v>1174</v>
      </c>
      <c r="E171" s="261">
        <v>44077.0</v>
      </c>
      <c r="F171" s="263" t="s">
        <v>834</v>
      </c>
    </row>
    <row r="172" hidden="1">
      <c r="A172" s="257" t="s">
        <v>213</v>
      </c>
      <c r="B172" s="258" t="s">
        <v>837</v>
      </c>
      <c r="C172" s="259" t="s">
        <v>1175</v>
      </c>
      <c r="D172" s="275" t="s">
        <v>1176</v>
      </c>
      <c r="E172" s="261">
        <v>44077.0</v>
      </c>
      <c r="F172" s="263" t="s">
        <v>834</v>
      </c>
    </row>
    <row r="173" hidden="1">
      <c r="A173" s="257" t="s">
        <v>213</v>
      </c>
      <c r="B173" s="258" t="s">
        <v>828</v>
      </c>
      <c r="C173" s="259" t="s">
        <v>1177</v>
      </c>
      <c r="D173" s="275" t="s">
        <v>1178</v>
      </c>
      <c r="E173" s="261">
        <v>44077.0</v>
      </c>
      <c r="F173" s="263" t="s">
        <v>834</v>
      </c>
    </row>
    <row r="174" hidden="1">
      <c r="A174" s="257" t="s">
        <v>213</v>
      </c>
      <c r="B174" s="258" t="s">
        <v>828</v>
      </c>
      <c r="C174" s="259" t="s">
        <v>1179</v>
      </c>
      <c r="D174" s="276" t="s">
        <v>1180</v>
      </c>
      <c r="E174" s="261">
        <v>44077.0</v>
      </c>
      <c r="F174" s="263" t="s">
        <v>834</v>
      </c>
    </row>
    <row r="175" hidden="1">
      <c r="A175" s="257" t="s">
        <v>213</v>
      </c>
      <c r="B175" s="258" t="s">
        <v>828</v>
      </c>
      <c r="C175" s="259" t="s">
        <v>1181</v>
      </c>
      <c r="D175" s="275" t="s">
        <v>1182</v>
      </c>
      <c r="E175" s="261">
        <v>44077.0</v>
      </c>
      <c r="F175" s="263" t="s">
        <v>834</v>
      </c>
    </row>
    <row r="176" hidden="1">
      <c r="A176" s="257" t="s">
        <v>213</v>
      </c>
      <c r="B176" s="258" t="s">
        <v>828</v>
      </c>
      <c r="C176" s="259" t="s">
        <v>1183</v>
      </c>
      <c r="D176" s="275" t="s">
        <v>1184</v>
      </c>
      <c r="E176" s="261">
        <v>44077.0</v>
      </c>
      <c r="F176" s="263" t="s">
        <v>834</v>
      </c>
    </row>
    <row r="177" hidden="1">
      <c r="A177" s="257" t="s">
        <v>213</v>
      </c>
      <c r="B177" s="258" t="s">
        <v>828</v>
      </c>
      <c r="C177" s="259" t="s">
        <v>1185</v>
      </c>
      <c r="D177" s="275" t="s">
        <v>1186</v>
      </c>
      <c r="E177" s="261">
        <v>44076.0</v>
      </c>
      <c r="F177" s="263" t="s">
        <v>834</v>
      </c>
    </row>
    <row r="178">
      <c r="A178" s="257" t="s">
        <v>219</v>
      </c>
      <c r="B178" s="258" t="s">
        <v>828</v>
      </c>
      <c r="C178" s="259" t="s">
        <v>1187</v>
      </c>
      <c r="D178" s="275" t="s">
        <v>1188</v>
      </c>
      <c r="E178" s="261">
        <v>44237.0</v>
      </c>
      <c r="F178" s="279" t="s">
        <v>834</v>
      </c>
    </row>
    <row r="179">
      <c r="A179" s="257" t="s">
        <v>219</v>
      </c>
      <c r="B179" s="258" t="s">
        <v>828</v>
      </c>
      <c r="C179" s="259" t="s">
        <v>1189</v>
      </c>
      <c r="D179" s="275" t="s">
        <v>1190</v>
      </c>
      <c r="E179" s="261">
        <v>44237.0</v>
      </c>
      <c r="F179" s="279" t="s">
        <v>834</v>
      </c>
    </row>
    <row r="180">
      <c r="A180" s="257" t="s">
        <v>219</v>
      </c>
      <c r="B180" s="258" t="s">
        <v>828</v>
      </c>
      <c r="C180" s="259" t="s">
        <v>1191</v>
      </c>
      <c r="D180" s="276" t="s">
        <v>1192</v>
      </c>
      <c r="E180" s="261">
        <v>44266.0</v>
      </c>
      <c r="F180" s="279" t="s">
        <v>831</v>
      </c>
    </row>
    <row r="181">
      <c r="A181" s="257" t="s">
        <v>222</v>
      </c>
      <c r="B181" s="258" t="s">
        <v>828</v>
      </c>
      <c r="C181" s="259" t="s">
        <v>1193</v>
      </c>
      <c r="D181" s="276" t="s">
        <v>1194</v>
      </c>
      <c r="E181" s="261">
        <v>44252.0</v>
      </c>
      <c r="F181" s="271" t="s">
        <v>831</v>
      </c>
    </row>
    <row r="182">
      <c r="A182" s="257" t="s">
        <v>222</v>
      </c>
      <c r="B182" s="258" t="s">
        <v>828</v>
      </c>
      <c r="C182" s="259" t="s">
        <v>1195</v>
      </c>
      <c r="D182" s="276" t="s">
        <v>1196</v>
      </c>
      <c r="E182" s="261">
        <v>44232.0</v>
      </c>
      <c r="F182" s="271" t="s">
        <v>1118</v>
      </c>
    </row>
    <row r="183" hidden="1">
      <c r="A183" s="257" t="s">
        <v>222</v>
      </c>
      <c r="B183" s="258" t="s">
        <v>853</v>
      </c>
      <c r="C183" s="259" t="s">
        <v>1197</v>
      </c>
      <c r="D183" s="275" t="s">
        <v>1198</v>
      </c>
      <c r="E183" s="261">
        <v>44203.0</v>
      </c>
      <c r="F183" s="271" t="s">
        <v>841</v>
      </c>
    </row>
    <row r="184">
      <c r="A184" s="257" t="s">
        <v>222</v>
      </c>
      <c r="B184" s="258" t="s">
        <v>837</v>
      </c>
      <c r="C184" s="259" t="s">
        <v>1199</v>
      </c>
      <c r="D184" s="276" t="s">
        <v>1200</v>
      </c>
      <c r="E184" s="261">
        <v>43937.0</v>
      </c>
      <c r="F184" s="262" t="s">
        <v>831</v>
      </c>
    </row>
    <row r="185">
      <c r="A185" s="257" t="s">
        <v>227</v>
      </c>
      <c r="B185" s="258" t="s">
        <v>828</v>
      </c>
      <c r="C185" s="259" t="s">
        <v>1201</v>
      </c>
      <c r="D185" s="276" t="s">
        <v>1202</v>
      </c>
      <c r="E185" s="261">
        <v>44035.0</v>
      </c>
      <c r="F185" s="271" t="s">
        <v>834</v>
      </c>
    </row>
    <row r="186">
      <c r="A186" s="257" t="s">
        <v>227</v>
      </c>
      <c r="B186" s="258" t="s">
        <v>828</v>
      </c>
      <c r="C186" s="259" t="s">
        <v>1203</v>
      </c>
      <c r="D186" s="276" t="s">
        <v>1204</v>
      </c>
      <c r="E186" s="261">
        <v>44035.0</v>
      </c>
      <c r="F186" s="271" t="s">
        <v>834</v>
      </c>
    </row>
    <row r="187">
      <c r="A187" s="257" t="s">
        <v>227</v>
      </c>
      <c r="B187" s="258" t="s">
        <v>828</v>
      </c>
      <c r="C187" s="259" t="s">
        <v>1205</v>
      </c>
      <c r="D187" s="301" t="s">
        <v>1206</v>
      </c>
      <c r="E187" s="261">
        <v>44292.0</v>
      </c>
      <c r="F187" s="271" t="s">
        <v>831</v>
      </c>
    </row>
    <row r="188">
      <c r="A188" s="257" t="s">
        <v>227</v>
      </c>
      <c r="B188" s="258" t="s">
        <v>837</v>
      </c>
      <c r="C188" s="259" t="s">
        <v>1207</v>
      </c>
      <c r="D188" s="301" t="s">
        <v>1208</v>
      </c>
      <c r="E188" s="261">
        <v>44292.0</v>
      </c>
      <c r="F188" s="262" t="s">
        <v>831</v>
      </c>
    </row>
    <row r="189">
      <c r="A189" s="257" t="s">
        <v>227</v>
      </c>
      <c r="B189" s="258" t="s">
        <v>828</v>
      </c>
      <c r="C189" s="259" t="s">
        <v>1209</v>
      </c>
      <c r="D189" s="276" t="s">
        <v>1210</v>
      </c>
      <c r="E189" s="261">
        <v>43971.0</v>
      </c>
      <c r="F189" s="262" t="s">
        <v>831</v>
      </c>
    </row>
    <row r="190">
      <c r="A190" s="257" t="s">
        <v>227</v>
      </c>
      <c r="B190" s="258" t="s">
        <v>853</v>
      </c>
      <c r="C190" s="259" t="s">
        <v>1211</v>
      </c>
      <c r="D190" s="276" t="s">
        <v>1212</v>
      </c>
      <c r="E190" s="261">
        <v>43971.0</v>
      </c>
      <c r="F190" s="262" t="s">
        <v>831</v>
      </c>
    </row>
    <row r="191">
      <c r="A191" s="302"/>
      <c r="B191" s="303"/>
      <c r="C191" s="304"/>
      <c r="D191" s="305"/>
      <c r="E191" s="306"/>
      <c r="F191" s="307"/>
    </row>
    <row r="192">
      <c r="A192" s="302"/>
      <c r="B192" s="303"/>
      <c r="C192" s="304"/>
      <c r="D192" s="305"/>
      <c r="E192" s="306"/>
      <c r="F192" s="307"/>
    </row>
    <row r="193">
      <c r="A193" s="302"/>
      <c r="B193" s="303"/>
      <c r="C193" s="304"/>
      <c r="D193" s="305"/>
      <c r="E193" s="306"/>
      <c r="F193" s="307"/>
    </row>
    <row r="194">
      <c r="A194" s="302"/>
      <c r="B194" s="303"/>
      <c r="C194" s="304"/>
      <c r="D194" s="305"/>
      <c r="E194" s="306"/>
      <c r="F194" s="307"/>
    </row>
    <row r="195">
      <c r="A195" s="302"/>
      <c r="B195" s="303"/>
      <c r="C195" s="304"/>
      <c r="D195" s="305"/>
      <c r="E195" s="306"/>
      <c r="F195" s="307"/>
    </row>
    <row r="196">
      <c r="A196" s="302"/>
      <c r="B196" s="303"/>
      <c r="C196" s="304"/>
      <c r="D196" s="305"/>
      <c r="E196" s="306"/>
      <c r="F196" s="307"/>
    </row>
    <row r="197">
      <c r="A197" s="302"/>
      <c r="B197" s="303"/>
      <c r="C197" s="304"/>
      <c r="D197" s="305"/>
      <c r="E197" s="306"/>
      <c r="F197" s="307"/>
    </row>
    <row r="198">
      <c r="A198" s="302"/>
      <c r="B198" s="303"/>
      <c r="C198" s="304"/>
      <c r="D198" s="305"/>
      <c r="E198" s="306"/>
      <c r="F198" s="307"/>
    </row>
    <row r="199">
      <c r="A199" s="302"/>
      <c r="B199" s="303"/>
      <c r="C199" s="304"/>
      <c r="D199" s="305"/>
      <c r="E199" s="306"/>
      <c r="F199" s="307"/>
    </row>
    <row r="200">
      <c r="A200" s="302"/>
      <c r="B200" s="303"/>
      <c r="C200" s="304"/>
      <c r="D200" s="305"/>
      <c r="E200" s="306"/>
      <c r="F200" s="307"/>
    </row>
    <row r="201">
      <c r="A201" s="302"/>
      <c r="B201" s="303"/>
      <c r="C201" s="304"/>
      <c r="D201" s="305"/>
      <c r="E201" s="306"/>
      <c r="F201" s="307"/>
    </row>
    <row r="202">
      <c r="A202" s="302"/>
      <c r="B202" s="303"/>
      <c r="C202" s="304"/>
      <c r="D202" s="305"/>
      <c r="E202" s="306"/>
      <c r="F202" s="307"/>
    </row>
    <row r="203">
      <c r="A203" s="302"/>
      <c r="B203" s="303"/>
      <c r="C203" s="304"/>
      <c r="D203" s="305"/>
      <c r="E203" s="306"/>
      <c r="F203" s="307"/>
    </row>
    <row r="204">
      <c r="A204" s="302"/>
      <c r="B204" s="303"/>
      <c r="C204" s="304"/>
      <c r="D204" s="305"/>
      <c r="E204" s="306"/>
      <c r="F204" s="307"/>
    </row>
    <row r="205">
      <c r="A205" s="302"/>
      <c r="B205" s="303"/>
      <c r="C205" s="304"/>
      <c r="D205" s="305"/>
      <c r="E205" s="306"/>
      <c r="F205" s="307"/>
    </row>
    <row r="206">
      <c r="A206" s="302"/>
      <c r="B206" s="303"/>
      <c r="C206" s="304"/>
      <c r="D206" s="305"/>
      <c r="E206" s="306"/>
      <c r="F206" s="307"/>
    </row>
    <row r="207">
      <c r="A207" s="302"/>
      <c r="B207" s="303"/>
      <c r="C207" s="304"/>
      <c r="D207" s="305"/>
      <c r="E207" s="306"/>
      <c r="F207" s="307"/>
    </row>
    <row r="208">
      <c r="A208" s="302"/>
      <c r="B208" s="303"/>
      <c r="C208" s="304"/>
      <c r="D208" s="305"/>
      <c r="E208" s="306"/>
      <c r="F208" s="307"/>
    </row>
    <row r="209">
      <c r="A209" s="302"/>
      <c r="B209" s="303"/>
      <c r="C209" s="304"/>
      <c r="D209" s="305"/>
      <c r="E209" s="306"/>
      <c r="F209" s="307"/>
    </row>
    <row r="210">
      <c r="A210" s="302"/>
      <c r="B210" s="303"/>
      <c r="C210" s="304"/>
      <c r="D210" s="305"/>
      <c r="E210" s="306"/>
      <c r="F210" s="307"/>
    </row>
    <row r="211">
      <c r="A211" s="302"/>
      <c r="B211" s="303"/>
      <c r="C211" s="304"/>
      <c r="D211" s="305"/>
      <c r="E211" s="306"/>
      <c r="F211" s="307"/>
    </row>
    <row r="212">
      <c r="A212" s="302"/>
      <c r="B212" s="303"/>
      <c r="C212" s="304"/>
      <c r="D212" s="305"/>
      <c r="E212" s="306"/>
      <c r="F212" s="307"/>
    </row>
    <row r="213">
      <c r="A213" s="302"/>
      <c r="B213" s="303"/>
      <c r="C213" s="304"/>
      <c r="D213" s="305"/>
      <c r="E213" s="306"/>
      <c r="F213" s="307"/>
    </row>
    <row r="214">
      <c r="A214" s="302"/>
      <c r="B214" s="303"/>
      <c r="C214" s="304"/>
      <c r="D214" s="305"/>
      <c r="E214" s="306"/>
      <c r="F214" s="307"/>
    </row>
    <row r="215">
      <c r="A215" s="302"/>
      <c r="B215" s="303"/>
      <c r="C215" s="304"/>
      <c r="D215" s="305"/>
      <c r="E215" s="306"/>
      <c r="F215" s="307"/>
    </row>
    <row r="216">
      <c r="A216" s="302"/>
      <c r="B216" s="303"/>
      <c r="C216" s="304"/>
      <c r="D216" s="305"/>
      <c r="E216" s="306"/>
      <c r="F216" s="307"/>
    </row>
    <row r="217">
      <c r="A217" s="302"/>
      <c r="B217" s="303"/>
      <c r="C217" s="304"/>
      <c r="D217" s="305"/>
      <c r="E217" s="306"/>
      <c r="F217" s="307"/>
    </row>
    <row r="218">
      <c r="A218" s="302"/>
      <c r="B218" s="303"/>
      <c r="C218" s="304"/>
      <c r="D218" s="305"/>
      <c r="E218" s="306"/>
      <c r="F218" s="307"/>
    </row>
    <row r="219">
      <c r="A219" s="302"/>
      <c r="B219" s="303"/>
      <c r="C219" s="304"/>
      <c r="D219" s="305"/>
      <c r="E219" s="306"/>
      <c r="F219" s="307"/>
    </row>
    <row r="220">
      <c r="A220" s="302"/>
      <c r="B220" s="303"/>
      <c r="C220" s="304"/>
      <c r="D220" s="305"/>
      <c r="E220" s="306"/>
      <c r="F220" s="307"/>
    </row>
    <row r="221">
      <c r="A221" s="302"/>
      <c r="B221" s="303"/>
      <c r="C221" s="304"/>
      <c r="D221" s="305"/>
      <c r="E221" s="306"/>
      <c r="F221" s="307"/>
    </row>
    <row r="222">
      <c r="A222" s="302"/>
      <c r="B222" s="303"/>
      <c r="C222" s="304"/>
      <c r="D222" s="305"/>
      <c r="E222" s="306"/>
      <c r="F222" s="307"/>
    </row>
    <row r="223">
      <c r="A223" s="302"/>
      <c r="B223" s="303"/>
      <c r="C223" s="304"/>
      <c r="D223" s="305"/>
      <c r="E223" s="306"/>
      <c r="F223" s="307"/>
    </row>
    <row r="224">
      <c r="A224" s="302"/>
      <c r="B224" s="303"/>
      <c r="C224" s="304"/>
      <c r="D224" s="305"/>
      <c r="E224" s="306"/>
      <c r="F224" s="307"/>
    </row>
    <row r="225">
      <c r="A225" s="302"/>
      <c r="B225" s="303"/>
      <c r="C225" s="304"/>
      <c r="D225" s="305"/>
      <c r="E225" s="306"/>
      <c r="F225" s="307"/>
    </row>
    <row r="226">
      <c r="A226" s="302"/>
      <c r="B226" s="303"/>
      <c r="C226" s="304"/>
      <c r="D226" s="305"/>
      <c r="E226" s="306"/>
      <c r="F226" s="307"/>
    </row>
    <row r="227">
      <c r="A227" s="302"/>
      <c r="B227" s="303"/>
      <c r="C227" s="304"/>
      <c r="D227" s="305"/>
      <c r="E227" s="306"/>
      <c r="F227" s="307"/>
    </row>
    <row r="228">
      <c r="A228" s="302"/>
      <c r="B228" s="303"/>
      <c r="C228" s="304"/>
      <c r="D228" s="305"/>
      <c r="E228" s="306"/>
      <c r="F228" s="307"/>
    </row>
    <row r="229">
      <c r="A229" s="302"/>
      <c r="B229" s="303"/>
      <c r="C229" s="304"/>
      <c r="D229" s="305"/>
      <c r="E229" s="306"/>
      <c r="F229" s="307"/>
    </row>
    <row r="230">
      <c r="A230" s="302"/>
      <c r="B230" s="303"/>
      <c r="C230" s="304"/>
      <c r="D230" s="305"/>
      <c r="E230" s="306"/>
      <c r="F230" s="307"/>
    </row>
    <row r="231">
      <c r="A231" s="302"/>
      <c r="B231" s="303"/>
      <c r="C231" s="304"/>
      <c r="D231" s="305"/>
      <c r="E231" s="306"/>
      <c r="F231" s="307"/>
    </row>
    <row r="232">
      <c r="A232" s="302"/>
      <c r="B232" s="303"/>
      <c r="C232" s="304"/>
      <c r="D232" s="305"/>
      <c r="E232" s="306"/>
      <c r="F232" s="307"/>
    </row>
    <row r="233">
      <c r="A233" s="302"/>
      <c r="B233" s="303"/>
      <c r="C233" s="304"/>
      <c r="D233" s="305"/>
      <c r="E233" s="306"/>
      <c r="F233" s="307"/>
    </row>
    <row r="234">
      <c r="A234" s="302"/>
      <c r="B234" s="303"/>
      <c r="C234" s="304"/>
      <c r="D234" s="305"/>
      <c r="E234" s="306"/>
      <c r="F234" s="307"/>
    </row>
    <row r="235">
      <c r="A235" s="302"/>
      <c r="B235" s="303"/>
      <c r="C235" s="304"/>
      <c r="D235" s="305"/>
      <c r="E235" s="306"/>
      <c r="F235" s="307"/>
    </row>
    <row r="236">
      <c r="A236" s="302"/>
      <c r="B236" s="303"/>
      <c r="C236" s="304"/>
      <c r="D236" s="305"/>
      <c r="E236" s="306"/>
      <c r="F236" s="307"/>
    </row>
    <row r="237">
      <c r="A237" s="302"/>
      <c r="B237" s="303"/>
      <c r="C237" s="304"/>
      <c r="D237" s="305"/>
      <c r="E237" s="306"/>
      <c r="F237" s="307"/>
    </row>
    <row r="238">
      <c r="A238" s="302"/>
      <c r="B238" s="303"/>
      <c r="C238" s="304"/>
      <c r="D238" s="305"/>
      <c r="E238" s="306"/>
      <c r="F238" s="307"/>
    </row>
    <row r="239">
      <c r="A239" s="302"/>
      <c r="B239" s="303"/>
      <c r="C239" s="304"/>
      <c r="D239" s="305"/>
      <c r="E239" s="306"/>
      <c r="F239" s="307"/>
    </row>
    <row r="240">
      <c r="A240" s="302"/>
      <c r="B240" s="303"/>
      <c r="C240" s="304"/>
      <c r="D240" s="305"/>
      <c r="E240" s="306"/>
      <c r="F240" s="307"/>
    </row>
    <row r="241">
      <c r="A241" s="302"/>
      <c r="B241" s="303"/>
      <c r="C241" s="304"/>
      <c r="D241" s="305"/>
      <c r="E241" s="306"/>
      <c r="F241" s="307"/>
    </row>
    <row r="242">
      <c r="A242" s="302"/>
      <c r="B242" s="303"/>
      <c r="C242" s="304"/>
      <c r="D242" s="305"/>
      <c r="E242" s="306"/>
      <c r="F242" s="307"/>
    </row>
    <row r="243">
      <c r="A243" s="302"/>
      <c r="B243" s="303"/>
      <c r="C243" s="304"/>
      <c r="D243" s="305"/>
      <c r="E243" s="306"/>
      <c r="F243" s="307"/>
    </row>
    <row r="244">
      <c r="A244" s="302"/>
      <c r="B244" s="303"/>
      <c r="C244" s="304"/>
      <c r="D244" s="305"/>
      <c r="E244" s="306"/>
      <c r="F244" s="307"/>
    </row>
    <row r="245">
      <c r="A245" s="302"/>
      <c r="B245" s="303"/>
      <c r="C245" s="304"/>
      <c r="D245" s="305"/>
      <c r="E245" s="306"/>
      <c r="F245" s="307"/>
    </row>
    <row r="246">
      <c r="A246" s="302"/>
      <c r="B246" s="303"/>
      <c r="C246" s="304"/>
      <c r="D246" s="305"/>
      <c r="E246" s="306"/>
      <c r="F246" s="307"/>
    </row>
    <row r="247">
      <c r="A247" s="302"/>
      <c r="B247" s="303"/>
      <c r="C247" s="304"/>
      <c r="D247" s="305"/>
      <c r="E247" s="306"/>
      <c r="F247" s="307"/>
    </row>
    <row r="248">
      <c r="A248" s="302"/>
      <c r="B248" s="303"/>
      <c r="C248" s="304"/>
      <c r="D248" s="305"/>
      <c r="E248" s="306"/>
      <c r="F248" s="307"/>
    </row>
    <row r="249">
      <c r="A249" s="302"/>
      <c r="B249" s="303"/>
      <c r="C249" s="304"/>
      <c r="D249" s="305"/>
      <c r="E249" s="306"/>
      <c r="F249" s="307"/>
    </row>
    <row r="250">
      <c r="A250" s="302"/>
      <c r="B250" s="303"/>
      <c r="C250" s="304"/>
      <c r="D250" s="305"/>
      <c r="E250" s="306"/>
      <c r="F250" s="307"/>
    </row>
    <row r="251">
      <c r="A251" s="302"/>
      <c r="B251" s="303"/>
      <c r="C251" s="304"/>
      <c r="D251" s="305"/>
      <c r="E251" s="306"/>
      <c r="F251" s="307"/>
    </row>
    <row r="252">
      <c r="A252" s="302"/>
      <c r="B252" s="303"/>
      <c r="C252" s="304"/>
      <c r="D252" s="305"/>
      <c r="E252" s="306"/>
      <c r="F252" s="307"/>
    </row>
    <row r="253">
      <c r="A253" s="302"/>
      <c r="B253" s="303"/>
      <c r="C253" s="304"/>
      <c r="D253" s="305"/>
      <c r="E253" s="306"/>
      <c r="F253" s="307"/>
    </row>
    <row r="254">
      <c r="A254" s="302"/>
      <c r="B254" s="303"/>
      <c r="C254" s="304"/>
      <c r="D254" s="305"/>
      <c r="E254" s="306"/>
      <c r="F254" s="307"/>
    </row>
    <row r="255">
      <c r="A255" s="302"/>
      <c r="B255" s="303"/>
      <c r="C255" s="304"/>
      <c r="D255" s="305"/>
      <c r="E255" s="306"/>
      <c r="F255" s="307"/>
    </row>
    <row r="256">
      <c r="A256" s="302"/>
      <c r="B256" s="303"/>
      <c r="C256" s="304"/>
      <c r="D256" s="305"/>
      <c r="E256" s="306"/>
      <c r="F256" s="307"/>
    </row>
    <row r="257">
      <c r="A257" s="302"/>
      <c r="B257" s="303"/>
      <c r="C257" s="304"/>
      <c r="D257" s="305"/>
      <c r="E257" s="306"/>
      <c r="F257" s="307"/>
    </row>
    <row r="258">
      <c r="A258" s="302"/>
      <c r="B258" s="303"/>
      <c r="C258" s="304"/>
      <c r="D258" s="305"/>
      <c r="E258" s="306"/>
      <c r="F258" s="307"/>
    </row>
    <row r="259">
      <c r="A259" s="302"/>
      <c r="B259" s="303"/>
      <c r="C259" s="304"/>
      <c r="D259" s="305"/>
      <c r="E259" s="306"/>
      <c r="F259" s="307"/>
    </row>
    <row r="260">
      <c r="A260" s="302"/>
      <c r="B260" s="303"/>
      <c r="C260" s="304"/>
      <c r="D260" s="305"/>
      <c r="E260" s="306"/>
      <c r="F260" s="307"/>
    </row>
    <row r="261">
      <c r="A261" s="302"/>
      <c r="B261" s="303"/>
      <c r="C261" s="304"/>
      <c r="D261" s="305"/>
      <c r="E261" s="306"/>
      <c r="F261" s="307"/>
    </row>
    <row r="262">
      <c r="A262" s="302"/>
      <c r="B262" s="303"/>
      <c r="C262" s="304"/>
      <c r="D262" s="305"/>
      <c r="E262" s="306"/>
      <c r="F262" s="307"/>
    </row>
    <row r="263">
      <c r="A263" s="302"/>
      <c r="B263" s="303"/>
      <c r="C263" s="304"/>
      <c r="D263" s="305"/>
      <c r="E263" s="306"/>
      <c r="F263" s="307"/>
    </row>
    <row r="264">
      <c r="A264" s="302"/>
      <c r="B264" s="303"/>
      <c r="C264" s="304"/>
      <c r="D264" s="305"/>
      <c r="E264" s="306"/>
      <c r="F264" s="307"/>
    </row>
    <row r="265">
      <c r="A265" s="302"/>
      <c r="B265" s="303"/>
      <c r="C265" s="304"/>
      <c r="D265" s="305"/>
      <c r="E265" s="306"/>
      <c r="F265" s="307"/>
    </row>
    <row r="266">
      <c r="A266" s="302"/>
      <c r="B266" s="303"/>
      <c r="C266" s="304"/>
      <c r="D266" s="305"/>
      <c r="E266" s="306"/>
      <c r="F266" s="307"/>
    </row>
    <row r="267">
      <c r="A267" s="302"/>
      <c r="B267" s="303"/>
      <c r="C267" s="304"/>
      <c r="D267" s="305"/>
      <c r="E267" s="306"/>
      <c r="F267" s="307"/>
    </row>
    <row r="268">
      <c r="A268" s="302"/>
      <c r="B268" s="303"/>
      <c r="C268" s="304"/>
      <c r="D268" s="305"/>
      <c r="E268" s="306"/>
      <c r="F268" s="307"/>
    </row>
    <row r="269">
      <c r="A269" s="302"/>
      <c r="B269" s="303"/>
      <c r="C269" s="304"/>
      <c r="D269" s="305"/>
      <c r="E269" s="306"/>
      <c r="F269" s="307"/>
    </row>
    <row r="270">
      <c r="A270" s="302"/>
      <c r="B270" s="303"/>
      <c r="C270" s="304"/>
      <c r="D270" s="305"/>
      <c r="E270" s="306"/>
      <c r="F270" s="307"/>
    </row>
    <row r="271">
      <c r="A271" s="302"/>
      <c r="B271" s="303"/>
      <c r="C271" s="304"/>
      <c r="D271" s="305"/>
      <c r="E271" s="306"/>
      <c r="F271" s="307"/>
    </row>
    <row r="272">
      <c r="A272" s="302"/>
      <c r="B272" s="303"/>
      <c r="C272" s="304"/>
      <c r="D272" s="305"/>
      <c r="E272" s="306"/>
      <c r="F272" s="307"/>
    </row>
    <row r="273">
      <c r="A273" s="302"/>
      <c r="B273" s="303"/>
      <c r="C273" s="304"/>
      <c r="D273" s="305"/>
      <c r="E273" s="306"/>
      <c r="F273" s="307"/>
    </row>
    <row r="274">
      <c r="A274" s="302"/>
      <c r="B274" s="303"/>
      <c r="C274" s="304"/>
      <c r="D274" s="305"/>
      <c r="E274" s="306"/>
      <c r="F274" s="307"/>
    </row>
    <row r="275">
      <c r="A275" s="302"/>
      <c r="B275" s="303"/>
      <c r="C275" s="304"/>
      <c r="D275" s="305"/>
      <c r="E275" s="306"/>
      <c r="F275" s="307"/>
    </row>
    <row r="276">
      <c r="A276" s="302"/>
      <c r="B276" s="303"/>
      <c r="C276" s="304"/>
      <c r="D276" s="305"/>
      <c r="E276" s="306"/>
      <c r="F276" s="307"/>
    </row>
    <row r="277">
      <c r="A277" s="302"/>
      <c r="B277" s="303"/>
      <c r="C277" s="304"/>
      <c r="D277" s="305"/>
      <c r="E277" s="306"/>
      <c r="F277" s="307"/>
    </row>
    <row r="278">
      <c r="A278" s="302"/>
      <c r="B278" s="303"/>
      <c r="C278" s="304"/>
      <c r="D278" s="305"/>
      <c r="E278" s="306"/>
      <c r="F278" s="307"/>
    </row>
    <row r="279">
      <c r="A279" s="302"/>
      <c r="B279" s="303"/>
      <c r="C279" s="304"/>
      <c r="D279" s="305"/>
      <c r="E279" s="306"/>
      <c r="F279" s="307"/>
    </row>
    <row r="280">
      <c r="A280" s="302"/>
      <c r="B280" s="303"/>
      <c r="C280" s="304"/>
      <c r="D280" s="305"/>
      <c r="E280" s="306"/>
      <c r="F280" s="307"/>
    </row>
    <row r="281">
      <c r="A281" s="302"/>
      <c r="B281" s="303"/>
      <c r="C281" s="304"/>
      <c r="D281" s="305"/>
      <c r="E281" s="306"/>
      <c r="F281" s="307"/>
    </row>
    <row r="282">
      <c r="A282" s="302"/>
      <c r="B282" s="303"/>
      <c r="C282" s="304"/>
      <c r="D282" s="305"/>
      <c r="E282" s="306"/>
      <c r="F282" s="307"/>
    </row>
    <row r="283">
      <c r="A283" s="302"/>
      <c r="B283" s="303"/>
      <c r="C283" s="304"/>
      <c r="D283" s="305"/>
      <c r="E283" s="306"/>
      <c r="F283" s="307"/>
    </row>
    <row r="284">
      <c r="A284" s="302"/>
      <c r="B284" s="303"/>
      <c r="C284" s="304"/>
      <c r="D284" s="305"/>
      <c r="E284" s="306"/>
      <c r="F284" s="307"/>
    </row>
    <row r="285">
      <c r="A285" s="302"/>
      <c r="B285" s="303"/>
      <c r="C285" s="304"/>
      <c r="D285" s="305"/>
      <c r="E285" s="306"/>
      <c r="F285" s="307"/>
    </row>
    <row r="286">
      <c r="A286" s="302"/>
      <c r="B286" s="303"/>
      <c r="C286" s="304"/>
      <c r="D286" s="305"/>
      <c r="E286" s="306"/>
      <c r="F286" s="307"/>
    </row>
    <row r="287">
      <c r="A287" s="302"/>
      <c r="B287" s="303"/>
      <c r="C287" s="304"/>
      <c r="D287" s="305"/>
      <c r="E287" s="306"/>
      <c r="F287" s="307"/>
    </row>
    <row r="288">
      <c r="A288" s="302"/>
      <c r="B288" s="303"/>
      <c r="C288" s="304"/>
      <c r="D288" s="305"/>
      <c r="E288" s="306"/>
      <c r="F288" s="307"/>
    </row>
    <row r="289">
      <c r="A289" s="302"/>
      <c r="B289" s="303"/>
      <c r="C289" s="304"/>
      <c r="D289" s="305"/>
      <c r="E289" s="306"/>
      <c r="F289" s="307"/>
    </row>
    <row r="290">
      <c r="A290" s="302"/>
      <c r="B290" s="303"/>
      <c r="C290" s="304"/>
      <c r="D290" s="305"/>
      <c r="E290" s="306"/>
      <c r="F290" s="307"/>
    </row>
    <row r="291">
      <c r="A291" s="302"/>
      <c r="B291" s="303"/>
      <c r="C291" s="304"/>
      <c r="D291" s="305"/>
      <c r="E291" s="306"/>
      <c r="F291" s="307"/>
    </row>
    <row r="292">
      <c r="A292" s="302"/>
      <c r="B292" s="303"/>
      <c r="C292" s="304"/>
      <c r="D292" s="305"/>
      <c r="E292" s="306"/>
      <c r="F292" s="307"/>
    </row>
    <row r="293">
      <c r="A293" s="302"/>
      <c r="B293" s="303"/>
      <c r="C293" s="304"/>
      <c r="D293" s="305"/>
      <c r="E293" s="306"/>
      <c r="F293" s="307"/>
    </row>
    <row r="294">
      <c r="A294" s="302"/>
      <c r="B294" s="303"/>
      <c r="C294" s="304"/>
      <c r="D294" s="305"/>
      <c r="E294" s="306"/>
      <c r="F294" s="307"/>
    </row>
    <row r="295">
      <c r="A295" s="302"/>
      <c r="B295" s="303"/>
      <c r="C295" s="304"/>
      <c r="D295" s="305"/>
      <c r="E295" s="306"/>
      <c r="F295" s="307"/>
    </row>
    <row r="296">
      <c r="A296" s="302"/>
      <c r="B296" s="303"/>
      <c r="C296" s="304"/>
      <c r="D296" s="305"/>
      <c r="E296" s="306"/>
      <c r="F296" s="307"/>
    </row>
    <row r="297">
      <c r="A297" s="302"/>
      <c r="B297" s="303"/>
      <c r="C297" s="304"/>
      <c r="D297" s="305"/>
      <c r="E297" s="306"/>
      <c r="F297" s="307"/>
    </row>
    <row r="298">
      <c r="A298" s="302"/>
      <c r="B298" s="303"/>
      <c r="C298" s="304"/>
      <c r="D298" s="305"/>
      <c r="E298" s="306"/>
      <c r="F298" s="307"/>
    </row>
    <row r="299">
      <c r="A299" s="302"/>
      <c r="B299" s="303"/>
      <c r="C299" s="304"/>
      <c r="D299" s="305"/>
      <c r="E299" s="306"/>
      <c r="F299" s="307"/>
    </row>
    <row r="300">
      <c r="A300" s="302"/>
      <c r="B300" s="303"/>
      <c r="C300" s="304"/>
      <c r="D300" s="305"/>
      <c r="E300" s="306"/>
      <c r="F300" s="307"/>
    </row>
    <row r="301">
      <c r="A301" s="302"/>
      <c r="B301" s="303"/>
      <c r="C301" s="304"/>
      <c r="D301" s="305"/>
      <c r="E301" s="306"/>
      <c r="F301" s="307"/>
    </row>
    <row r="302">
      <c r="A302" s="302"/>
      <c r="B302" s="303"/>
      <c r="C302" s="304"/>
      <c r="D302" s="305"/>
      <c r="E302" s="306"/>
      <c r="F302" s="307"/>
    </row>
    <row r="303">
      <c r="A303" s="302"/>
      <c r="B303" s="303"/>
      <c r="C303" s="304"/>
      <c r="D303" s="305"/>
      <c r="E303" s="306"/>
      <c r="F303" s="307"/>
    </row>
    <row r="304">
      <c r="A304" s="302"/>
      <c r="B304" s="303"/>
      <c r="C304" s="304"/>
      <c r="D304" s="305"/>
      <c r="E304" s="306"/>
      <c r="F304" s="307"/>
    </row>
    <row r="305">
      <c r="A305" s="302"/>
      <c r="B305" s="303"/>
      <c r="C305" s="304"/>
      <c r="D305" s="305"/>
      <c r="E305" s="306"/>
      <c r="F305" s="307"/>
    </row>
    <row r="306">
      <c r="A306" s="302"/>
      <c r="B306" s="303"/>
      <c r="C306" s="304"/>
      <c r="D306" s="305"/>
      <c r="E306" s="306"/>
      <c r="F306" s="307"/>
    </row>
    <row r="307">
      <c r="A307" s="302"/>
      <c r="B307" s="303"/>
      <c r="C307" s="304"/>
      <c r="D307" s="305"/>
      <c r="E307" s="306"/>
      <c r="F307" s="307"/>
    </row>
    <row r="308">
      <c r="A308" s="302"/>
      <c r="B308" s="303"/>
      <c r="C308" s="304"/>
      <c r="D308" s="305"/>
      <c r="E308" s="306"/>
      <c r="F308" s="307"/>
    </row>
    <row r="309">
      <c r="A309" s="302"/>
      <c r="B309" s="303"/>
      <c r="C309" s="304"/>
      <c r="D309" s="305"/>
      <c r="E309" s="306"/>
      <c r="F309" s="307"/>
    </row>
    <row r="310">
      <c r="A310" s="302"/>
      <c r="B310" s="303"/>
      <c r="C310" s="304"/>
      <c r="D310" s="305"/>
      <c r="E310" s="306"/>
      <c r="F310" s="307"/>
    </row>
    <row r="311">
      <c r="A311" s="302"/>
      <c r="B311" s="303"/>
      <c r="C311" s="304"/>
      <c r="D311" s="305"/>
      <c r="E311" s="306"/>
      <c r="F311" s="307"/>
    </row>
    <row r="312">
      <c r="A312" s="302"/>
      <c r="B312" s="303"/>
      <c r="C312" s="304"/>
      <c r="D312" s="305"/>
      <c r="E312" s="306"/>
      <c r="F312" s="307"/>
    </row>
    <row r="313">
      <c r="A313" s="302"/>
      <c r="B313" s="303"/>
      <c r="C313" s="304"/>
      <c r="D313" s="305"/>
      <c r="E313" s="306"/>
      <c r="F313" s="307"/>
    </row>
    <row r="314">
      <c r="A314" s="302"/>
      <c r="B314" s="303"/>
      <c r="C314" s="304"/>
      <c r="D314" s="305"/>
      <c r="E314" s="306"/>
      <c r="F314" s="307"/>
    </row>
    <row r="315">
      <c r="A315" s="302"/>
      <c r="B315" s="303"/>
      <c r="C315" s="304"/>
      <c r="D315" s="305"/>
      <c r="E315" s="306"/>
      <c r="F315" s="307"/>
    </row>
    <row r="316">
      <c r="A316" s="302"/>
      <c r="B316" s="303"/>
      <c r="C316" s="304"/>
      <c r="D316" s="305"/>
      <c r="E316" s="306"/>
      <c r="F316" s="307"/>
    </row>
    <row r="317">
      <c r="A317" s="302"/>
      <c r="B317" s="303"/>
      <c r="C317" s="304"/>
      <c r="D317" s="305"/>
      <c r="E317" s="306"/>
      <c r="F317" s="307"/>
    </row>
    <row r="318">
      <c r="A318" s="302"/>
      <c r="B318" s="303"/>
      <c r="C318" s="304"/>
      <c r="D318" s="305"/>
      <c r="E318" s="306"/>
      <c r="F318" s="307"/>
    </row>
    <row r="319">
      <c r="A319" s="302"/>
      <c r="B319" s="303"/>
      <c r="C319" s="304"/>
      <c r="D319" s="305"/>
      <c r="E319" s="306"/>
      <c r="F319" s="307"/>
    </row>
    <row r="320">
      <c r="A320" s="302"/>
      <c r="B320" s="303"/>
      <c r="C320" s="304"/>
      <c r="D320" s="305"/>
      <c r="E320" s="306"/>
      <c r="F320" s="307"/>
    </row>
    <row r="321">
      <c r="A321" s="302"/>
      <c r="B321" s="303"/>
      <c r="C321" s="304"/>
      <c r="D321" s="305"/>
      <c r="E321" s="306"/>
      <c r="F321" s="307"/>
    </row>
    <row r="322">
      <c r="A322" s="302"/>
      <c r="B322" s="303"/>
      <c r="C322" s="304"/>
      <c r="D322" s="305"/>
      <c r="E322" s="306"/>
      <c r="F322" s="307"/>
    </row>
    <row r="323">
      <c r="A323" s="302"/>
      <c r="B323" s="303"/>
      <c r="C323" s="304"/>
      <c r="D323" s="305"/>
      <c r="E323" s="306"/>
      <c r="F323" s="307"/>
    </row>
    <row r="324">
      <c r="A324" s="302"/>
      <c r="B324" s="303"/>
      <c r="C324" s="304"/>
      <c r="D324" s="305"/>
      <c r="E324" s="306"/>
      <c r="F324" s="307"/>
    </row>
    <row r="325">
      <c r="A325" s="302"/>
      <c r="B325" s="303"/>
      <c r="C325" s="304"/>
      <c r="D325" s="305"/>
      <c r="E325" s="306"/>
      <c r="F325" s="307"/>
    </row>
    <row r="326">
      <c r="A326" s="302"/>
      <c r="B326" s="303"/>
      <c r="C326" s="304"/>
      <c r="D326" s="305"/>
      <c r="E326" s="306"/>
      <c r="F326" s="307"/>
    </row>
    <row r="327">
      <c r="A327" s="302"/>
      <c r="B327" s="303"/>
      <c r="C327" s="304"/>
      <c r="D327" s="305"/>
      <c r="E327" s="306"/>
      <c r="F327" s="307"/>
    </row>
    <row r="328">
      <c r="A328" s="302"/>
      <c r="B328" s="303"/>
      <c r="C328" s="304"/>
      <c r="D328" s="305"/>
      <c r="E328" s="306"/>
      <c r="F328" s="307"/>
    </row>
    <row r="329">
      <c r="A329" s="302"/>
      <c r="B329" s="303"/>
      <c r="C329" s="304"/>
      <c r="D329" s="305"/>
      <c r="E329" s="306"/>
      <c r="F329" s="307"/>
    </row>
    <row r="330">
      <c r="A330" s="302"/>
      <c r="B330" s="303"/>
      <c r="C330" s="304"/>
      <c r="D330" s="305"/>
      <c r="E330" s="306"/>
      <c r="F330" s="307"/>
    </row>
    <row r="331">
      <c r="A331" s="302"/>
      <c r="B331" s="303"/>
      <c r="C331" s="304"/>
      <c r="D331" s="305"/>
      <c r="E331" s="306"/>
      <c r="F331" s="307"/>
    </row>
    <row r="332">
      <c r="A332" s="302"/>
      <c r="B332" s="303"/>
      <c r="C332" s="304"/>
      <c r="D332" s="305"/>
      <c r="E332" s="306"/>
      <c r="F332" s="307"/>
    </row>
    <row r="333">
      <c r="A333" s="302"/>
      <c r="B333" s="303"/>
      <c r="C333" s="304"/>
      <c r="D333" s="305"/>
      <c r="E333" s="306"/>
      <c r="F333" s="307"/>
    </row>
    <row r="334">
      <c r="A334" s="302"/>
      <c r="B334" s="303"/>
      <c r="C334" s="304"/>
      <c r="D334" s="305"/>
      <c r="E334" s="306"/>
      <c r="F334" s="307"/>
    </row>
    <row r="335">
      <c r="A335" s="302"/>
      <c r="B335" s="303"/>
      <c r="C335" s="304"/>
      <c r="D335" s="305"/>
      <c r="E335" s="306"/>
      <c r="F335" s="307"/>
    </row>
    <row r="336">
      <c r="A336" s="302"/>
      <c r="B336" s="303"/>
      <c r="C336" s="304"/>
      <c r="D336" s="305"/>
      <c r="E336" s="306"/>
      <c r="F336" s="307"/>
    </row>
    <row r="337">
      <c r="A337" s="302"/>
      <c r="B337" s="303"/>
      <c r="C337" s="304"/>
      <c r="D337" s="305"/>
      <c r="E337" s="306"/>
      <c r="F337" s="307"/>
    </row>
    <row r="338">
      <c r="A338" s="302"/>
      <c r="B338" s="303"/>
      <c r="C338" s="304"/>
      <c r="D338" s="305"/>
      <c r="E338" s="306"/>
      <c r="F338" s="307"/>
    </row>
    <row r="339">
      <c r="A339" s="302"/>
      <c r="B339" s="303"/>
      <c r="C339" s="304"/>
      <c r="D339" s="305"/>
      <c r="E339" s="306"/>
      <c r="F339" s="307"/>
    </row>
    <row r="340">
      <c r="A340" s="302"/>
      <c r="B340" s="303"/>
      <c r="C340" s="304"/>
      <c r="D340" s="305"/>
      <c r="E340" s="306"/>
      <c r="F340" s="307"/>
    </row>
    <row r="341">
      <c r="A341" s="302"/>
      <c r="B341" s="303"/>
      <c r="C341" s="304"/>
      <c r="D341" s="305"/>
      <c r="E341" s="306"/>
      <c r="F341" s="307"/>
    </row>
    <row r="342">
      <c r="A342" s="302"/>
      <c r="B342" s="303"/>
      <c r="C342" s="304"/>
      <c r="D342" s="305"/>
      <c r="E342" s="306"/>
      <c r="F342" s="307"/>
    </row>
    <row r="343">
      <c r="A343" s="302"/>
      <c r="B343" s="303"/>
      <c r="C343" s="304"/>
      <c r="D343" s="305"/>
      <c r="E343" s="306"/>
      <c r="F343" s="307"/>
    </row>
    <row r="344">
      <c r="A344" s="302"/>
      <c r="B344" s="303"/>
      <c r="C344" s="304"/>
      <c r="D344" s="305"/>
      <c r="E344" s="306"/>
      <c r="F344" s="307"/>
    </row>
    <row r="345">
      <c r="A345" s="302"/>
      <c r="B345" s="303"/>
      <c r="C345" s="304"/>
      <c r="D345" s="305"/>
      <c r="E345" s="306"/>
      <c r="F345" s="307"/>
    </row>
    <row r="346">
      <c r="A346" s="302"/>
      <c r="B346" s="303"/>
      <c r="C346" s="304"/>
      <c r="D346" s="305"/>
      <c r="E346" s="306"/>
      <c r="F346" s="307"/>
    </row>
    <row r="347">
      <c r="A347" s="302"/>
      <c r="B347" s="303"/>
      <c r="C347" s="304"/>
      <c r="D347" s="305"/>
      <c r="E347" s="306"/>
      <c r="F347" s="307"/>
    </row>
    <row r="348">
      <c r="A348" s="302"/>
      <c r="B348" s="303"/>
      <c r="C348" s="304"/>
      <c r="D348" s="305"/>
      <c r="E348" s="306"/>
      <c r="F348" s="307"/>
    </row>
    <row r="349">
      <c r="A349" s="302"/>
      <c r="B349" s="303"/>
      <c r="C349" s="304"/>
      <c r="D349" s="305"/>
      <c r="E349" s="306"/>
      <c r="F349" s="307"/>
    </row>
    <row r="350">
      <c r="A350" s="302"/>
      <c r="B350" s="303"/>
      <c r="C350" s="304"/>
      <c r="D350" s="305"/>
      <c r="E350" s="306"/>
      <c r="F350" s="307"/>
    </row>
    <row r="351">
      <c r="A351" s="302"/>
      <c r="B351" s="303"/>
      <c r="C351" s="304"/>
      <c r="D351" s="305"/>
      <c r="E351" s="306"/>
      <c r="F351" s="307"/>
    </row>
    <row r="352">
      <c r="A352" s="302"/>
      <c r="B352" s="303"/>
      <c r="C352" s="304"/>
      <c r="D352" s="305"/>
      <c r="E352" s="306"/>
      <c r="F352" s="307"/>
    </row>
    <row r="353">
      <c r="A353" s="302"/>
      <c r="B353" s="303"/>
      <c r="C353" s="304"/>
      <c r="D353" s="305"/>
      <c r="E353" s="306"/>
      <c r="F353" s="307"/>
    </row>
    <row r="354">
      <c r="A354" s="302"/>
      <c r="B354" s="303"/>
      <c r="C354" s="304"/>
      <c r="D354" s="305"/>
      <c r="E354" s="306"/>
      <c r="F354" s="307"/>
    </row>
    <row r="355">
      <c r="A355" s="302"/>
      <c r="B355" s="303"/>
      <c r="C355" s="304"/>
      <c r="D355" s="305"/>
      <c r="E355" s="306"/>
      <c r="F355" s="307"/>
    </row>
    <row r="356">
      <c r="A356" s="302"/>
      <c r="B356" s="303"/>
      <c r="C356" s="304"/>
      <c r="D356" s="305"/>
      <c r="E356" s="306"/>
      <c r="F356" s="307"/>
    </row>
    <row r="357">
      <c r="A357" s="302"/>
      <c r="B357" s="303"/>
      <c r="C357" s="304"/>
      <c r="D357" s="305"/>
      <c r="E357" s="306"/>
      <c r="F357" s="307"/>
    </row>
    <row r="358">
      <c r="A358" s="302"/>
      <c r="B358" s="303"/>
      <c r="C358" s="304"/>
      <c r="D358" s="305"/>
      <c r="E358" s="306"/>
      <c r="F358" s="307"/>
    </row>
    <row r="359">
      <c r="A359" s="302"/>
      <c r="B359" s="303"/>
      <c r="C359" s="304"/>
      <c r="D359" s="305"/>
      <c r="E359" s="306"/>
      <c r="F359" s="307"/>
    </row>
    <row r="360">
      <c r="A360" s="302"/>
      <c r="B360" s="303"/>
      <c r="C360" s="304"/>
      <c r="D360" s="305"/>
      <c r="E360" s="306"/>
      <c r="F360" s="307"/>
    </row>
    <row r="361">
      <c r="A361" s="302"/>
      <c r="B361" s="303"/>
      <c r="C361" s="304"/>
      <c r="D361" s="305"/>
      <c r="E361" s="306"/>
      <c r="F361" s="307"/>
    </row>
    <row r="362">
      <c r="A362" s="302"/>
      <c r="B362" s="303"/>
      <c r="C362" s="304"/>
      <c r="D362" s="305"/>
      <c r="E362" s="306"/>
      <c r="F362" s="307"/>
    </row>
    <row r="363">
      <c r="A363" s="302"/>
      <c r="B363" s="303"/>
      <c r="C363" s="304"/>
      <c r="D363" s="305"/>
      <c r="E363" s="306"/>
      <c r="F363" s="307"/>
    </row>
    <row r="364">
      <c r="A364" s="302"/>
      <c r="B364" s="303"/>
      <c r="C364" s="304"/>
      <c r="D364" s="305"/>
      <c r="E364" s="306"/>
      <c r="F364" s="307"/>
    </row>
    <row r="365">
      <c r="A365" s="302"/>
      <c r="B365" s="303"/>
      <c r="C365" s="304"/>
      <c r="D365" s="305"/>
      <c r="E365" s="306"/>
      <c r="F365" s="307"/>
    </row>
    <row r="366">
      <c r="A366" s="302"/>
      <c r="B366" s="303"/>
      <c r="C366" s="304"/>
      <c r="D366" s="305"/>
      <c r="E366" s="306"/>
      <c r="F366" s="307"/>
    </row>
    <row r="367">
      <c r="A367" s="302"/>
      <c r="B367" s="303"/>
      <c r="C367" s="304"/>
      <c r="D367" s="305"/>
      <c r="E367" s="306"/>
      <c r="F367" s="307"/>
    </row>
    <row r="368">
      <c r="A368" s="302"/>
      <c r="B368" s="303"/>
      <c r="C368" s="304"/>
      <c r="D368" s="305"/>
      <c r="E368" s="306"/>
      <c r="F368" s="307"/>
    </row>
    <row r="369">
      <c r="A369" s="302"/>
      <c r="B369" s="303"/>
      <c r="C369" s="304"/>
      <c r="D369" s="305"/>
      <c r="E369" s="306"/>
      <c r="F369" s="307"/>
    </row>
    <row r="370">
      <c r="A370" s="302"/>
      <c r="B370" s="303"/>
      <c r="C370" s="304"/>
      <c r="D370" s="305"/>
      <c r="E370" s="306"/>
      <c r="F370" s="307"/>
    </row>
    <row r="371">
      <c r="A371" s="302"/>
      <c r="B371" s="303"/>
      <c r="C371" s="304"/>
      <c r="D371" s="305"/>
      <c r="E371" s="306"/>
      <c r="F371" s="307"/>
    </row>
    <row r="372">
      <c r="A372" s="302"/>
      <c r="B372" s="303"/>
      <c r="C372" s="304"/>
      <c r="D372" s="305"/>
      <c r="E372" s="306"/>
      <c r="F372" s="307"/>
    </row>
    <row r="373">
      <c r="A373" s="302"/>
      <c r="B373" s="303"/>
      <c r="C373" s="304"/>
      <c r="D373" s="305"/>
      <c r="E373" s="306"/>
      <c r="F373" s="307"/>
    </row>
    <row r="374">
      <c r="A374" s="302"/>
      <c r="B374" s="303"/>
      <c r="C374" s="304"/>
      <c r="D374" s="305"/>
      <c r="E374" s="306"/>
      <c r="F374" s="307"/>
    </row>
    <row r="375">
      <c r="A375" s="302"/>
      <c r="B375" s="303"/>
      <c r="C375" s="304"/>
      <c r="D375" s="305"/>
      <c r="E375" s="306"/>
      <c r="F375" s="307"/>
    </row>
    <row r="376">
      <c r="A376" s="302"/>
      <c r="B376" s="303"/>
      <c r="C376" s="304"/>
      <c r="D376" s="305"/>
      <c r="E376" s="306"/>
      <c r="F376" s="307"/>
    </row>
    <row r="377">
      <c r="A377" s="302"/>
      <c r="B377" s="303"/>
      <c r="C377" s="304"/>
      <c r="D377" s="305"/>
      <c r="E377" s="306"/>
      <c r="F377" s="307"/>
    </row>
    <row r="378">
      <c r="A378" s="302"/>
      <c r="B378" s="303"/>
      <c r="C378" s="304"/>
      <c r="D378" s="305"/>
      <c r="E378" s="306"/>
      <c r="F378" s="307"/>
    </row>
    <row r="379">
      <c r="A379" s="302"/>
      <c r="B379" s="303"/>
      <c r="C379" s="304"/>
      <c r="D379" s="305"/>
      <c r="E379" s="306"/>
      <c r="F379" s="307"/>
    </row>
    <row r="380">
      <c r="A380" s="302"/>
      <c r="B380" s="303"/>
      <c r="C380" s="304"/>
      <c r="D380" s="305"/>
      <c r="E380" s="306"/>
      <c r="F380" s="307"/>
    </row>
    <row r="381">
      <c r="A381" s="302"/>
      <c r="B381" s="303"/>
      <c r="C381" s="304"/>
      <c r="D381" s="305"/>
      <c r="E381" s="306"/>
      <c r="F381" s="307"/>
    </row>
    <row r="382">
      <c r="A382" s="302"/>
      <c r="B382" s="303"/>
      <c r="C382" s="304"/>
      <c r="D382" s="305"/>
      <c r="E382" s="306"/>
      <c r="F382" s="307"/>
    </row>
    <row r="383">
      <c r="A383" s="302"/>
      <c r="B383" s="303"/>
      <c r="C383" s="304"/>
      <c r="D383" s="305"/>
      <c r="E383" s="306"/>
      <c r="F383" s="307"/>
    </row>
    <row r="384">
      <c r="A384" s="302"/>
      <c r="B384" s="303"/>
      <c r="C384" s="304"/>
      <c r="D384" s="305"/>
      <c r="E384" s="306"/>
      <c r="F384" s="307"/>
    </row>
    <row r="385">
      <c r="A385" s="302"/>
      <c r="B385" s="303"/>
      <c r="C385" s="304"/>
      <c r="D385" s="305"/>
      <c r="E385" s="306"/>
      <c r="F385" s="307"/>
    </row>
    <row r="386">
      <c r="A386" s="302"/>
      <c r="B386" s="303"/>
      <c r="C386" s="304"/>
      <c r="D386" s="305"/>
      <c r="E386" s="306"/>
      <c r="F386" s="307"/>
    </row>
    <row r="387">
      <c r="A387" s="302"/>
      <c r="B387" s="303"/>
      <c r="C387" s="304"/>
      <c r="D387" s="305"/>
      <c r="E387" s="306"/>
      <c r="F387" s="307"/>
    </row>
    <row r="388">
      <c r="A388" s="302"/>
      <c r="B388" s="303"/>
      <c r="C388" s="304"/>
      <c r="D388" s="305"/>
      <c r="E388" s="306"/>
      <c r="F388" s="307"/>
    </row>
    <row r="389">
      <c r="A389" s="302"/>
      <c r="B389" s="303"/>
      <c r="C389" s="304"/>
      <c r="D389" s="305"/>
      <c r="E389" s="306"/>
      <c r="F389" s="307"/>
    </row>
    <row r="390">
      <c r="A390" s="302"/>
      <c r="B390" s="303"/>
      <c r="C390" s="304"/>
      <c r="D390" s="305"/>
      <c r="E390" s="306"/>
      <c r="F390" s="307"/>
    </row>
    <row r="391">
      <c r="A391" s="302"/>
      <c r="B391" s="303"/>
      <c r="C391" s="304"/>
      <c r="D391" s="305"/>
      <c r="E391" s="306"/>
      <c r="F391" s="307"/>
    </row>
    <row r="392">
      <c r="A392" s="302"/>
      <c r="B392" s="303"/>
      <c r="C392" s="304"/>
      <c r="D392" s="305"/>
      <c r="E392" s="306"/>
      <c r="F392" s="307"/>
    </row>
    <row r="393">
      <c r="A393" s="302"/>
      <c r="B393" s="303"/>
      <c r="C393" s="304"/>
      <c r="D393" s="305"/>
      <c r="E393" s="306"/>
      <c r="F393" s="307"/>
    </row>
    <row r="394">
      <c r="A394" s="302"/>
      <c r="B394" s="303"/>
      <c r="C394" s="304"/>
      <c r="D394" s="305"/>
      <c r="E394" s="306"/>
      <c r="F394" s="307"/>
    </row>
    <row r="395">
      <c r="A395" s="302"/>
      <c r="B395" s="303"/>
      <c r="C395" s="304"/>
      <c r="D395" s="305"/>
      <c r="E395" s="306"/>
      <c r="F395" s="307"/>
    </row>
    <row r="396">
      <c r="A396" s="302"/>
      <c r="B396" s="303"/>
      <c r="C396" s="304"/>
      <c r="D396" s="305"/>
      <c r="E396" s="306"/>
      <c r="F396" s="307"/>
    </row>
    <row r="397">
      <c r="A397" s="302"/>
      <c r="B397" s="303"/>
      <c r="C397" s="304"/>
      <c r="D397" s="305"/>
      <c r="E397" s="306"/>
      <c r="F397" s="307"/>
    </row>
    <row r="398">
      <c r="A398" s="302"/>
      <c r="B398" s="303"/>
      <c r="C398" s="304"/>
      <c r="D398" s="305"/>
      <c r="E398" s="306"/>
      <c r="F398" s="307"/>
    </row>
    <row r="399">
      <c r="A399" s="302"/>
      <c r="B399" s="303"/>
      <c r="C399" s="304"/>
      <c r="D399" s="305"/>
      <c r="E399" s="306"/>
      <c r="F399" s="307"/>
    </row>
    <row r="400">
      <c r="A400" s="302"/>
      <c r="B400" s="303"/>
      <c r="C400" s="304"/>
      <c r="D400" s="305"/>
      <c r="E400" s="306"/>
      <c r="F400" s="307"/>
    </row>
    <row r="401">
      <c r="A401" s="302"/>
      <c r="B401" s="303"/>
      <c r="C401" s="304"/>
      <c r="D401" s="305"/>
      <c r="E401" s="306"/>
      <c r="F401" s="307"/>
    </row>
    <row r="402">
      <c r="A402" s="302"/>
      <c r="B402" s="303"/>
      <c r="C402" s="304"/>
      <c r="D402" s="305"/>
      <c r="E402" s="306"/>
      <c r="F402" s="307"/>
    </row>
    <row r="403">
      <c r="A403" s="302"/>
      <c r="B403" s="303"/>
      <c r="C403" s="304"/>
      <c r="D403" s="305"/>
      <c r="E403" s="306"/>
      <c r="F403" s="307"/>
    </row>
    <row r="404">
      <c r="A404" s="302"/>
      <c r="B404" s="303"/>
      <c r="C404" s="304"/>
      <c r="D404" s="305"/>
      <c r="E404" s="306"/>
      <c r="F404" s="307"/>
    </row>
    <row r="405">
      <c r="A405" s="302"/>
      <c r="B405" s="303"/>
      <c r="C405" s="304"/>
      <c r="D405" s="305"/>
      <c r="E405" s="306"/>
      <c r="F405" s="307"/>
    </row>
    <row r="406">
      <c r="A406" s="302"/>
      <c r="B406" s="303"/>
      <c r="C406" s="304"/>
      <c r="D406" s="305"/>
      <c r="E406" s="306"/>
      <c r="F406" s="307"/>
    </row>
    <row r="407">
      <c r="A407" s="302"/>
      <c r="B407" s="303"/>
      <c r="C407" s="304"/>
      <c r="D407" s="305"/>
      <c r="E407" s="306"/>
      <c r="F407" s="307"/>
    </row>
    <row r="408">
      <c r="A408" s="302"/>
      <c r="B408" s="303"/>
      <c r="C408" s="304"/>
      <c r="D408" s="305"/>
      <c r="E408" s="306"/>
      <c r="F408" s="307"/>
    </row>
    <row r="409">
      <c r="A409" s="302"/>
      <c r="B409" s="303"/>
      <c r="C409" s="304"/>
      <c r="D409" s="305"/>
      <c r="E409" s="306"/>
      <c r="F409" s="307"/>
    </row>
    <row r="410">
      <c r="A410" s="302"/>
      <c r="B410" s="303"/>
      <c r="C410" s="304"/>
      <c r="D410" s="305"/>
      <c r="E410" s="306"/>
      <c r="F410" s="307"/>
    </row>
    <row r="411">
      <c r="A411" s="302"/>
      <c r="B411" s="303"/>
      <c r="C411" s="304"/>
      <c r="D411" s="305"/>
      <c r="E411" s="306"/>
      <c r="F411" s="307"/>
    </row>
    <row r="412">
      <c r="A412" s="302"/>
      <c r="B412" s="303"/>
      <c r="C412" s="304"/>
      <c r="D412" s="305"/>
      <c r="E412" s="306"/>
      <c r="F412" s="307"/>
    </row>
    <row r="413">
      <c r="A413" s="302"/>
      <c r="B413" s="303"/>
      <c r="C413" s="304"/>
      <c r="D413" s="305"/>
      <c r="E413" s="306"/>
      <c r="F413" s="307"/>
    </row>
    <row r="414">
      <c r="A414" s="302"/>
      <c r="B414" s="303"/>
      <c r="C414" s="304"/>
      <c r="D414" s="305"/>
      <c r="E414" s="306"/>
      <c r="F414" s="307"/>
    </row>
    <row r="415">
      <c r="A415" s="302"/>
      <c r="B415" s="303"/>
      <c r="C415" s="304"/>
      <c r="D415" s="305"/>
      <c r="E415" s="306"/>
      <c r="F415" s="307"/>
    </row>
    <row r="416">
      <c r="A416" s="302"/>
      <c r="B416" s="303"/>
      <c r="C416" s="304"/>
      <c r="D416" s="305"/>
      <c r="E416" s="306"/>
      <c r="F416" s="307"/>
    </row>
    <row r="417">
      <c r="A417" s="302"/>
      <c r="B417" s="303"/>
      <c r="C417" s="304"/>
      <c r="D417" s="305"/>
      <c r="E417" s="306"/>
      <c r="F417" s="307"/>
    </row>
    <row r="418">
      <c r="A418" s="302"/>
      <c r="B418" s="303"/>
      <c r="C418" s="304"/>
      <c r="D418" s="305"/>
      <c r="E418" s="306"/>
      <c r="F418" s="307"/>
    </row>
    <row r="419">
      <c r="A419" s="302"/>
      <c r="B419" s="303"/>
      <c r="C419" s="304"/>
      <c r="D419" s="305"/>
      <c r="E419" s="306"/>
      <c r="F419" s="307"/>
    </row>
    <row r="420">
      <c r="A420" s="302"/>
      <c r="B420" s="303"/>
      <c r="C420" s="304"/>
      <c r="D420" s="305"/>
      <c r="E420" s="306"/>
      <c r="F420" s="307"/>
    </row>
    <row r="421">
      <c r="A421" s="302"/>
      <c r="B421" s="303"/>
      <c r="C421" s="304"/>
      <c r="D421" s="305"/>
      <c r="E421" s="306"/>
      <c r="F421" s="307"/>
    </row>
    <row r="422">
      <c r="A422" s="302"/>
      <c r="B422" s="303"/>
      <c r="C422" s="304"/>
      <c r="D422" s="305"/>
      <c r="E422" s="306"/>
      <c r="F422" s="307"/>
    </row>
    <row r="423">
      <c r="A423" s="302"/>
      <c r="B423" s="303"/>
      <c r="C423" s="304"/>
      <c r="D423" s="305"/>
      <c r="E423" s="306"/>
      <c r="F423" s="307"/>
    </row>
    <row r="424">
      <c r="A424" s="302"/>
      <c r="B424" s="303"/>
      <c r="C424" s="304"/>
      <c r="D424" s="305"/>
      <c r="E424" s="306"/>
      <c r="F424" s="307"/>
    </row>
    <row r="425">
      <c r="A425" s="302"/>
      <c r="B425" s="303"/>
      <c r="C425" s="304"/>
      <c r="D425" s="305"/>
      <c r="E425" s="306"/>
      <c r="F425" s="307"/>
    </row>
    <row r="426">
      <c r="A426" s="302"/>
      <c r="B426" s="303"/>
      <c r="C426" s="304"/>
      <c r="D426" s="305"/>
      <c r="E426" s="306"/>
      <c r="F426" s="307"/>
    </row>
    <row r="427">
      <c r="A427" s="302"/>
      <c r="B427" s="303"/>
      <c r="C427" s="304"/>
      <c r="D427" s="305"/>
      <c r="E427" s="306"/>
      <c r="F427" s="307"/>
    </row>
    <row r="428">
      <c r="A428" s="302"/>
      <c r="B428" s="303"/>
      <c r="C428" s="304"/>
      <c r="D428" s="305"/>
      <c r="E428" s="306"/>
      <c r="F428" s="307"/>
    </row>
    <row r="429">
      <c r="A429" s="302"/>
      <c r="B429" s="303"/>
      <c r="C429" s="304"/>
      <c r="D429" s="305"/>
      <c r="E429" s="306"/>
      <c r="F429" s="307"/>
    </row>
    <row r="430">
      <c r="A430" s="302"/>
      <c r="B430" s="303"/>
      <c r="C430" s="304"/>
      <c r="D430" s="305"/>
      <c r="E430" s="306"/>
      <c r="F430" s="307"/>
    </row>
    <row r="431">
      <c r="A431" s="302"/>
      <c r="B431" s="303"/>
      <c r="C431" s="304"/>
      <c r="D431" s="305"/>
      <c r="E431" s="306"/>
      <c r="F431" s="307"/>
    </row>
    <row r="432">
      <c r="A432" s="302"/>
      <c r="B432" s="303"/>
      <c r="C432" s="304"/>
      <c r="D432" s="305"/>
      <c r="E432" s="306"/>
      <c r="F432" s="307"/>
    </row>
    <row r="433">
      <c r="A433" s="302"/>
      <c r="B433" s="303"/>
      <c r="C433" s="304"/>
      <c r="D433" s="305"/>
      <c r="E433" s="306"/>
      <c r="F433" s="307"/>
    </row>
    <row r="434">
      <c r="A434" s="302"/>
      <c r="B434" s="303"/>
      <c r="C434" s="304"/>
      <c r="D434" s="305"/>
      <c r="E434" s="306"/>
      <c r="F434" s="307"/>
    </row>
    <row r="435">
      <c r="A435" s="302"/>
      <c r="B435" s="303"/>
      <c r="C435" s="304"/>
      <c r="D435" s="305"/>
      <c r="E435" s="306"/>
      <c r="F435" s="307"/>
    </row>
    <row r="436">
      <c r="A436" s="302"/>
      <c r="B436" s="303"/>
      <c r="C436" s="304"/>
      <c r="D436" s="305"/>
      <c r="E436" s="306"/>
      <c r="F436" s="307"/>
    </row>
    <row r="437">
      <c r="A437" s="302"/>
      <c r="B437" s="303"/>
      <c r="C437" s="304"/>
      <c r="D437" s="305"/>
      <c r="E437" s="306"/>
      <c r="F437" s="307"/>
    </row>
    <row r="438">
      <c r="A438" s="302"/>
      <c r="B438" s="303"/>
      <c r="C438" s="304"/>
      <c r="D438" s="305"/>
      <c r="E438" s="306"/>
      <c r="F438" s="307"/>
    </row>
    <row r="439">
      <c r="A439" s="302"/>
      <c r="B439" s="303"/>
      <c r="C439" s="304"/>
      <c r="D439" s="305"/>
      <c r="E439" s="306"/>
      <c r="F439" s="307"/>
    </row>
    <row r="440">
      <c r="A440" s="302"/>
      <c r="B440" s="303"/>
      <c r="C440" s="304"/>
      <c r="D440" s="305"/>
      <c r="E440" s="306"/>
      <c r="F440" s="307"/>
    </row>
    <row r="441">
      <c r="A441" s="302"/>
      <c r="B441" s="303"/>
      <c r="C441" s="304"/>
      <c r="D441" s="305"/>
      <c r="E441" s="306"/>
      <c r="F441" s="307"/>
    </row>
    <row r="442">
      <c r="A442" s="302"/>
      <c r="B442" s="303"/>
      <c r="C442" s="304"/>
      <c r="D442" s="305"/>
      <c r="E442" s="306"/>
      <c r="F442" s="307"/>
    </row>
    <row r="443">
      <c r="A443" s="302"/>
      <c r="B443" s="303"/>
      <c r="C443" s="304"/>
      <c r="D443" s="305"/>
      <c r="E443" s="306"/>
      <c r="F443" s="307"/>
    </row>
    <row r="444">
      <c r="A444" s="302"/>
      <c r="B444" s="303"/>
      <c r="C444" s="304"/>
      <c r="D444" s="305"/>
      <c r="E444" s="306"/>
      <c r="F444" s="307"/>
    </row>
    <row r="445">
      <c r="A445" s="302"/>
      <c r="B445" s="303"/>
      <c r="C445" s="304"/>
      <c r="D445" s="305"/>
      <c r="E445" s="306"/>
      <c r="F445" s="307"/>
    </row>
    <row r="446">
      <c r="A446" s="302"/>
      <c r="B446" s="303"/>
      <c r="C446" s="304"/>
      <c r="D446" s="305"/>
      <c r="E446" s="306"/>
      <c r="F446" s="307"/>
    </row>
    <row r="447">
      <c r="A447" s="302"/>
      <c r="B447" s="303"/>
      <c r="C447" s="304"/>
      <c r="D447" s="305"/>
      <c r="E447" s="306"/>
      <c r="F447" s="307"/>
    </row>
    <row r="448">
      <c r="A448" s="302"/>
      <c r="B448" s="303"/>
      <c r="C448" s="304"/>
      <c r="D448" s="305"/>
      <c r="E448" s="306"/>
      <c r="F448" s="307"/>
    </row>
    <row r="449">
      <c r="A449" s="302"/>
      <c r="B449" s="303"/>
      <c r="C449" s="304"/>
      <c r="D449" s="305"/>
      <c r="E449" s="306"/>
      <c r="F449" s="307"/>
    </row>
    <row r="450">
      <c r="A450" s="302"/>
      <c r="B450" s="303"/>
      <c r="C450" s="304"/>
      <c r="D450" s="305"/>
      <c r="E450" s="306"/>
      <c r="F450" s="307"/>
    </row>
    <row r="451">
      <c r="A451" s="302"/>
      <c r="B451" s="303"/>
      <c r="C451" s="304"/>
      <c r="D451" s="305"/>
      <c r="E451" s="306"/>
      <c r="F451" s="307"/>
    </row>
    <row r="452">
      <c r="A452" s="302"/>
      <c r="B452" s="303"/>
      <c r="C452" s="304"/>
      <c r="D452" s="305"/>
      <c r="E452" s="306"/>
      <c r="F452" s="307"/>
    </row>
    <row r="453">
      <c r="A453" s="302"/>
      <c r="B453" s="303"/>
      <c r="C453" s="304"/>
      <c r="D453" s="305"/>
      <c r="E453" s="306"/>
      <c r="F453" s="307"/>
    </row>
    <row r="454">
      <c r="A454" s="302"/>
      <c r="B454" s="303"/>
      <c r="C454" s="304"/>
      <c r="D454" s="305"/>
      <c r="E454" s="306"/>
      <c r="F454" s="307"/>
    </row>
    <row r="455">
      <c r="A455" s="302"/>
      <c r="B455" s="303"/>
      <c r="C455" s="304"/>
      <c r="D455" s="305"/>
      <c r="E455" s="306"/>
      <c r="F455" s="307"/>
    </row>
    <row r="456">
      <c r="A456" s="302"/>
      <c r="B456" s="303"/>
      <c r="C456" s="304"/>
      <c r="D456" s="305"/>
      <c r="E456" s="306"/>
      <c r="F456" s="307"/>
    </row>
    <row r="457">
      <c r="A457" s="302"/>
      <c r="B457" s="303"/>
      <c r="C457" s="304"/>
      <c r="D457" s="305"/>
      <c r="E457" s="306"/>
      <c r="F457" s="307"/>
    </row>
    <row r="458">
      <c r="A458" s="302"/>
      <c r="B458" s="303"/>
      <c r="C458" s="304"/>
      <c r="D458" s="305"/>
      <c r="E458" s="306"/>
      <c r="F458" s="307"/>
    </row>
    <row r="459">
      <c r="A459" s="302"/>
      <c r="B459" s="303"/>
      <c r="C459" s="304"/>
      <c r="D459" s="305"/>
      <c r="E459" s="306"/>
      <c r="F459" s="307"/>
    </row>
    <row r="460">
      <c r="A460" s="302"/>
      <c r="B460" s="303"/>
      <c r="C460" s="304"/>
      <c r="D460" s="305"/>
      <c r="E460" s="306"/>
      <c r="F460" s="307"/>
    </row>
    <row r="461">
      <c r="A461" s="302"/>
      <c r="B461" s="303"/>
      <c r="C461" s="304"/>
      <c r="D461" s="305"/>
      <c r="E461" s="306"/>
      <c r="F461" s="307"/>
    </row>
    <row r="462">
      <c r="A462" s="302"/>
      <c r="B462" s="303"/>
      <c r="C462" s="304"/>
      <c r="D462" s="305"/>
      <c r="E462" s="306"/>
      <c r="F462" s="307"/>
    </row>
    <row r="463">
      <c r="A463" s="302"/>
      <c r="B463" s="303"/>
      <c r="C463" s="304"/>
      <c r="D463" s="305"/>
      <c r="E463" s="306"/>
      <c r="F463" s="307"/>
    </row>
    <row r="464">
      <c r="A464" s="302"/>
      <c r="B464" s="303"/>
      <c r="C464" s="304"/>
      <c r="D464" s="305"/>
      <c r="E464" s="306"/>
      <c r="F464" s="307"/>
    </row>
    <row r="465">
      <c r="A465" s="302"/>
      <c r="B465" s="303"/>
      <c r="C465" s="304"/>
      <c r="D465" s="305"/>
      <c r="E465" s="306"/>
      <c r="F465" s="307"/>
    </row>
    <row r="466">
      <c r="A466" s="302"/>
      <c r="B466" s="303"/>
      <c r="C466" s="304"/>
      <c r="D466" s="305"/>
      <c r="E466" s="306"/>
      <c r="F466" s="307"/>
    </row>
    <row r="467">
      <c r="A467" s="302"/>
      <c r="B467" s="303"/>
      <c r="C467" s="304"/>
      <c r="D467" s="305"/>
      <c r="E467" s="306"/>
      <c r="F467" s="307"/>
    </row>
    <row r="468">
      <c r="A468" s="302"/>
      <c r="B468" s="303"/>
      <c r="C468" s="304"/>
      <c r="D468" s="305"/>
      <c r="E468" s="306"/>
      <c r="F468" s="307"/>
    </row>
    <row r="469">
      <c r="A469" s="302"/>
      <c r="B469" s="303"/>
      <c r="C469" s="304"/>
      <c r="D469" s="305"/>
      <c r="E469" s="306"/>
      <c r="F469" s="307"/>
    </row>
    <row r="470">
      <c r="A470" s="302"/>
      <c r="B470" s="303"/>
      <c r="C470" s="304"/>
      <c r="D470" s="305"/>
      <c r="E470" s="306"/>
      <c r="F470" s="307"/>
    </row>
    <row r="471">
      <c r="A471" s="302"/>
      <c r="B471" s="303"/>
      <c r="C471" s="304"/>
      <c r="D471" s="305"/>
      <c r="E471" s="306"/>
      <c r="F471" s="307"/>
    </row>
    <row r="472">
      <c r="A472" s="302"/>
      <c r="B472" s="303"/>
      <c r="C472" s="304"/>
      <c r="D472" s="305"/>
      <c r="E472" s="306"/>
      <c r="F472" s="307"/>
    </row>
    <row r="473">
      <c r="A473" s="302"/>
      <c r="B473" s="303"/>
      <c r="C473" s="304"/>
      <c r="D473" s="305"/>
      <c r="E473" s="306"/>
      <c r="F473" s="307"/>
    </row>
    <row r="474">
      <c r="A474" s="302"/>
      <c r="B474" s="303"/>
      <c r="C474" s="304"/>
      <c r="D474" s="305"/>
      <c r="E474" s="306"/>
      <c r="F474" s="307"/>
    </row>
    <row r="475">
      <c r="A475" s="302"/>
      <c r="B475" s="303"/>
      <c r="C475" s="304"/>
      <c r="D475" s="305"/>
      <c r="E475" s="306"/>
      <c r="F475" s="307"/>
    </row>
    <row r="476">
      <c r="A476" s="302"/>
      <c r="B476" s="303"/>
      <c r="C476" s="304"/>
      <c r="D476" s="305"/>
      <c r="E476" s="306"/>
      <c r="F476" s="307"/>
    </row>
    <row r="477">
      <c r="A477" s="302"/>
      <c r="B477" s="303"/>
      <c r="C477" s="304"/>
      <c r="D477" s="305"/>
      <c r="E477" s="306"/>
      <c r="F477" s="307"/>
    </row>
    <row r="478">
      <c r="A478" s="302"/>
      <c r="B478" s="303"/>
      <c r="C478" s="304"/>
      <c r="D478" s="305"/>
      <c r="E478" s="306"/>
      <c r="F478" s="307"/>
    </row>
    <row r="479">
      <c r="A479" s="302"/>
      <c r="B479" s="303"/>
      <c r="C479" s="304"/>
      <c r="D479" s="305"/>
      <c r="E479" s="306"/>
      <c r="F479" s="307"/>
    </row>
    <row r="480">
      <c r="A480" s="302"/>
      <c r="B480" s="303"/>
      <c r="C480" s="304"/>
      <c r="D480" s="305"/>
      <c r="E480" s="306"/>
      <c r="F480" s="307"/>
    </row>
    <row r="481">
      <c r="A481" s="302"/>
      <c r="B481" s="303"/>
      <c r="C481" s="304"/>
      <c r="D481" s="305"/>
      <c r="E481" s="306"/>
      <c r="F481" s="307"/>
    </row>
    <row r="482">
      <c r="A482" s="302"/>
      <c r="B482" s="303"/>
      <c r="C482" s="304"/>
      <c r="D482" s="305"/>
      <c r="E482" s="306"/>
      <c r="F482" s="307"/>
    </row>
    <row r="483">
      <c r="A483" s="302"/>
      <c r="B483" s="303"/>
      <c r="C483" s="304"/>
      <c r="D483" s="305"/>
      <c r="E483" s="306"/>
      <c r="F483" s="307"/>
    </row>
    <row r="484">
      <c r="A484" s="302"/>
      <c r="B484" s="303"/>
      <c r="C484" s="304"/>
      <c r="D484" s="305"/>
      <c r="E484" s="306"/>
      <c r="F484" s="307"/>
    </row>
    <row r="485">
      <c r="A485" s="302"/>
      <c r="B485" s="303"/>
      <c r="C485" s="304"/>
      <c r="D485" s="305"/>
      <c r="E485" s="306"/>
      <c r="F485" s="307"/>
    </row>
    <row r="486">
      <c r="A486" s="302"/>
      <c r="B486" s="303"/>
      <c r="C486" s="304"/>
      <c r="D486" s="305"/>
      <c r="E486" s="306"/>
      <c r="F486" s="307"/>
    </row>
    <row r="487">
      <c r="A487" s="302"/>
      <c r="B487" s="303"/>
      <c r="C487" s="304"/>
      <c r="D487" s="305"/>
      <c r="E487" s="306"/>
      <c r="F487" s="307"/>
    </row>
    <row r="488">
      <c r="A488" s="302"/>
      <c r="B488" s="303"/>
      <c r="C488" s="304"/>
      <c r="D488" s="305"/>
      <c r="E488" s="306"/>
      <c r="F488" s="307"/>
    </row>
    <row r="489">
      <c r="A489" s="302"/>
      <c r="B489" s="303"/>
      <c r="C489" s="304"/>
      <c r="D489" s="305"/>
      <c r="E489" s="306"/>
      <c r="F489" s="307"/>
    </row>
    <row r="490">
      <c r="A490" s="302"/>
      <c r="B490" s="303"/>
      <c r="C490" s="304"/>
      <c r="D490" s="305"/>
      <c r="E490" s="306"/>
      <c r="F490" s="307"/>
    </row>
    <row r="491">
      <c r="A491" s="302"/>
      <c r="B491" s="303"/>
      <c r="C491" s="304"/>
      <c r="D491" s="305"/>
      <c r="E491" s="306"/>
      <c r="F491" s="307"/>
    </row>
    <row r="492">
      <c r="A492" s="302"/>
      <c r="B492" s="303"/>
      <c r="C492" s="304"/>
      <c r="D492" s="305"/>
      <c r="E492" s="306"/>
      <c r="F492" s="307"/>
    </row>
    <row r="493">
      <c r="A493" s="302"/>
      <c r="B493" s="303"/>
      <c r="C493" s="304"/>
      <c r="D493" s="305"/>
      <c r="E493" s="306"/>
      <c r="F493" s="307"/>
    </row>
    <row r="494">
      <c r="A494" s="302"/>
      <c r="B494" s="303"/>
      <c r="C494" s="304"/>
      <c r="D494" s="305"/>
      <c r="E494" s="306"/>
      <c r="F494" s="307"/>
    </row>
    <row r="495">
      <c r="A495" s="302"/>
      <c r="B495" s="303"/>
      <c r="C495" s="304"/>
      <c r="D495" s="305"/>
      <c r="E495" s="306"/>
      <c r="F495" s="307"/>
    </row>
    <row r="496">
      <c r="A496" s="302"/>
      <c r="B496" s="303"/>
      <c r="C496" s="304"/>
      <c r="D496" s="305"/>
      <c r="E496" s="306"/>
      <c r="F496" s="307"/>
    </row>
    <row r="497">
      <c r="A497" s="302"/>
      <c r="B497" s="303"/>
      <c r="C497" s="304"/>
      <c r="D497" s="305"/>
      <c r="E497" s="306"/>
      <c r="F497" s="307"/>
    </row>
    <row r="498">
      <c r="A498" s="302"/>
      <c r="B498" s="303"/>
      <c r="C498" s="304"/>
      <c r="D498" s="305"/>
      <c r="E498" s="306"/>
      <c r="F498" s="307"/>
    </row>
    <row r="499">
      <c r="A499" s="302"/>
      <c r="B499" s="303"/>
      <c r="C499" s="304"/>
      <c r="D499" s="305"/>
      <c r="E499" s="306"/>
      <c r="F499" s="307"/>
    </row>
    <row r="500">
      <c r="A500" s="302"/>
      <c r="B500" s="303"/>
      <c r="C500" s="304"/>
      <c r="D500" s="305"/>
      <c r="E500" s="306"/>
      <c r="F500" s="307"/>
    </row>
    <row r="501">
      <c r="A501" s="302"/>
      <c r="B501" s="303"/>
      <c r="C501" s="304"/>
      <c r="D501" s="305"/>
      <c r="E501" s="306"/>
      <c r="F501" s="307"/>
    </row>
    <row r="502">
      <c r="A502" s="302"/>
      <c r="B502" s="303"/>
      <c r="C502" s="304"/>
      <c r="D502" s="305"/>
      <c r="E502" s="306"/>
      <c r="F502" s="307"/>
    </row>
    <row r="503">
      <c r="A503" s="302"/>
      <c r="B503" s="303"/>
      <c r="C503" s="304"/>
      <c r="D503" s="305"/>
      <c r="E503" s="306"/>
      <c r="F503" s="307"/>
    </row>
    <row r="504">
      <c r="A504" s="302"/>
      <c r="B504" s="303"/>
      <c r="C504" s="304"/>
      <c r="D504" s="305"/>
      <c r="E504" s="306"/>
      <c r="F504" s="307"/>
    </row>
    <row r="505">
      <c r="A505" s="302"/>
      <c r="B505" s="303"/>
      <c r="C505" s="304"/>
      <c r="D505" s="305"/>
      <c r="E505" s="306"/>
      <c r="F505" s="307"/>
    </row>
    <row r="506">
      <c r="A506" s="302"/>
      <c r="B506" s="303"/>
      <c r="C506" s="304"/>
      <c r="D506" s="305"/>
      <c r="E506" s="306"/>
      <c r="F506" s="307"/>
    </row>
    <row r="507">
      <c r="A507" s="302"/>
      <c r="B507" s="303"/>
      <c r="C507" s="304"/>
      <c r="D507" s="305"/>
      <c r="E507" s="306"/>
      <c r="F507" s="307"/>
    </row>
    <row r="508">
      <c r="A508" s="302"/>
      <c r="B508" s="303"/>
      <c r="C508" s="304"/>
      <c r="D508" s="305"/>
      <c r="E508" s="306"/>
      <c r="F508" s="307"/>
    </row>
    <row r="509">
      <c r="A509" s="302"/>
      <c r="B509" s="303"/>
      <c r="C509" s="304"/>
      <c r="D509" s="305"/>
      <c r="E509" s="306"/>
      <c r="F509" s="307"/>
    </row>
    <row r="510">
      <c r="A510" s="302"/>
      <c r="B510" s="303"/>
      <c r="C510" s="304"/>
      <c r="D510" s="305"/>
      <c r="E510" s="306"/>
      <c r="F510" s="307"/>
    </row>
    <row r="511">
      <c r="A511" s="302"/>
      <c r="B511" s="303"/>
      <c r="C511" s="304"/>
      <c r="D511" s="305"/>
      <c r="E511" s="306"/>
      <c r="F511" s="307"/>
    </row>
    <row r="512">
      <c r="A512" s="302"/>
      <c r="B512" s="303"/>
      <c r="C512" s="304"/>
      <c r="D512" s="305"/>
      <c r="E512" s="306"/>
      <c r="F512" s="307"/>
    </row>
    <row r="513">
      <c r="A513" s="302"/>
      <c r="B513" s="303"/>
      <c r="C513" s="304"/>
      <c r="D513" s="305"/>
      <c r="E513" s="306"/>
      <c r="F513" s="307"/>
    </row>
    <row r="514">
      <c r="A514" s="302"/>
      <c r="B514" s="303"/>
      <c r="C514" s="304"/>
      <c r="D514" s="305"/>
      <c r="E514" s="306"/>
      <c r="F514" s="307"/>
    </row>
    <row r="515">
      <c r="A515" s="302"/>
      <c r="B515" s="303"/>
      <c r="C515" s="304"/>
      <c r="D515" s="305"/>
      <c r="E515" s="306"/>
      <c r="F515" s="307"/>
    </row>
    <row r="516">
      <c r="A516" s="302"/>
      <c r="B516" s="303"/>
      <c r="C516" s="304"/>
      <c r="D516" s="305"/>
      <c r="E516" s="306"/>
      <c r="F516" s="307"/>
    </row>
    <row r="517">
      <c r="A517" s="302"/>
      <c r="B517" s="303"/>
      <c r="C517" s="304"/>
      <c r="D517" s="305"/>
      <c r="E517" s="306"/>
      <c r="F517" s="307"/>
    </row>
    <row r="518">
      <c r="A518" s="302"/>
      <c r="B518" s="303"/>
      <c r="C518" s="304"/>
      <c r="D518" s="305"/>
      <c r="E518" s="306"/>
      <c r="F518" s="307"/>
    </row>
    <row r="519">
      <c r="A519" s="302"/>
      <c r="B519" s="303"/>
      <c r="C519" s="304"/>
      <c r="D519" s="305"/>
      <c r="E519" s="306"/>
      <c r="F519" s="307"/>
    </row>
    <row r="520">
      <c r="A520" s="302"/>
      <c r="B520" s="303"/>
      <c r="C520" s="304"/>
      <c r="D520" s="305"/>
      <c r="E520" s="306"/>
      <c r="F520" s="307"/>
    </row>
    <row r="521">
      <c r="A521" s="302"/>
      <c r="B521" s="303"/>
      <c r="C521" s="304"/>
      <c r="D521" s="305"/>
      <c r="E521" s="306"/>
      <c r="F521" s="307"/>
    </row>
    <row r="522">
      <c r="A522" s="302"/>
      <c r="B522" s="303"/>
      <c r="C522" s="304"/>
      <c r="D522" s="305"/>
      <c r="E522" s="306"/>
      <c r="F522" s="307"/>
    </row>
    <row r="523">
      <c r="A523" s="302"/>
      <c r="B523" s="303"/>
      <c r="C523" s="304"/>
      <c r="D523" s="305"/>
      <c r="E523" s="306"/>
      <c r="F523" s="307"/>
    </row>
    <row r="524">
      <c r="A524" s="302"/>
      <c r="B524" s="303"/>
      <c r="C524" s="304"/>
      <c r="D524" s="305"/>
      <c r="E524" s="306"/>
      <c r="F524" s="307"/>
    </row>
    <row r="525">
      <c r="A525" s="302"/>
      <c r="B525" s="303"/>
      <c r="C525" s="304"/>
      <c r="D525" s="305"/>
      <c r="E525" s="306"/>
      <c r="F525" s="307"/>
    </row>
    <row r="526">
      <c r="A526" s="302"/>
      <c r="B526" s="303"/>
      <c r="C526" s="304"/>
      <c r="D526" s="305"/>
      <c r="E526" s="306"/>
      <c r="F526" s="307"/>
    </row>
    <row r="527">
      <c r="A527" s="302"/>
      <c r="B527" s="303"/>
      <c r="C527" s="304"/>
      <c r="D527" s="305"/>
      <c r="E527" s="306"/>
      <c r="F527" s="307"/>
    </row>
    <row r="528">
      <c r="A528" s="302"/>
      <c r="B528" s="303"/>
      <c r="C528" s="304"/>
      <c r="D528" s="305"/>
      <c r="E528" s="306"/>
      <c r="F528" s="307"/>
    </row>
    <row r="529">
      <c r="A529" s="302"/>
      <c r="B529" s="303"/>
      <c r="C529" s="304"/>
      <c r="D529" s="305"/>
      <c r="E529" s="306"/>
      <c r="F529" s="307"/>
    </row>
    <row r="530">
      <c r="A530" s="302"/>
      <c r="B530" s="303"/>
      <c r="C530" s="304"/>
      <c r="D530" s="305"/>
      <c r="E530" s="306"/>
      <c r="F530" s="307"/>
    </row>
    <row r="531">
      <c r="A531" s="302"/>
      <c r="B531" s="303"/>
      <c r="C531" s="304"/>
      <c r="D531" s="305"/>
      <c r="E531" s="306"/>
      <c r="F531" s="307"/>
    </row>
    <row r="532">
      <c r="A532" s="302"/>
      <c r="B532" s="303"/>
      <c r="C532" s="304"/>
      <c r="D532" s="305"/>
      <c r="E532" s="306"/>
      <c r="F532" s="307"/>
    </row>
    <row r="533">
      <c r="A533" s="302"/>
      <c r="B533" s="303"/>
      <c r="C533" s="304"/>
      <c r="D533" s="305"/>
      <c r="E533" s="306"/>
      <c r="F533" s="307"/>
    </row>
    <row r="534">
      <c r="A534" s="302"/>
      <c r="B534" s="303"/>
      <c r="C534" s="304"/>
      <c r="D534" s="305"/>
      <c r="E534" s="306"/>
      <c r="F534" s="307"/>
    </row>
    <row r="535">
      <c r="A535" s="302"/>
      <c r="B535" s="303"/>
      <c r="C535" s="304"/>
      <c r="D535" s="305"/>
      <c r="E535" s="306"/>
      <c r="F535" s="307"/>
    </row>
    <row r="536">
      <c r="A536" s="302"/>
      <c r="B536" s="303"/>
      <c r="C536" s="304"/>
      <c r="D536" s="305"/>
      <c r="E536" s="306"/>
      <c r="F536" s="307"/>
    </row>
    <row r="537">
      <c r="A537" s="302"/>
      <c r="B537" s="303"/>
      <c r="C537" s="304"/>
      <c r="D537" s="305"/>
      <c r="E537" s="306"/>
      <c r="F537" s="307"/>
    </row>
    <row r="538">
      <c r="A538" s="302"/>
      <c r="B538" s="303"/>
      <c r="C538" s="304"/>
      <c r="D538" s="305"/>
      <c r="E538" s="306"/>
      <c r="F538" s="307"/>
    </row>
    <row r="539">
      <c r="A539" s="302"/>
      <c r="B539" s="303"/>
      <c r="C539" s="304"/>
      <c r="D539" s="305"/>
      <c r="E539" s="306"/>
      <c r="F539" s="307"/>
    </row>
    <row r="540">
      <c r="A540" s="302"/>
      <c r="B540" s="303"/>
      <c r="C540" s="304"/>
      <c r="D540" s="305"/>
      <c r="E540" s="306"/>
      <c r="F540" s="307"/>
    </row>
    <row r="541">
      <c r="A541" s="302"/>
      <c r="B541" s="303"/>
      <c r="C541" s="304"/>
      <c r="D541" s="305"/>
      <c r="E541" s="306"/>
      <c r="F541" s="307"/>
    </row>
    <row r="542">
      <c r="A542" s="302"/>
      <c r="B542" s="303"/>
      <c r="C542" s="304"/>
      <c r="D542" s="305"/>
      <c r="E542" s="306"/>
      <c r="F542" s="307"/>
    </row>
    <row r="543">
      <c r="A543" s="302"/>
      <c r="B543" s="303"/>
      <c r="C543" s="304"/>
      <c r="D543" s="305"/>
      <c r="E543" s="306"/>
      <c r="F543" s="307"/>
    </row>
    <row r="544">
      <c r="A544" s="302"/>
      <c r="B544" s="303"/>
      <c r="C544" s="304"/>
      <c r="D544" s="305"/>
      <c r="E544" s="306"/>
      <c r="F544" s="307"/>
    </row>
    <row r="545">
      <c r="A545" s="302"/>
      <c r="B545" s="303"/>
      <c r="C545" s="304"/>
      <c r="D545" s="305"/>
      <c r="E545" s="306"/>
      <c r="F545" s="307"/>
    </row>
    <row r="546">
      <c r="A546" s="302"/>
      <c r="B546" s="303"/>
      <c r="C546" s="304"/>
      <c r="D546" s="305"/>
      <c r="E546" s="306"/>
      <c r="F546" s="307"/>
    </row>
    <row r="547">
      <c r="A547" s="302"/>
      <c r="B547" s="303"/>
      <c r="C547" s="304"/>
      <c r="D547" s="305"/>
      <c r="E547" s="306"/>
      <c r="F547" s="307"/>
    </row>
    <row r="548">
      <c r="A548" s="302"/>
      <c r="B548" s="303"/>
      <c r="C548" s="304"/>
      <c r="D548" s="305"/>
      <c r="E548" s="306"/>
      <c r="F548" s="307"/>
    </row>
    <row r="549">
      <c r="A549" s="302"/>
      <c r="B549" s="303"/>
      <c r="C549" s="304"/>
      <c r="D549" s="305"/>
      <c r="E549" s="306"/>
      <c r="F549" s="307"/>
    </row>
    <row r="550">
      <c r="A550" s="302"/>
      <c r="B550" s="303"/>
      <c r="C550" s="304"/>
      <c r="D550" s="305"/>
      <c r="E550" s="306"/>
      <c r="F550" s="307"/>
    </row>
    <row r="551">
      <c r="A551" s="302"/>
      <c r="B551" s="303"/>
      <c r="C551" s="304"/>
      <c r="D551" s="305"/>
      <c r="E551" s="306"/>
      <c r="F551" s="307"/>
    </row>
    <row r="552">
      <c r="A552" s="302"/>
      <c r="B552" s="303"/>
      <c r="C552" s="304"/>
      <c r="D552" s="305"/>
      <c r="E552" s="306"/>
      <c r="F552" s="307"/>
    </row>
    <row r="553">
      <c r="A553" s="302"/>
      <c r="B553" s="303"/>
      <c r="C553" s="304"/>
      <c r="D553" s="305"/>
      <c r="E553" s="306"/>
      <c r="F553" s="307"/>
    </row>
    <row r="554">
      <c r="A554" s="302"/>
      <c r="B554" s="303"/>
      <c r="C554" s="304"/>
      <c r="D554" s="305"/>
      <c r="E554" s="306"/>
      <c r="F554" s="307"/>
    </row>
    <row r="555">
      <c r="A555" s="302"/>
      <c r="B555" s="303"/>
      <c r="C555" s="304"/>
      <c r="D555" s="305"/>
      <c r="E555" s="306"/>
      <c r="F555" s="307"/>
    </row>
    <row r="556">
      <c r="A556" s="302"/>
      <c r="B556" s="303"/>
      <c r="C556" s="304"/>
      <c r="D556" s="305"/>
      <c r="E556" s="306"/>
      <c r="F556" s="307"/>
    </row>
    <row r="557">
      <c r="A557" s="302"/>
      <c r="B557" s="303"/>
      <c r="C557" s="304"/>
      <c r="D557" s="305"/>
      <c r="E557" s="306"/>
      <c r="F557" s="307"/>
    </row>
    <row r="558">
      <c r="A558" s="302"/>
      <c r="B558" s="303"/>
      <c r="C558" s="304"/>
      <c r="D558" s="305"/>
      <c r="E558" s="306"/>
      <c r="F558" s="307"/>
    </row>
    <row r="559">
      <c r="A559" s="302"/>
      <c r="B559" s="303"/>
      <c r="C559" s="304"/>
      <c r="D559" s="305"/>
      <c r="E559" s="306"/>
      <c r="F559" s="307"/>
    </row>
    <row r="560">
      <c r="A560" s="302"/>
      <c r="B560" s="303"/>
      <c r="C560" s="304"/>
      <c r="D560" s="305"/>
      <c r="E560" s="306"/>
      <c r="F560" s="307"/>
    </row>
    <row r="561">
      <c r="A561" s="302"/>
      <c r="B561" s="303"/>
      <c r="C561" s="304"/>
      <c r="D561" s="305"/>
      <c r="E561" s="306"/>
      <c r="F561" s="307"/>
    </row>
    <row r="562">
      <c r="A562" s="302"/>
      <c r="B562" s="303"/>
      <c r="C562" s="304"/>
      <c r="D562" s="305"/>
      <c r="E562" s="306"/>
      <c r="F562" s="307"/>
    </row>
    <row r="563">
      <c r="A563" s="302"/>
      <c r="B563" s="303"/>
      <c r="C563" s="304"/>
      <c r="D563" s="305"/>
      <c r="E563" s="306"/>
      <c r="F563" s="307"/>
    </row>
    <row r="564">
      <c r="A564" s="302"/>
      <c r="B564" s="303"/>
      <c r="C564" s="304"/>
      <c r="D564" s="305"/>
      <c r="E564" s="306"/>
      <c r="F564" s="307"/>
    </row>
    <row r="565">
      <c r="A565" s="302"/>
      <c r="B565" s="303"/>
      <c r="C565" s="304"/>
      <c r="D565" s="305"/>
      <c r="E565" s="306"/>
      <c r="F565" s="307"/>
    </row>
    <row r="566">
      <c r="A566" s="302"/>
      <c r="B566" s="303"/>
      <c r="C566" s="304"/>
      <c r="D566" s="305"/>
      <c r="E566" s="306"/>
      <c r="F566" s="307"/>
    </row>
    <row r="567">
      <c r="A567" s="302"/>
      <c r="B567" s="303"/>
      <c r="C567" s="304"/>
      <c r="D567" s="305"/>
      <c r="E567" s="306"/>
      <c r="F567" s="307"/>
    </row>
    <row r="568">
      <c r="A568" s="302"/>
      <c r="B568" s="303"/>
      <c r="C568" s="304"/>
      <c r="D568" s="305"/>
      <c r="E568" s="306"/>
      <c r="F568" s="307"/>
    </row>
    <row r="569">
      <c r="A569" s="302"/>
      <c r="B569" s="303"/>
      <c r="C569" s="304"/>
      <c r="D569" s="305"/>
      <c r="E569" s="306"/>
      <c r="F569" s="307"/>
    </row>
    <row r="570">
      <c r="A570" s="302"/>
      <c r="B570" s="303"/>
      <c r="C570" s="304"/>
      <c r="D570" s="305"/>
      <c r="E570" s="306"/>
      <c r="F570" s="307"/>
    </row>
    <row r="571">
      <c r="A571" s="302"/>
      <c r="B571" s="303"/>
      <c r="C571" s="304"/>
      <c r="D571" s="305"/>
      <c r="E571" s="306"/>
      <c r="F571" s="307"/>
    </row>
    <row r="572">
      <c r="A572" s="302"/>
      <c r="B572" s="303"/>
      <c r="C572" s="304"/>
      <c r="D572" s="305"/>
      <c r="E572" s="306"/>
      <c r="F572" s="307"/>
    </row>
    <row r="573">
      <c r="A573" s="302"/>
      <c r="B573" s="303"/>
      <c r="C573" s="304"/>
      <c r="D573" s="305"/>
      <c r="E573" s="306"/>
      <c r="F573" s="307"/>
    </row>
    <row r="574">
      <c r="A574" s="302"/>
      <c r="B574" s="303"/>
      <c r="C574" s="304"/>
      <c r="D574" s="305"/>
      <c r="E574" s="306"/>
      <c r="F574" s="307"/>
    </row>
    <row r="575">
      <c r="A575" s="302"/>
      <c r="B575" s="303"/>
      <c r="C575" s="304"/>
      <c r="D575" s="305"/>
      <c r="E575" s="306"/>
      <c r="F575" s="307"/>
    </row>
    <row r="576">
      <c r="A576" s="302"/>
      <c r="B576" s="303"/>
      <c r="C576" s="304"/>
      <c r="D576" s="305"/>
      <c r="E576" s="306"/>
      <c r="F576" s="307"/>
    </row>
    <row r="577">
      <c r="A577" s="302"/>
      <c r="B577" s="303"/>
      <c r="C577" s="304"/>
      <c r="D577" s="305"/>
      <c r="E577" s="306"/>
      <c r="F577" s="307"/>
    </row>
    <row r="578">
      <c r="A578" s="302"/>
      <c r="B578" s="303"/>
      <c r="C578" s="304"/>
      <c r="D578" s="305"/>
      <c r="E578" s="306"/>
      <c r="F578" s="307"/>
    </row>
    <row r="579">
      <c r="A579" s="302"/>
      <c r="B579" s="303"/>
      <c r="C579" s="304"/>
      <c r="D579" s="305"/>
      <c r="E579" s="306"/>
      <c r="F579" s="307"/>
    </row>
    <row r="580">
      <c r="A580" s="302"/>
      <c r="B580" s="303"/>
      <c r="C580" s="304"/>
      <c r="D580" s="305"/>
      <c r="E580" s="306"/>
      <c r="F580" s="307"/>
    </row>
    <row r="581">
      <c r="A581" s="302"/>
      <c r="B581" s="303"/>
      <c r="C581" s="304"/>
      <c r="D581" s="305"/>
      <c r="E581" s="306"/>
      <c r="F581" s="307"/>
    </row>
    <row r="582">
      <c r="A582" s="302"/>
      <c r="B582" s="303"/>
      <c r="C582" s="304"/>
      <c r="D582" s="305"/>
      <c r="E582" s="306"/>
      <c r="F582" s="307"/>
    </row>
    <row r="583">
      <c r="A583" s="302"/>
      <c r="B583" s="303"/>
      <c r="C583" s="304"/>
      <c r="D583" s="305"/>
      <c r="E583" s="306"/>
      <c r="F583" s="307"/>
    </row>
    <row r="584">
      <c r="A584" s="302"/>
      <c r="B584" s="303"/>
      <c r="C584" s="304"/>
      <c r="D584" s="305"/>
      <c r="E584" s="306"/>
      <c r="F584" s="307"/>
    </row>
    <row r="585">
      <c r="A585" s="302"/>
      <c r="B585" s="303"/>
      <c r="C585" s="304"/>
      <c r="D585" s="305"/>
      <c r="E585" s="306"/>
      <c r="F585" s="307"/>
    </row>
    <row r="586">
      <c r="A586" s="302"/>
      <c r="B586" s="303"/>
      <c r="C586" s="304"/>
      <c r="D586" s="305"/>
      <c r="E586" s="306"/>
      <c r="F586" s="307"/>
    </row>
    <row r="587">
      <c r="A587" s="302"/>
      <c r="B587" s="303"/>
      <c r="C587" s="304"/>
      <c r="D587" s="305"/>
      <c r="E587" s="306"/>
      <c r="F587" s="307"/>
    </row>
    <row r="588">
      <c r="A588" s="302"/>
      <c r="B588" s="303"/>
      <c r="C588" s="304"/>
      <c r="D588" s="305"/>
      <c r="E588" s="306"/>
      <c r="F588" s="307"/>
    </row>
    <row r="589">
      <c r="A589" s="302"/>
      <c r="B589" s="303"/>
      <c r="C589" s="304"/>
      <c r="D589" s="305"/>
      <c r="E589" s="306"/>
      <c r="F589" s="307"/>
    </row>
    <row r="590">
      <c r="A590" s="302"/>
      <c r="B590" s="303"/>
      <c r="C590" s="304"/>
      <c r="D590" s="305"/>
      <c r="E590" s="306"/>
      <c r="F590" s="307"/>
    </row>
    <row r="591">
      <c r="A591" s="302"/>
      <c r="B591" s="303"/>
      <c r="C591" s="304"/>
      <c r="D591" s="305"/>
      <c r="E591" s="306"/>
      <c r="F591" s="307"/>
    </row>
    <row r="592">
      <c r="A592" s="302"/>
      <c r="B592" s="303"/>
      <c r="C592" s="304"/>
      <c r="D592" s="305"/>
      <c r="E592" s="306"/>
      <c r="F592" s="307"/>
    </row>
    <row r="593">
      <c r="A593" s="302"/>
      <c r="B593" s="303"/>
      <c r="C593" s="304"/>
      <c r="D593" s="305"/>
      <c r="E593" s="306"/>
      <c r="F593" s="307"/>
    </row>
    <row r="594">
      <c r="A594" s="302"/>
      <c r="B594" s="303"/>
      <c r="C594" s="304"/>
      <c r="D594" s="305"/>
      <c r="E594" s="306"/>
      <c r="F594" s="307"/>
    </row>
    <row r="595">
      <c r="A595" s="302"/>
      <c r="B595" s="303"/>
      <c r="C595" s="304"/>
      <c r="D595" s="305"/>
      <c r="E595" s="306"/>
      <c r="F595" s="307"/>
    </row>
    <row r="596">
      <c r="A596" s="302"/>
      <c r="B596" s="303"/>
      <c r="C596" s="304"/>
      <c r="D596" s="305"/>
      <c r="E596" s="306"/>
      <c r="F596" s="307"/>
    </row>
    <row r="597">
      <c r="A597" s="302"/>
      <c r="B597" s="303"/>
      <c r="C597" s="304"/>
      <c r="D597" s="305"/>
      <c r="E597" s="306"/>
      <c r="F597" s="307"/>
    </row>
    <row r="598">
      <c r="A598" s="302"/>
      <c r="B598" s="303"/>
      <c r="C598" s="304"/>
      <c r="D598" s="305"/>
      <c r="E598" s="306"/>
      <c r="F598" s="307"/>
    </row>
    <row r="599">
      <c r="A599" s="302"/>
      <c r="B599" s="303"/>
      <c r="C599" s="304"/>
      <c r="D599" s="305"/>
      <c r="E599" s="306"/>
      <c r="F599" s="307"/>
    </row>
    <row r="600">
      <c r="A600" s="302"/>
      <c r="B600" s="303"/>
      <c r="C600" s="304"/>
      <c r="D600" s="305"/>
      <c r="E600" s="306"/>
      <c r="F600" s="307"/>
    </row>
    <row r="601">
      <c r="A601" s="302"/>
      <c r="B601" s="303"/>
      <c r="C601" s="304"/>
      <c r="D601" s="305"/>
      <c r="E601" s="306"/>
      <c r="F601" s="307"/>
    </row>
    <row r="602">
      <c r="A602" s="302"/>
      <c r="B602" s="303"/>
      <c r="C602" s="304"/>
      <c r="D602" s="305"/>
      <c r="E602" s="306"/>
      <c r="F602" s="307"/>
    </row>
    <row r="603">
      <c r="A603" s="302"/>
      <c r="B603" s="303"/>
      <c r="C603" s="304"/>
      <c r="D603" s="305"/>
      <c r="E603" s="306"/>
      <c r="F603" s="307"/>
    </row>
    <row r="604">
      <c r="A604" s="302"/>
      <c r="B604" s="303"/>
      <c r="C604" s="304"/>
      <c r="D604" s="305"/>
      <c r="E604" s="306"/>
      <c r="F604" s="307"/>
    </row>
    <row r="605">
      <c r="A605" s="302"/>
      <c r="B605" s="303"/>
      <c r="C605" s="304"/>
      <c r="D605" s="305"/>
      <c r="E605" s="306"/>
      <c r="F605" s="307"/>
    </row>
    <row r="606">
      <c r="A606" s="302"/>
      <c r="B606" s="303"/>
      <c r="C606" s="304"/>
      <c r="D606" s="305"/>
      <c r="E606" s="306"/>
      <c r="F606" s="307"/>
    </row>
    <row r="607">
      <c r="A607" s="302"/>
      <c r="B607" s="303"/>
      <c r="C607" s="304"/>
      <c r="D607" s="305"/>
      <c r="E607" s="306"/>
      <c r="F607" s="307"/>
    </row>
    <row r="608">
      <c r="A608" s="302"/>
      <c r="B608" s="303"/>
      <c r="C608" s="304"/>
      <c r="D608" s="305"/>
      <c r="E608" s="306"/>
      <c r="F608" s="307"/>
    </row>
    <row r="609">
      <c r="A609" s="302"/>
      <c r="B609" s="303"/>
      <c r="C609" s="304"/>
      <c r="D609" s="305"/>
      <c r="E609" s="306"/>
      <c r="F609" s="307"/>
    </row>
    <row r="610">
      <c r="A610" s="302"/>
      <c r="B610" s="303"/>
      <c r="C610" s="304"/>
      <c r="D610" s="305"/>
      <c r="E610" s="306"/>
      <c r="F610" s="307"/>
    </row>
    <row r="611">
      <c r="A611" s="302"/>
      <c r="B611" s="303"/>
      <c r="C611" s="304"/>
      <c r="D611" s="305"/>
      <c r="E611" s="306"/>
      <c r="F611" s="307"/>
    </row>
    <row r="612">
      <c r="A612" s="302"/>
      <c r="B612" s="303"/>
      <c r="C612" s="304"/>
      <c r="D612" s="305"/>
      <c r="E612" s="306"/>
      <c r="F612" s="307"/>
    </row>
    <row r="613">
      <c r="A613" s="302"/>
      <c r="B613" s="303"/>
      <c r="C613" s="304"/>
      <c r="D613" s="305"/>
      <c r="E613" s="306"/>
      <c r="F613" s="307"/>
    </row>
    <row r="614">
      <c r="A614" s="302"/>
      <c r="B614" s="303"/>
      <c r="C614" s="304"/>
      <c r="D614" s="305"/>
      <c r="E614" s="306"/>
      <c r="F614" s="307"/>
    </row>
    <row r="615">
      <c r="A615" s="302"/>
      <c r="B615" s="303"/>
      <c r="C615" s="304"/>
      <c r="D615" s="305"/>
      <c r="E615" s="306"/>
      <c r="F615" s="307"/>
    </row>
    <row r="616">
      <c r="A616" s="302"/>
      <c r="B616" s="303"/>
      <c r="C616" s="304"/>
      <c r="D616" s="305"/>
      <c r="E616" s="306"/>
      <c r="F616" s="307"/>
    </row>
    <row r="617">
      <c r="A617" s="302"/>
      <c r="B617" s="303"/>
      <c r="C617" s="304"/>
      <c r="D617" s="305"/>
      <c r="E617" s="306"/>
      <c r="F617" s="307"/>
    </row>
    <row r="618">
      <c r="A618" s="302"/>
      <c r="B618" s="303"/>
      <c r="C618" s="304"/>
      <c r="D618" s="305"/>
      <c r="E618" s="306"/>
      <c r="F618" s="307"/>
    </row>
    <row r="619">
      <c r="A619" s="302"/>
      <c r="B619" s="303"/>
      <c r="C619" s="304"/>
      <c r="D619" s="305"/>
      <c r="E619" s="306"/>
      <c r="F619" s="307"/>
    </row>
    <row r="620">
      <c r="A620" s="302"/>
      <c r="B620" s="303"/>
      <c r="C620" s="304"/>
      <c r="D620" s="305"/>
      <c r="E620" s="306"/>
      <c r="F620" s="307"/>
    </row>
    <row r="621">
      <c r="A621" s="302"/>
      <c r="B621" s="303"/>
      <c r="C621" s="304"/>
      <c r="D621" s="305"/>
      <c r="E621" s="306"/>
      <c r="F621" s="307"/>
    </row>
    <row r="622">
      <c r="A622" s="302"/>
      <c r="B622" s="303"/>
      <c r="C622" s="304"/>
      <c r="D622" s="305"/>
      <c r="E622" s="306"/>
      <c r="F622" s="307"/>
    </row>
    <row r="623">
      <c r="A623" s="302"/>
      <c r="B623" s="303"/>
      <c r="C623" s="304"/>
      <c r="D623" s="305"/>
      <c r="E623" s="306"/>
      <c r="F623" s="307"/>
    </row>
    <row r="624">
      <c r="A624" s="302"/>
      <c r="B624" s="303"/>
      <c r="C624" s="304"/>
      <c r="D624" s="305"/>
      <c r="E624" s="306"/>
      <c r="F624" s="307"/>
    </row>
    <row r="625">
      <c r="A625" s="302"/>
      <c r="B625" s="303"/>
      <c r="C625" s="304"/>
      <c r="D625" s="305"/>
      <c r="E625" s="306"/>
      <c r="F625" s="307"/>
    </row>
    <row r="626">
      <c r="A626" s="302"/>
      <c r="B626" s="303"/>
      <c r="C626" s="304"/>
      <c r="D626" s="305"/>
      <c r="E626" s="306"/>
      <c r="F626" s="307"/>
    </row>
    <row r="627">
      <c r="A627" s="302"/>
      <c r="B627" s="303"/>
      <c r="C627" s="304"/>
      <c r="D627" s="305"/>
      <c r="E627" s="306"/>
      <c r="F627" s="307"/>
    </row>
    <row r="628">
      <c r="A628" s="302"/>
      <c r="B628" s="303"/>
      <c r="C628" s="304"/>
      <c r="D628" s="305"/>
      <c r="E628" s="306"/>
      <c r="F628" s="307"/>
    </row>
    <row r="629">
      <c r="A629" s="302"/>
      <c r="B629" s="303"/>
      <c r="C629" s="304"/>
      <c r="D629" s="305"/>
      <c r="E629" s="306"/>
      <c r="F629" s="307"/>
    </row>
    <row r="630">
      <c r="A630" s="302"/>
      <c r="B630" s="303"/>
      <c r="C630" s="304"/>
      <c r="D630" s="305"/>
      <c r="E630" s="306"/>
      <c r="F630" s="307"/>
    </row>
    <row r="631">
      <c r="A631" s="302"/>
      <c r="B631" s="303"/>
      <c r="C631" s="304"/>
      <c r="D631" s="305"/>
      <c r="E631" s="306"/>
      <c r="F631" s="307"/>
    </row>
    <row r="632">
      <c r="A632" s="302"/>
      <c r="B632" s="303"/>
      <c r="C632" s="304"/>
      <c r="D632" s="305"/>
      <c r="E632" s="306"/>
      <c r="F632" s="307"/>
    </row>
    <row r="633">
      <c r="A633" s="302"/>
      <c r="B633" s="303"/>
      <c r="C633" s="304"/>
      <c r="D633" s="305"/>
      <c r="E633" s="306"/>
      <c r="F633" s="307"/>
    </row>
    <row r="634">
      <c r="A634" s="302"/>
      <c r="B634" s="303"/>
      <c r="C634" s="304"/>
      <c r="D634" s="305"/>
      <c r="E634" s="306"/>
      <c r="F634" s="307"/>
    </row>
    <row r="635">
      <c r="A635" s="302"/>
      <c r="B635" s="303"/>
      <c r="C635" s="304"/>
      <c r="D635" s="305"/>
      <c r="E635" s="306"/>
      <c r="F635" s="307"/>
    </row>
    <row r="636">
      <c r="A636" s="302"/>
      <c r="B636" s="303"/>
      <c r="C636" s="304"/>
      <c r="D636" s="305"/>
      <c r="E636" s="306"/>
      <c r="F636" s="307"/>
    </row>
    <row r="637">
      <c r="A637" s="302"/>
      <c r="B637" s="303"/>
      <c r="C637" s="304"/>
      <c r="D637" s="305"/>
      <c r="E637" s="306"/>
      <c r="F637" s="307"/>
    </row>
    <row r="638">
      <c r="A638" s="302"/>
      <c r="B638" s="303"/>
      <c r="C638" s="304"/>
      <c r="D638" s="305"/>
      <c r="E638" s="306"/>
      <c r="F638" s="307"/>
    </row>
    <row r="639">
      <c r="A639" s="302"/>
      <c r="B639" s="303"/>
      <c r="C639" s="304"/>
      <c r="D639" s="305"/>
      <c r="E639" s="306"/>
      <c r="F639" s="307"/>
    </row>
    <row r="640">
      <c r="A640" s="302"/>
      <c r="B640" s="303"/>
      <c r="C640" s="304"/>
      <c r="D640" s="305"/>
      <c r="E640" s="306"/>
      <c r="F640" s="307"/>
    </row>
    <row r="641">
      <c r="A641" s="302"/>
      <c r="B641" s="303"/>
      <c r="C641" s="304"/>
      <c r="D641" s="305"/>
      <c r="E641" s="306"/>
      <c r="F641" s="307"/>
    </row>
    <row r="642">
      <c r="A642" s="302"/>
      <c r="B642" s="303"/>
      <c r="C642" s="304"/>
      <c r="D642" s="305"/>
      <c r="E642" s="306"/>
      <c r="F642" s="307"/>
    </row>
    <row r="643">
      <c r="A643" s="302"/>
      <c r="B643" s="303"/>
      <c r="C643" s="304"/>
      <c r="D643" s="305"/>
      <c r="E643" s="306"/>
      <c r="F643" s="307"/>
    </row>
    <row r="644">
      <c r="A644" s="302"/>
      <c r="B644" s="303"/>
      <c r="C644" s="304"/>
      <c r="D644" s="305"/>
      <c r="E644" s="306"/>
      <c r="F644" s="307"/>
    </row>
    <row r="645">
      <c r="A645" s="302"/>
      <c r="B645" s="303"/>
      <c r="C645" s="304"/>
      <c r="D645" s="305"/>
      <c r="E645" s="306"/>
      <c r="F645" s="307"/>
    </row>
    <row r="646">
      <c r="A646" s="302"/>
      <c r="B646" s="303"/>
      <c r="C646" s="304"/>
      <c r="D646" s="305"/>
      <c r="E646" s="306"/>
      <c r="F646" s="307"/>
    </row>
    <row r="647">
      <c r="A647" s="302"/>
      <c r="B647" s="303"/>
      <c r="C647" s="304"/>
      <c r="D647" s="305"/>
      <c r="E647" s="306"/>
      <c r="F647" s="307"/>
    </row>
    <row r="648">
      <c r="A648" s="302"/>
      <c r="B648" s="303"/>
      <c r="C648" s="304"/>
      <c r="D648" s="305"/>
      <c r="E648" s="306"/>
      <c r="F648" s="307"/>
    </row>
    <row r="649">
      <c r="A649" s="302"/>
      <c r="B649" s="303"/>
      <c r="C649" s="304"/>
      <c r="D649" s="305"/>
      <c r="E649" s="306"/>
      <c r="F649" s="307"/>
    </row>
    <row r="650">
      <c r="A650" s="302"/>
      <c r="B650" s="303"/>
      <c r="C650" s="304"/>
      <c r="D650" s="305"/>
      <c r="E650" s="306"/>
      <c r="F650" s="307"/>
    </row>
    <row r="651">
      <c r="A651" s="302"/>
      <c r="B651" s="303"/>
      <c r="C651" s="304"/>
      <c r="D651" s="305"/>
      <c r="E651" s="306"/>
      <c r="F651" s="307"/>
    </row>
    <row r="652">
      <c r="A652" s="302"/>
      <c r="B652" s="303"/>
      <c r="C652" s="304"/>
      <c r="D652" s="305"/>
      <c r="E652" s="306"/>
      <c r="F652" s="307"/>
    </row>
    <row r="653">
      <c r="A653" s="302"/>
      <c r="B653" s="303"/>
      <c r="C653" s="304"/>
      <c r="D653" s="305"/>
      <c r="E653" s="306"/>
      <c r="F653" s="307"/>
    </row>
    <row r="654">
      <c r="A654" s="302"/>
      <c r="B654" s="303"/>
      <c r="C654" s="304"/>
      <c r="D654" s="305"/>
      <c r="E654" s="306"/>
      <c r="F654" s="307"/>
    </row>
    <row r="655">
      <c r="A655" s="302"/>
      <c r="B655" s="303"/>
      <c r="C655" s="304"/>
      <c r="D655" s="305"/>
      <c r="E655" s="306"/>
      <c r="F655" s="307"/>
    </row>
    <row r="656">
      <c r="A656" s="302"/>
      <c r="B656" s="303"/>
      <c r="C656" s="304"/>
      <c r="D656" s="305"/>
      <c r="E656" s="306"/>
      <c r="F656" s="307"/>
    </row>
    <row r="657">
      <c r="A657" s="302"/>
      <c r="B657" s="303"/>
      <c r="C657" s="304"/>
      <c r="D657" s="305"/>
      <c r="E657" s="306"/>
      <c r="F657" s="307"/>
    </row>
    <row r="658">
      <c r="A658" s="302"/>
      <c r="B658" s="303"/>
      <c r="C658" s="304"/>
      <c r="D658" s="305"/>
      <c r="E658" s="306"/>
      <c r="F658" s="307"/>
    </row>
    <row r="659">
      <c r="A659" s="302"/>
      <c r="B659" s="303"/>
      <c r="C659" s="304"/>
      <c r="D659" s="305"/>
      <c r="E659" s="306"/>
      <c r="F659" s="307"/>
    </row>
    <row r="660">
      <c r="A660" s="302"/>
      <c r="B660" s="303"/>
      <c r="C660" s="304"/>
      <c r="D660" s="305"/>
      <c r="E660" s="306"/>
      <c r="F660" s="307"/>
    </row>
    <row r="661">
      <c r="A661" s="302"/>
      <c r="B661" s="303"/>
      <c r="C661" s="304"/>
      <c r="D661" s="305"/>
      <c r="E661" s="306"/>
      <c r="F661" s="307"/>
    </row>
    <row r="662">
      <c r="A662" s="302"/>
      <c r="B662" s="303"/>
      <c r="C662" s="304"/>
      <c r="D662" s="305"/>
      <c r="E662" s="306"/>
      <c r="F662" s="307"/>
    </row>
    <row r="663">
      <c r="A663" s="302"/>
      <c r="B663" s="303"/>
      <c r="C663" s="304"/>
      <c r="D663" s="305"/>
      <c r="E663" s="306"/>
      <c r="F663" s="307"/>
    </row>
    <row r="664">
      <c r="A664" s="302"/>
      <c r="B664" s="303"/>
      <c r="C664" s="304"/>
      <c r="D664" s="305"/>
      <c r="E664" s="306"/>
      <c r="F664" s="307"/>
    </row>
    <row r="665">
      <c r="A665" s="302"/>
      <c r="B665" s="303"/>
      <c r="C665" s="304"/>
      <c r="D665" s="305"/>
      <c r="E665" s="306"/>
      <c r="F665" s="307"/>
    </row>
    <row r="666">
      <c r="A666" s="302"/>
      <c r="B666" s="303"/>
      <c r="C666" s="304"/>
      <c r="D666" s="305"/>
      <c r="E666" s="306"/>
      <c r="F666" s="307"/>
    </row>
    <row r="667">
      <c r="A667" s="302"/>
      <c r="B667" s="303"/>
      <c r="C667" s="304"/>
      <c r="D667" s="305"/>
      <c r="E667" s="306"/>
      <c r="F667" s="307"/>
    </row>
    <row r="668">
      <c r="A668" s="302"/>
      <c r="B668" s="303"/>
      <c r="C668" s="304"/>
      <c r="D668" s="305"/>
      <c r="E668" s="306"/>
      <c r="F668" s="307"/>
    </row>
    <row r="669">
      <c r="A669" s="302"/>
      <c r="B669" s="303"/>
      <c r="C669" s="304"/>
      <c r="D669" s="305"/>
      <c r="E669" s="306"/>
      <c r="F669" s="307"/>
    </row>
    <row r="670">
      <c r="A670" s="302"/>
      <c r="B670" s="303"/>
      <c r="C670" s="304"/>
      <c r="D670" s="305"/>
      <c r="E670" s="306"/>
      <c r="F670" s="307"/>
    </row>
    <row r="671">
      <c r="A671" s="302"/>
      <c r="B671" s="303"/>
      <c r="C671" s="304"/>
      <c r="D671" s="305"/>
      <c r="E671" s="306"/>
      <c r="F671" s="307"/>
    </row>
    <row r="672">
      <c r="A672" s="302"/>
      <c r="B672" s="303"/>
      <c r="C672" s="304"/>
      <c r="D672" s="305"/>
      <c r="E672" s="306"/>
      <c r="F672" s="307"/>
    </row>
    <row r="673">
      <c r="A673" s="302"/>
      <c r="B673" s="303"/>
      <c r="C673" s="304"/>
      <c r="D673" s="305"/>
      <c r="E673" s="306"/>
      <c r="F673" s="307"/>
    </row>
    <row r="674">
      <c r="A674" s="302"/>
      <c r="B674" s="303"/>
      <c r="C674" s="304"/>
      <c r="D674" s="305"/>
      <c r="E674" s="306"/>
      <c r="F674" s="307"/>
    </row>
    <row r="675">
      <c r="A675" s="302"/>
      <c r="B675" s="303"/>
      <c r="C675" s="304"/>
      <c r="D675" s="305"/>
      <c r="E675" s="306"/>
      <c r="F675" s="307"/>
    </row>
    <row r="676">
      <c r="A676" s="302"/>
      <c r="B676" s="303"/>
      <c r="C676" s="304"/>
      <c r="D676" s="305"/>
      <c r="E676" s="306"/>
      <c r="F676" s="307"/>
    </row>
    <row r="677">
      <c r="A677" s="302"/>
      <c r="B677" s="303"/>
      <c r="C677" s="304"/>
      <c r="D677" s="305"/>
      <c r="E677" s="306"/>
      <c r="F677" s="307"/>
    </row>
    <row r="678">
      <c r="A678" s="302"/>
      <c r="B678" s="303"/>
      <c r="C678" s="304"/>
      <c r="D678" s="305"/>
      <c r="E678" s="306"/>
      <c r="F678" s="307"/>
    </row>
    <row r="679">
      <c r="A679" s="302"/>
      <c r="B679" s="303"/>
      <c r="C679" s="304"/>
      <c r="D679" s="305"/>
      <c r="E679" s="306"/>
      <c r="F679" s="307"/>
    </row>
    <row r="680">
      <c r="A680" s="302"/>
      <c r="B680" s="303"/>
      <c r="C680" s="304"/>
      <c r="D680" s="305"/>
      <c r="E680" s="306"/>
      <c r="F680" s="307"/>
    </row>
    <row r="681">
      <c r="A681" s="302"/>
      <c r="B681" s="303"/>
      <c r="C681" s="304"/>
      <c r="D681" s="305"/>
      <c r="E681" s="306"/>
      <c r="F681" s="307"/>
    </row>
    <row r="682">
      <c r="A682" s="302"/>
      <c r="B682" s="303"/>
      <c r="C682" s="304"/>
      <c r="D682" s="305"/>
      <c r="E682" s="306"/>
      <c r="F682" s="307"/>
    </row>
    <row r="683">
      <c r="A683" s="302"/>
      <c r="B683" s="303"/>
      <c r="C683" s="304"/>
      <c r="D683" s="305"/>
      <c r="E683" s="306"/>
      <c r="F683" s="307"/>
    </row>
    <row r="684">
      <c r="A684" s="302"/>
      <c r="B684" s="303"/>
      <c r="C684" s="304"/>
      <c r="D684" s="305"/>
      <c r="E684" s="306"/>
      <c r="F684" s="307"/>
    </row>
    <row r="685">
      <c r="A685" s="302"/>
      <c r="B685" s="303"/>
      <c r="C685" s="304"/>
      <c r="D685" s="305"/>
      <c r="E685" s="306"/>
      <c r="F685" s="307"/>
    </row>
    <row r="686">
      <c r="A686" s="302"/>
      <c r="B686" s="303"/>
      <c r="C686" s="304"/>
      <c r="D686" s="305"/>
      <c r="E686" s="306"/>
      <c r="F686" s="307"/>
    </row>
    <row r="687">
      <c r="A687" s="302"/>
      <c r="B687" s="303"/>
      <c r="C687" s="304"/>
      <c r="D687" s="305"/>
      <c r="E687" s="306"/>
      <c r="F687" s="307"/>
    </row>
    <row r="688">
      <c r="A688" s="302"/>
      <c r="B688" s="303"/>
      <c r="C688" s="304"/>
      <c r="D688" s="305"/>
      <c r="E688" s="306"/>
      <c r="F688" s="307"/>
    </row>
    <row r="689">
      <c r="A689" s="302"/>
      <c r="B689" s="303"/>
      <c r="C689" s="304"/>
      <c r="D689" s="305"/>
      <c r="E689" s="306"/>
      <c r="F689" s="307"/>
    </row>
    <row r="690">
      <c r="A690" s="302"/>
      <c r="B690" s="303"/>
      <c r="C690" s="304"/>
      <c r="D690" s="305"/>
      <c r="E690" s="306"/>
      <c r="F690" s="307"/>
    </row>
    <row r="691">
      <c r="A691" s="302"/>
      <c r="B691" s="303"/>
      <c r="C691" s="304"/>
      <c r="D691" s="305"/>
      <c r="E691" s="306"/>
      <c r="F691" s="307"/>
    </row>
    <row r="692">
      <c r="A692" s="302"/>
      <c r="B692" s="303"/>
      <c r="C692" s="304"/>
      <c r="D692" s="305"/>
      <c r="E692" s="306"/>
      <c r="F692" s="307"/>
    </row>
    <row r="693">
      <c r="A693" s="302"/>
      <c r="B693" s="303"/>
      <c r="C693" s="304"/>
      <c r="D693" s="305"/>
      <c r="E693" s="306"/>
      <c r="F693" s="307"/>
    </row>
    <row r="694">
      <c r="A694" s="302"/>
      <c r="B694" s="303"/>
      <c r="C694" s="304"/>
      <c r="D694" s="305"/>
      <c r="E694" s="306"/>
      <c r="F694" s="307"/>
    </row>
    <row r="695">
      <c r="A695" s="302"/>
      <c r="B695" s="303"/>
      <c r="C695" s="304"/>
      <c r="D695" s="305"/>
      <c r="E695" s="306"/>
      <c r="F695" s="307"/>
    </row>
    <row r="696">
      <c r="A696" s="302"/>
      <c r="B696" s="303"/>
      <c r="C696" s="304"/>
      <c r="D696" s="305"/>
      <c r="E696" s="306"/>
      <c r="F696" s="307"/>
    </row>
    <row r="697">
      <c r="A697" s="302"/>
      <c r="B697" s="303"/>
      <c r="C697" s="304"/>
      <c r="D697" s="305"/>
      <c r="E697" s="306"/>
      <c r="F697" s="307"/>
    </row>
    <row r="698">
      <c r="A698" s="302"/>
      <c r="B698" s="303"/>
      <c r="C698" s="304"/>
      <c r="D698" s="305"/>
      <c r="E698" s="306"/>
      <c r="F698" s="307"/>
    </row>
    <row r="699">
      <c r="A699" s="302"/>
      <c r="B699" s="303"/>
      <c r="C699" s="304"/>
      <c r="D699" s="305"/>
      <c r="E699" s="306"/>
      <c r="F699" s="307"/>
    </row>
    <row r="700">
      <c r="A700" s="302"/>
      <c r="B700" s="303"/>
      <c r="C700" s="304"/>
      <c r="D700" s="305"/>
      <c r="E700" s="306"/>
      <c r="F700" s="307"/>
    </row>
    <row r="701">
      <c r="A701" s="302"/>
      <c r="B701" s="303"/>
      <c r="C701" s="304"/>
      <c r="D701" s="305"/>
      <c r="E701" s="306"/>
      <c r="F701" s="307"/>
    </row>
    <row r="702">
      <c r="A702" s="302"/>
      <c r="B702" s="303"/>
      <c r="C702" s="304"/>
      <c r="D702" s="305"/>
      <c r="E702" s="306"/>
      <c r="F702" s="307"/>
    </row>
    <row r="703">
      <c r="A703" s="302"/>
      <c r="B703" s="303"/>
      <c r="C703" s="304"/>
      <c r="D703" s="305"/>
      <c r="E703" s="306"/>
      <c r="F703" s="307"/>
    </row>
    <row r="704">
      <c r="A704" s="302"/>
      <c r="B704" s="303"/>
      <c r="C704" s="304"/>
      <c r="D704" s="305"/>
      <c r="E704" s="306"/>
      <c r="F704" s="307"/>
    </row>
    <row r="705">
      <c r="A705" s="302"/>
      <c r="B705" s="303"/>
      <c r="C705" s="304"/>
      <c r="D705" s="305"/>
      <c r="E705" s="306"/>
      <c r="F705" s="307"/>
    </row>
    <row r="706">
      <c r="A706" s="302"/>
      <c r="B706" s="303"/>
      <c r="C706" s="304"/>
      <c r="D706" s="305"/>
      <c r="E706" s="306"/>
      <c r="F706" s="307"/>
    </row>
    <row r="707">
      <c r="A707" s="302"/>
      <c r="B707" s="303"/>
      <c r="C707" s="304"/>
      <c r="D707" s="305"/>
      <c r="E707" s="306"/>
      <c r="F707" s="307"/>
    </row>
    <row r="708">
      <c r="A708" s="302"/>
      <c r="B708" s="303"/>
      <c r="C708" s="304"/>
      <c r="D708" s="305"/>
      <c r="E708" s="306"/>
      <c r="F708" s="307"/>
    </row>
    <row r="709">
      <c r="A709" s="302"/>
      <c r="B709" s="303"/>
      <c r="C709" s="304"/>
      <c r="D709" s="305"/>
      <c r="E709" s="306"/>
      <c r="F709" s="307"/>
    </row>
    <row r="710">
      <c r="A710" s="302"/>
      <c r="B710" s="303"/>
      <c r="C710" s="304"/>
      <c r="D710" s="305"/>
      <c r="E710" s="306"/>
      <c r="F710" s="307"/>
    </row>
    <row r="711">
      <c r="A711" s="302"/>
      <c r="B711" s="303"/>
      <c r="C711" s="304"/>
      <c r="D711" s="305"/>
      <c r="E711" s="306"/>
      <c r="F711" s="307"/>
    </row>
    <row r="712">
      <c r="A712" s="302"/>
      <c r="B712" s="303"/>
      <c r="C712" s="304"/>
      <c r="D712" s="305"/>
      <c r="E712" s="306"/>
      <c r="F712" s="307"/>
    </row>
    <row r="713">
      <c r="A713" s="302"/>
      <c r="B713" s="303"/>
      <c r="C713" s="304"/>
      <c r="D713" s="305"/>
      <c r="E713" s="306"/>
      <c r="F713" s="307"/>
    </row>
    <row r="714">
      <c r="A714" s="302"/>
      <c r="B714" s="303"/>
      <c r="C714" s="304"/>
      <c r="D714" s="305"/>
      <c r="E714" s="306"/>
      <c r="F714" s="307"/>
    </row>
    <row r="715">
      <c r="A715" s="302"/>
      <c r="B715" s="303"/>
      <c r="C715" s="304"/>
      <c r="D715" s="305"/>
      <c r="E715" s="306"/>
      <c r="F715" s="307"/>
    </row>
    <row r="716">
      <c r="A716" s="302"/>
      <c r="B716" s="303"/>
      <c r="C716" s="304"/>
      <c r="D716" s="305"/>
      <c r="E716" s="306"/>
      <c r="F716" s="307"/>
    </row>
    <row r="717">
      <c r="A717" s="302"/>
      <c r="B717" s="303"/>
      <c r="C717" s="304"/>
      <c r="D717" s="305"/>
      <c r="E717" s="306"/>
      <c r="F717" s="307"/>
    </row>
    <row r="718">
      <c r="A718" s="302"/>
      <c r="B718" s="303"/>
      <c r="C718" s="304"/>
      <c r="D718" s="305"/>
      <c r="E718" s="306"/>
      <c r="F718" s="307"/>
    </row>
    <row r="719">
      <c r="A719" s="302"/>
      <c r="B719" s="303"/>
      <c r="C719" s="304"/>
      <c r="D719" s="305"/>
      <c r="E719" s="306"/>
      <c r="F719" s="307"/>
    </row>
    <row r="720">
      <c r="A720" s="302"/>
      <c r="B720" s="303"/>
      <c r="C720" s="304"/>
      <c r="D720" s="305"/>
      <c r="E720" s="306"/>
      <c r="F720" s="307"/>
    </row>
    <row r="721">
      <c r="A721" s="302"/>
      <c r="B721" s="303"/>
      <c r="C721" s="304"/>
      <c r="D721" s="305"/>
      <c r="E721" s="306"/>
      <c r="F721" s="307"/>
    </row>
    <row r="722">
      <c r="A722" s="302"/>
      <c r="B722" s="303"/>
      <c r="C722" s="304"/>
      <c r="D722" s="305"/>
      <c r="E722" s="306"/>
      <c r="F722" s="307"/>
    </row>
    <row r="723">
      <c r="A723" s="302"/>
      <c r="B723" s="303"/>
      <c r="C723" s="304"/>
      <c r="D723" s="305"/>
      <c r="E723" s="306"/>
      <c r="F723" s="307"/>
    </row>
    <row r="724">
      <c r="A724" s="302"/>
      <c r="B724" s="303"/>
      <c r="C724" s="304"/>
      <c r="D724" s="305"/>
      <c r="E724" s="306"/>
      <c r="F724" s="307"/>
    </row>
    <row r="725">
      <c r="A725" s="302"/>
      <c r="B725" s="303"/>
      <c r="C725" s="304"/>
      <c r="D725" s="305"/>
      <c r="E725" s="306"/>
      <c r="F725" s="307"/>
    </row>
    <row r="726">
      <c r="A726" s="302"/>
      <c r="B726" s="303"/>
      <c r="C726" s="304"/>
      <c r="D726" s="305"/>
      <c r="E726" s="306"/>
      <c r="F726" s="307"/>
    </row>
    <row r="727">
      <c r="A727" s="302"/>
      <c r="B727" s="303"/>
      <c r="C727" s="304"/>
      <c r="D727" s="305"/>
      <c r="E727" s="306"/>
      <c r="F727" s="307"/>
    </row>
    <row r="728">
      <c r="A728" s="302"/>
      <c r="B728" s="303"/>
      <c r="C728" s="304"/>
      <c r="D728" s="305"/>
      <c r="E728" s="306"/>
      <c r="F728" s="307"/>
    </row>
    <row r="729">
      <c r="A729" s="302"/>
      <c r="B729" s="303"/>
      <c r="C729" s="304"/>
      <c r="D729" s="305"/>
      <c r="E729" s="306"/>
      <c r="F729" s="307"/>
    </row>
    <row r="730">
      <c r="A730" s="302"/>
      <c r="B730" s="303"/>
      <c r="C730" s="304"/>
      <c r="D730" s="305"/>
      <c r="E730" s="306"/>
      <c r="F730" s="307"/>
    </row>
    <row r="731">
      <c r="A731" s="302"/>
      <c r="B731" s="303"/>
      <c r="C731" s="304"/>
      <c r="D731" s="305"/>
      <c r="E731" s="306"/>
      <c r="F731" s="307"/>
    </row>
    <row r="732">
      <c r="A732" s="302"/>
      <c r="B732" s="303"/>
      <c r="C732" s="304"/>
      <c r="D732" s="305"/>
      <c r="E732" s="306"/>
      <c r="F732" s="307"/>
    </row>
    <row r="733">
      <c r="A733" s="302"/>
      <c r="B733" s="303"/>
      <c r="C733" s="304"/>
      <c r="D733" s="305"/>
      <c r="E733" s="306"/>
      <c r="F733" s="307"/>
    </row>
    <row r="734">
      <c r="A734" s="302"/>
      <c r="B734" s="303"/>
      <c r="C734" s="304"/>
      <c r="D734" s="305"/>
      <c r="E734" s="306"/>
      <c r="F734" s="307"/>
    </row>
    <row r="735">
      <c r="A735" s="302"/>
      <c r="B735" s="303"/>
      <c r="C735" s="304"/>
      <c r="D735" s="305"/>
      <c r="E735" s="306"/>
      <c r="F735" s="307"/>
    </row>
    <row r="736">
      <c r="A736" s="302"/>
      <c r="B736" s="303"/>
      <c r="C736" s="304"/>
      <c r="D736" s="305"/>
      <c r="E736" s="306"/>
      <c r="F736" s="307"/>
    </row>
    <row r="737">
      <c r="A737" s="302"/>
      <c r="B737" s="303"/>
      <c r="C737" s="304"/>
      <c r="D737" s="305"/>
      <c r="E737" s="306"/>
      <c r="F737" s="307"/>
    </row>
    <row r="738">
      <c r="A738" s="302"/>
      <c r="B738" s="303"/>
      <c r="C738" s="304"/>
      <c r="D738" s="305"/>
      <c r="E738" s="306"/>
      <c r="F738" s="307"/>
    </row>
    <row r="739">
      <c r="A739" s="302"/>
      <c r="B739" s="303"/>
      <c r="C739" s="304"/>
      <c r="D739" s="305"/>
      <c r="E739" s="306"/>
      <c r="F739" s="307"/>
    </row>
    <row r="740">
      <c r="A740" s="302"/>
      <c r="B740" s="303"/>
      <c r="C740" s="304"/>
      <c r="D740" s="305"/>
      <c r="E740" s="306"/>
      <c r="F740" s="307"/>
    </row>
    <row r="741">
      <c r="A741" s="302"/>
      <c r="B741" s="303"/>
      <c r="C741" s="304"/>
      <c r="D741" s="305"/>
      <c r="E741" s="306"/>
      <c r="F741" s="307"/>
    </row>
    <row r="742">
      <c r="A742" s="302"/>
      <c r="B742" s="303"/>
      <c r="C742" s="304"/>
      <c r="D742" s="305"/>
      <c r="E742" s="306"/>
      <c r="F742" s="307"/>
    </row>
    <row r="743">
      <c r="A743" s="302"/>
      <c r="B743" s="303"/>
      <c r="C743" s="304"/>
      <c r="D743" s="305"/>
      <c r="E743" s="306"/>
      <c r="F743" s="307"/>
    </row>
    <row r="744">
      <c r="A744" s="302"/>
      <c r="B744" s="303"/>
      <c r="C744" s="304"/>
      <c r="D744" s="305"/>
      <c r="E744" s="306"/>
      <c r="F744" s="307"/>
    </row>
    <row r="745">
      <c r="A745" s="302"/>
      <c r="B745" s="303"/>
      <c r="C745" s="304"/>
      <c r="D745" s="305"/>
      <c r="E745" s="306"/>
      <c r="F745" s="307"/>
    </row>
    <row r="746">
      <c r="A746" s="302"/>
      <c r="B746" s="303"/>
      <c r="C746" s="304"/>
      <c r="D746" s="305"/>
      <c r="E746" s="306"/>
      <c r="F746" s="307"/>
    </row>
    <row r="747">
      <c r="A747" s="302"/>
      <c r="B747" s="303"/>
      <c r="C747" s="304"/>
      <c r="D747" s="305"/>
      <c r="E747" s="306"/>
      <c r="F747" s="307"/>
    </row>
    <row r="748">
      <c r="A748" s="302"/>
      <c r="B748" s="303"/>
      <c r="C748" s="304"/>
      <c r="D748" s="305"/>
      <c r="E748" s="306"/>
      <c r="F748" s="307"/>
    </row>
    <row r="749">
      <c r="A749" s="302"/>
      <c r="B749" s="303"/>
      <c r="C749" s="304"/>
      <c r="D749" s="305"/>
      <c r="E749" s="306"/>
      <c r="F749" s="307"/>
    </row>
    <row r="750">
      <c r="A750" s="302"/>
      <c r="B750" s="303"/>
      <c r="C750" s="304"/>
      <c r="D750" s="305"/>
      <c r="E750" s="306"/>
      <c r="F750" s="307"/>
    </row>
    <row r="751">
      <c r="A751" s="302"/>
      <c r="B751" s="303"/>
      <c r="C751" s="304"/>
      <c r="D751" s="305"/>
      <c r="E751" s="306"/>
      <c r="F751" s="307"/>
    </row>
    <row r="752">
      <c r="A752" s="302"/>
      <c r="B752" s="303"/>
      <c r="C752" s="304"/>
      <c r="D752" s="305"/>
      <c r="E752" s="306"/>
      <c r="F752" s="307"/>
    </row>
    <row r="753">
      <c r="A753" s="302"/>
      <c r="B753" s="303"/>
      <c r="C753" s="304"/>
      <c r="D753" s="305"/>
      <c r="E753" s="306"/>
      <c r="F753" s="307"/>
    </row>
    <row r="754">
      <c r="A754" s="302"/>
      <c r="B754" s="303"/>
      <c r="C754" s="304"/>
      <c r="D754" s="305"/>
      <c r="E754" s="306"/>
      <c r="F754" s="307"/>
    </row>
    <row r="755">
      <c r="A755" s="302"/>
      <c r="B755" s="303"/>
      <c r="C755" s="304"/>
      <c r="D755" s="305"/>
      <c r="E755" s="306"/>
      <c r="F755" s="307"/>
    </row>
    <row r="756">
      <c r="A756" s="302"/>
      <c r="B756" s="303"/>
      <c r="C756" s="304"/>
      <c r="D756" s="305"/>
      <c r="E756" s="306"/>
      <c r="F756" s="307"/>
    </row>
    <row r="757">
      <c r="A757" s="302"/>
      <c r="B757" s="303"/>
      <c r="C757" s="304"/>
      <c r="D757" s="305"/>
      <c r="E757" s="306"/>
      <c r="F757" s="307"/>
    </row>
    <row r="758">
      <c r="A758" s="302"/>
      <c r="B758" s="303"/>
      <c r="C758" s="304"/>
      <c r="D758" s="305"/>
      <c r="E758" s="306"/>
      <c r="F758" s="307"/>
    </row>
    <row r="759">
      <c r="A759" s="302"/>
      <c r="B759" s="303"/>
      <c r="C759" s="304"/>
      <c r="D759" s="305"/>
      <c r="E759" s="306"/>
      <c r="F759" s="307"/>
    </row>
    <row r="760">
      <c r="A760" s="302"/>
      <c r="B760" s="303"/>
      <c r="C760" s="304"/>
      <c r="D760" s="305"/>
      <c r="E760" s="306"/>
      <c r="F760" s="307"/>
    </row>
    <row r="761">
      <c r="A761" s="302"/>
      <c r="B761" s="303"/>
      <c r="C761" s="304"/>
      <c r="D761" s="305"/>
      <c r="E761" s="306"/>
      <c r="F761" s="307"/>
    </row>
    <row r="762">
      <c r="A762" s="302"/>
      <c r="B762" s="303"/>
      <c r="C762" s="304"/>
      <c r="D762" s="305"/>
      <c r="E762" s="306"/>
      <c r="F762" s="307"/>
    </row>
    <row r="763">
      <c r="A763" s="302"/>
      <c r="B763" s="303"/>
      <c r="C763" s="304"/>
      <c r="D763" s="305"/>
      <c r="E763" s="306"/>
      <c r="F763" s="307"/>
    </row>
    <row r="764">
      <c r="A764" s="302"/>
      <c r="B764" s="303"/>
      <c r="C764" s="304"/>
      <c r="D764" s="305"/>
      <c r="E764" s="306"/>
      <c r="F764" s="307"/>
    </row>
    <row r="765">
      <c r="A765" s="302"/>
      <c r="B765" s="303"/>
      <c r="C765" s="304"/>
      <c r="D765" s="305"/>
      <c r="E765" s="306"/>
      <c r="F765" s="307"/>
    </row>
    <row r="766">
      <c r="A766" s="302"/>
      <c r="B766" s="303"/>
      <c r="C766" s="304"/>
      <c r="D766" s="305"/>
      <c r="E766" s="306"/>
      <c r="F766" s="307"/>
    </row>
    <row r="767">
      <c r="A767" s="302"/>
      <c r="B767" s="303"/>
      <c r="C767" s="304"/>
      <c r="D767" s="305"/>
      <c r="E767" s="306"/>
      <c r="F767" s="307"/>
    </row>
    <row r="768">
      <c r="A768" s="302"/>
      <c r="B768" s="303"/>
      <c r="C768" s="304"/>
      <c r="D768" s="305"/>
      <c r="E768" s="306"/>
      <c r="F768" s="307"/>
    </row>
    <row r="769">
      <c r="A769" s="302"/>
      <c r="B769" s="303"/>
      <c r="C769" s="304"/>
      <c r="D769" s="305"/>
      <c r="E769" s="306"/>
      <c r="F769" s="307"/>
    </row>
    <row r="770">
      <c r="A770" s="302"/>
      <c r="B770" s="303"/>
      <c r="C770" s="304"/>
      <c r="D770" s="305"/>
      <c r="E770" s="306"/>
      <c r="F770" s="307"/>
    </row>
    <row r="771">
      <c r="A771" s="302"/>
      <c r="B771" s="303"/>
      <c r="C771" s="304"/>
      <c r="D771" s="305"/>
      <c r="E771" s="306"/>
      <c r="F771" s="307"/>
    </row>
    <row r="772">
      <c r="A772" s="302"/>
      <c r="B772" s="303"/>
      <c r="C772" s="304"/>
      <c r="D772" s="305"/>
      <c r="E772" s="306"/>
      <c r="F772" s="307"/>
    </row>
    <row r="773">
      <c r="A773" s="302"/>
      <c r="B773" s="303"/>
      <c r="C773" s="304"/>
      <c r="D773" s="305"/>
      <c r="E773" s="306"/>
      <c r="F773" s="307"/>
    </row>
    <row r="774">
      <c r="A774" s="302"/>
      <c r="B774" s="303"/>
      <c r="C774" s="304"/>
      <c r="D774" s="305"/>
      <c r="E774" s="306"/>
      <c r="F774" s="307"/>
    </row>
    <row r="775">
      <c r="A775" s="302"/>
      <c r="B775" s="303"/>
      <c r="C775" s="304"/>
      <c r="D775" s="305"/>
      <c r="E775" s="306"/>
      <c r="F775" s="307"/>
    </row>
    <row r="776">
      <c r="A776" s="302"/>
      <c r="B776" s="303"/>
      <c r="C776" s="304"/>
      <c r="D776" s="305"/>
      <c r="E776" s="306"/>
      <c r="F776" s="307"/>
    </row>
    <row r="777">
      <c r="A777" s="302"/>
      <c r="B777" s="303"/>
      <c r="C777" s="304"/>
      <c r="D777" s="305"/>
      <c r="E777" s="306"/>
      <c r="F777" s="307"/>
    </row>
    <row r="778">
      <c r="A778" s="302"/>
      <c r="B778" s="303"/>
      <c r="C778" s="304"/>
      <c r="D778" s="305"/>
      <c r="E778" s="306"/>
      <c r="F778" s="307"/>
    </row>
    <row r="779">
      <c r="A779" s="302"/>
      <c r="B779" s="303"/>
      <c r="C779" s="304"/>
      <c r="D779" s="305"/>
      <c r="E779" s="306"/>
      <c r="F779" s="307"/>
    </row>
    <row r="780">
      <c r="A780" s="302"/>
      <c r="B780" s="303"/>
      <c r="C780" s="304"/>
      <c r="D780" s="305"/>
      <c r="E780" s="306"/>
      <c r="F780" s="307"/>
    </row>
    <row r="781">
      <c r="A781" s="302"/>
      <c r="B781" s="303"/>
      <c r="C781" s="304"/>
      <c r="D781" s="305"/>
      <c r="E781" s="306"/>
      <c r="F781" s="307"/>
    </row>
    <row r="782">
      <c r="A782" s="302"/>
      <c r="B782" s="303"/>
      <c r="C782" s="304"/>
      <c r="D782" s="305"/>
      <c r="E782" s="306"/>
      <c r="F782" s="307"/>
    </row>
    <row r="783">
      <c r="A783" s="302"/>
      <c r="B783" s="303"/>
      <c r="C783" s="304"/>
      <c r="D783" s="305"/>
      <c r="E783" s="306"/>
      <c r="F783" s="307"/>
    </row>
    <row r="784">
      <c r="A784" s="302"/>
      <c r="B784" s="303"/>
      <c r="C784" s="304"/>
      <c r="D784" s="305"/>
      <c r="E784" s="306"/>
      <c r="F784" s="307"/>
    </row>
    <row r="785">
      <c r="A785" s="302"/>
      <c r="B785" s="303"/>
      <c r="C785" s="304"/>
      <c r="D785" s="305"/>
      <c r="E785" s="306"/>
      <c r="F785" s="307"/>
    </row>
    <row r="786">
      <c r="A786" s="302"/>
      <c r="B786" s="303"/>
      <c r="C786" s="304"/>
      <c r="D786" s="305"/>
      <c r="E786" s="306"/>
      <c r="F786" s="307"/>
    </row>
    <row r="787">
      <c r="A787" s="302"/>
      <c r="B787" s="303"/>
      <c r="C787" s="304"/>
      <c r="D787" s="305"/>
      <c r="E787" s="306"/>
      <c r="F787" s="307"/>
    </row>
    <row r="788">
      <c r="A788" s="302"/>
      <c r="B788" s="303"/>
      <c r="C788" s="304"/>
      <c r="D788" s="305"/>
      <c r="E788" s="306"/>
      <c r="F788" s="307"/>
    </row>
    <row r="789">
      <c r="A789" s="302"/>
      <c r="B789" s="303"/>
      <c r="C789" s="304"/>
      <c r="D789" s="305"/>
      <c r="E789" s="306"/>
      <c r="F789" s="307"/>
    </row>
    <row r="790">
      <c r="A790" s="302"/>
      <c r="B790" s="303"/>
      <c r="C790" s="304"/>
      <c r="D790" s="305"/>
      <c r="E790" s="306"/>
      <c r="F790" s="307"/>
    </row>
    <row r="791">
      <c r="A791" s="302"/>
      <c r="B791" s="303"/>
      <c r="C791" s="304"/>
      <c r="D791" s="305"/>
      <c r="E791" s="306"/>
      <c r="F791" s="307"/>
    </row>
    <row r="792">
      <c r="A792" s="302"/>
      <c r="B792" s="303"/>
      <c r="C792" s="304"/>
      <c r="D792" s="305"/>
      <c r="E792" s="306"/>
      <c r="F792" s="307"/>
    </row>
    <row r="793">
      <c r="A793" s="302"/>
      <c r="B793" s="303"/>
      <c r="C793" s="304"/>
      <c r="D793" s="305"/>
      <c r="E793" s="306"/>
      <c r="F793" s="307"/>
    </row>
    <row r="794">
      <c r="A794" s="302"/>
      <c r="B794" s="303"/>
      <c r="C794" s="304"/>
      <c r="D794" s="305"/>
      <c r="E794" s="306"/>
      <c r="F794" s="307"/>
    </row>
    <row r="795">
      <c r="A795" s="302"/>
      <c r="B795" s="303"/>
      <c r="C795" s="304"/>
      <c r="D795" s="305"/>
      <c r="E795" s="306"/>
      <c r="F795" s="307"/>
    </row>
    <row r="796">
      <c r="A796" s="302"/>
      <c r="B796" s="303"/>
      <c r="C796" s="304"/>
      <c r="D796" s="305"/>
      <c r="E796" s="306"/>
      <c r="F796" s="307"/>
    </row>
    <row r="797">
      <c r="A797" s="302"/>
      <c r="B797" s="303"/>
      <c r="C797" s="304"/>
      <c r="D797" s="305"/>
      <c r="E797" s="306"/>
      <c r="F797" s="307"/>
    </row>
    <row r="798">
      <c r="A798" s="302"/>
      <c r="B798" s="303"/>
      <c r="C798" s="304"/>
      <c r="D798" s="305"/>
      <c r="E798" s="306"/>
      <c r="F798" s="307"/>
    </row>
    <row r="799">
      <c r="A799" s="302"/>
      <c r="B799" s="303"/>
      <c r="C799" s="304"/>
      <c r="D799" s="305"/>
      <c r="E799" s="306"/>
      <c r="F799" s="307"/>
    </row>
    <row r="800">
      <c r="A800" s="302"/>
      <c r="B800" s="303"/>
      <c r="C800" s="304"/>
      <c r="D800" s="305"/>
      <c r="E800" s="306"/>
      <c r="F800" s="307"/>
    </row>
    <row r="801">
      <c r="A801" s="302"/>
      <c r="B801" s="303"/>
      <c r="C801" s="304"/>
      <c r="D801" s="305"/>
      <c r="E801" s="306"/>
      <c r="F801" s="307"/>
    </row>
    <row r="802">
      <c r="A802" s="302"/>
      <c r="B802" s="303"/>
      <c r="C802" s="304"/>
      <c r="D802" s="305"/>
      <c r="E802" s="306"/>
      <c r="F802" s="307"/>
    </row>
    <row r="803">
      <c r="A803" s="302"/>
      <c r="B803" s="303"/>
      <c r="C803" s="304"/>
      <c r="D803" s="305"/>
      <c r="E803" s="306"/>
      <c r="F803" s="307"/>
    </row>
    <row r="804">
      <c r="A804" s="302"/>
      <c r="B804" s="303"/>
      <c r="C804" s="304"/>
      <c r="D804" s="305"/>
      <c r="E804" s="306"/>
      <c r="F804" s="307"/>
    </row>
    <row r="805">
      <c r="A805" s="302"/>
      <c r="B805" s="303"/>
      <c r="C805" s="304"/>
      <c r="D805" s="305"/>
      <c r="E805" s="306"/>
      <c r="F805" s="307"/>
    </row>
    <row r="806">
      <c r="A806" s="302"/>
      <c r="B806" s="303"/>
      <c r="C806" s="304"/>
      <c r="D806" s="305"/>
      <c r="E806" s="306"/>
      <c r="F806" s="307"/>
    </row>
    <row r="807">
      <c r="A807" s="302"/>
      <c r="B807" s="303"/>
      <c r="C807" s="304"/>
      <c r="D807" s="305"/>
      <c r="E807" s="306"/>
      <c r="F807" s="307"/>
    </row>
    <row r="808">
      <c r="A808" s="302"/>
      <c r="B808" s="303"/>
      <c r="C808" s="304"/>
      <c r="D808" s="305"/>
      <c r="E808" s="306"/>
      <c r="F808" s="307"/>
    </row>
    <row r="809">
      <c r="A809" s="302"/>
      <c r="B809" s="303"/>
      <c r="C809" s="304"/>
      <c r="D809" s="305"/>
      <c r="E809" s="306"/>
      <c r="F809" s="307"/>
    </row>
    <row r="810">
      <c r="A810" s="302"/>
      <c r="B810" s="303"/>
      <c r="C810" s="304"/>
      <c r="D810" s="305"/>
      <c r="E810" s="306"/>
      <c r="F810" s="307"/>
    </row>
    <row r="811">
      <c r="A811" s="302"/>
      <c r="B811" s="303"/>
      <c r="C811" s="304"/>
      <c r="D811" s="305"/>
      <c r="E811" s="306"/>
      <c r="F811" s="307"/>
    </row>
    <row r="812">
      <c r="A812" s="302"/>
      <c r="B812" s="303"/>
      <c r="C812" s="304"/>
      <c r="D812" s="305"/>
      <c r="E812" s="306"/>
      <c r="F812" s="307"/>
    </row>
    <row r="813">
      <c r="A813" s="302"/>
      <c r="B813" s="303"/>
      <c r="C813" s="304"/>
      <c r="D813" s="305"/>
      <c r="E813" s="306"/>
      <c r="F813" s="307"/>
    </row>
    <row r="814">
      <c r="A814" s="302"/>
      <c r="B814" s="303"/>
      <c r="C814" s="304"/>
      <c r="D814" s="305"/>
      <c r="E814" s="306"/>
      <c r="F814" s="307"/>
    </row>
    <row r="815">
      <c r="A815" s="302"/>
      <c r="B815" s="303"/>
      <c r="C815" s="304"/>
      <c r="D815" s="305"/>
      <c r="E815" s="306"/>
      <c r="F815" s="307"/>
    </row>
    <row r="816">
      <c r="A816" s="302"/>
      <c r="B816" s="303"/>
      <c r="C816" s="304"/>
      <c r="D816" s="305"/>
      <c r="E816" s="306"/>
      <c r="F816" s="307"/>
    </row>
    <row r="817">
      <c r="A817" s="302"/>
      <c r="B817" s="303"/>
      <c r="C817" s="304"/>
      <c r="D817" s="305"/>
      <c r="E817" s="306"/>
      <c r="F817" s="307"/>
    </row>
    <row r="818">
      <c r="A818" s="302"/>
      <c r="B818" s="303"/>
      <c r="C818" s="304"/>
      <c r="D818" s="305"/>
      <c r="E818" s="306"/>
      <c r="F818" s="307"/>
    </row>
    <row r="819">
      <c r="A819" s="302"/>
      <c r="B819" s="303"/>
      <c r="C819" s="304"/>
      <c r="D819" s="305"/>
      <c r="E819" s="306"/>
      <c r="F819" s="307"/>
    </row>
    <row r="820">
      <c r="A820" s="302"/>
      <c r="B820" s="303"/>
      <c r="C820" s="304"/>
      <c r="D820" s="305"/>
      <c r="E820" s="306"/>
      <c r="F820" s="307"/>
    </row>
    <row r="821">
      <c r="A821" s="302"/>
      <c r="B821" s="303"/>
      <c r="C821" s="304"/>
      <c r="D821" s="305"/>
      <c r="E821" s="306"/>
      <c r="F821" s="307"/>
    </row>
    <row r="822">
      <c r="A822" s="302"/>
      <c r="B822" s="303"/>
      <c r="C822" s="304"/>
      <c r="D822" s="305"/>
      <c r="E822" s="306"/>
      <c r="F822" s="307"/>
    </row>
    <row r="823">
      <c r="A823" s="302"/>
      <c r="B823" s="303"/>
      <c r="C823" s="304"/>
      <c r="D823" s="305"/>
      <c r="E823" s="306"/>
      <c r="F823" s="307"/>
    </row>
    <row r="824">
      <c r="A824" s="302"/>
      <c r="B824" s="303"/>
      <c r="C824" s="304"/>
      <c r="D824" s="305"/>
      <c r="E824" s="306"/>
      <c r="F824" s="307"/>
    </row>
    <row r="825">
      <c r="A825" s="302"/>
      <c r="B825" s="303"/>
      <c r="C825" s="304"/>
      <c r="D825" s="305"/>
      <c r="E825" s="306"/>
      <c r="F825" s="307"/>
    </row>
    <row r="826">
      <c r="A826" s="302"/>
      <c r="B826" s="303"/>
      <c r="C826" s="304"/>
      <c r="D826" s="305"/>
      <c r="E826" s="306"/>
      <c r="F826" s="307"/>
    </row>
    <row r="827">
      <c r="A827" s="302"/>
      <c r="B827" s="303"/>
      <c r="C827" s="304"/>
      <c r="D827" s="305"/>
      <c r="E827" s="306"/>
      <c r="F827" s="307"/>
    </row>
    <row r="828">
      <c r="A828" s="302"/>
      <c r="B828" s="303"/>
      <c r="C828" s="304"/>
      <c r="D828" s="305"/>
      <c r="E828" s="306"/>
      <c r="F828" s="307"/>
    </row>
    <row r="829">
      <c r="A829" s="302"/>
      <c r="B829" s="303"/>
      <c r="C829" s="304"/>
      <c r="D829" s="305"/>
      <c r="E829" s="306"/>
      <c r="F829" s="307"/>
    </row>
    <row r="830">
      <c r="A830" s="302"/>
      <c r="B830" s="303"/>
      <c r="C830" s="304"/>
      <c r="D830" s="305"/>
      <c r="E830" s="306"/>
      <c r="F830" s="307"/>
    </row>
    <row r="831">
      <c r="A831" s="302"/>
      <c r="B831" s="303"/>
      <c r="C831" s="304"/>
      <c r="D831" s="305"/>
      <c r="E831" s="306"/>
      <c r="F831" s="307"/>
    </row>
    <row r="832">
      <c r="A832" s="302"/>
      <c r="B832" s="303"/>
      <c r="C832" s="304"/>
      <c r="D832" s="305"/>
      <c r="E832" s="306"/>
      <c r="F832" s="307"/>
    </row>
    <row r="833">
      <c r="A833" s="302"/>
      <c r="B833" s="303"/>
      <c r="C833" s="304"/>
      <c r="D833" s="305"/>
      <c r="E833" s="306"/>
      <c r="F833" s="307"/>
    </row>
    <row r="834">
      <c r="A834" s="302"/>
      <c r="B834" s="303"/>
      <c r="C834" s="304"/>
      <c r="D834" s="305"/>
      <c r="E834" s="306"/>
      <c r="F834" s="307"/>
    </row>
    <row r="835">
      <c r="A835" s="302"/>
      <c r="B835" s="303"/>
      <c r="C835" s="304"/>
      <c r="D835" s="305"/>
      <c r="E835" s="306"/>
      <c r="F835" s="307"/>
    </row>
    <row r="836">
      <c r="A836" s="302"/>
      <c r="B836" s="303"/>
      <c r="C836" s="304"/>
      <c r="D836" s="305"/>
      <c r="E836" s="306"/>
      <c r="F836" s="307"/>
    </row>
    <row r="837">
      <c r="A837" s="302"/>
      <c r="B837" s="303"/>
      <c r="C837" s="304"/>
      <c r="D837" s="305"/>
      <c r="E837" s="306"/>
      <c r="F837" s="307"/>
    </row>
    <row r="838">
      <c r="A838" s="302"/>
      <c r="B838" s="303"/>
      <c r="C838" s="304"/>
      <c r="D838" s="305"/>
      <c r="E838" s="306"/>
      <c r="F838" s="307"/>
    </row>
    <row r="839">
      <c r="A839" s="302"/>
      <c r="B839" s="303"/>
      <c r="C839" s="304"/>
      <c r="D839" s="305"/>
      <c r="E839" s="306"/>
      <c r="F839" s="307"/>
    </row>
    <row r="840">
      <c r="A840" s="302"/>
      <c r="B840" s="303"/>
      <c r="C840" s="304"/>
      <c r="D840" s="305"/>
      <c r="E840" s="306"/>
      <c r="F840" s="307"/>
    </row>
    <row r="841">
      <c r="A841" s="302"/>
      <c r="B841" s="303"/>
      <c r="C841" s="304"/>
      <c r="D841" s="305"/>
      <c r="E841" s="306"/>
      <c r="F841" s="307"/>
    </row>
    <row r="842">
      <c r="A842" s="302"/>
      <c r="B842" s="303"/>
      <c r="C842" s="304"/>
      <c r="D842" s="305"/>
      <c r="E842" s="306"/>
      <c r="F842" s="307"/>
    </row>
    <row r="843">
      <c r="A843" s="302"/>
      <c r="B843" s="303"/>
      <c r="C843" s="304"/>
      <c r="D843" s="305"/>
      <c r="E843" s="306"/>
      <c r="F843" s="307"/>
    </row>
    <row r="844">
      <c r="A844" s="302"/>
      <c r="B844" s="303"/>
      <c r="C844" s="304"/>
      <c r="D844" s="305"/>
      <c r="E844" s="306"/>
      <c r="F844" s="307"/>
    </row>
    <row r="845">
      <c r="A845" s="302"/>
      <c r="B845" s="303"/>
      <c r="C845" s="304"/>
      <c r="D845" s="305"/>
      <c r="E845" s="306"/>
      <c r="F845" s="307"/>
    </row>
    <row r="846">
      <c r="A846" s="302"/>
      <c r="B846" s="303"/>
      <c r="C846" s="304"/>
      <c r="D846" s="305"/>
      <c r="E846" s="306"/>
      <c r="F846" s="307"/>
    </row>
    <row r="847">
      <c r="A847" s="302"/>
      <c r="B847" s="303"/>
      <c r="C847" s="304"/>
      <c r="D847" s="305"/>
      <c r="E847" s="306"/>
      <c r="F847" s="307"/>
    </row>
    <row r="848">
      <c r="A848" s="302"/>
      <c r="B848" s="303"/>
      <c r="C848" s="304"/>
      <c r="D848" s="305"/>
      <c r="E848" s="306"/>
      <c r="F848" s="307"/>
    </row>
    <row r="849">
      <c r="A849" s="302"/>
      <c r="B849" s="303"/>
      <c r="C849" s="304"/>
      <c r="D849" s="305"/>
      <c r="E849" s="306"/>
      <c r="F849" s="307"/>
    </row>
    <row r="850">
      <c r="A850" s="302"/>
      <c r="B850" s="303"/>
      <c r="C850" s="304"/>
      <c r="D850" s="305"/>
      <c r="E850" s="306"/>
      <c r="F850" s="307"/>
    </row>
    <row r="851">
      <c r="A851" s="302"/>
      <c r="B851" s="303"/>
      <c r="C851" s="304"/>
      <c r="D851" s="305"/>
      <c r="E851" s="306"/>
      <c r="F851" s="307"/>
    </row>
    <row r="852">
      <c r="A852" s="302"/>
      <c r="B852" s="303"/>
      <c r="C852" s="304"/>
      <c r="D852" s="305"/>
      <c r="E852" s="306"/>
      <c r="F852" s="307"/>
    </row>
    <row r="853">
      <c r="A853" s="302"/>
      <c r="B853" s="303"/>
      <c r="C853" s="304"/>
      <c r="D853" s="305"/>
      <c r="E853" s="306"/>
      <c r="F853" s="307"/>
    </row>
    <row r="854">
      <c r="A854" s="302"/>
      <c r="B854" s="303"/>
      <c r="C854" s="304"/>
      <c r="D854" s="305"/>
      <c r="E854" s="306"/>
      <c r="F854" s="307"/>
    </row>
    <row r="855">
      <c r="A855" s="302"/>
      <c r="B855" s="303"/>
      <c r="C855" s="304"/>
      <c r="D855" s="305"/>
      <c r="E855" s="306"/>
      <c r="F855" s="307"/>
    </row>
    <row r="856">
      <c r="A856" s="302"/>
      <c r="B856" s="303"/>
      <c r="C856" s="304"/>
      <c r="D856" s="305"/>
      <c r="E856" s="306"/>
      <c r="F856" s="307"/>
    </row>
    <row r="857">
      <c r="A857" s="302"/>
      <c r="B857" s="303"/>
      <c r="C857" s="304"/>
      <c r="D857" s="305"/>
      <c r="E857" s="306"/>
      <c r="F857" s="307"/>
    </row>
    <row r="858">
      <c r="A858" s="302"/>
      <c r="B858" s="303"/>
      <c r="C858" s="304"/>
      <c r="D858" s="305"/>
      <c r="E858" s="306"/>
      <c r="F858" s="307"/>
    </row>
    <row r="859">
      <c r="A859" s="302"/>
      <c r="B859" s="303"/>
      <c r="C859" s="304"/>
      <c r="D859" s="305"/>
      <c r="E859" s="306"/>
      <c r="F859" s="307"/>
    </row>
    <row r="860">
      <c r="A860" s="302"/>
      <c r="B860" s="303"/>
      <c r="C860" s="304"/>
      <c r="D860" s="305"/>
      <c r="E860" s="306"/>
      <c r="F860" s="307"/>
    </row>
    <row r="861">
      <c r="A861" s="302"/>
      <c r="B861" s="303"/>
      <c r="C861" s="304"/>
      <c r="D861" s="305"/>
      <c r="E861" s="306"/>
      <c r="F861" s="307"/>
    </row>
    <row r="862">
      <c r="A862" s="302"/>
      <c r="B862" s="303"/>
      <c r="C862" s="304"/>
      <c r="D862" s="305"/>
      <c r="E862" s="306"/>
      <c r="F862" s="307"/>
    </row>
    <row r="863">
      <c r="A863" s="302"/>
      <c r="B863" s="303"/>
      <c r="C863" s="304"/>
      <c r="D863" s="305"/>
      <c r="E863" s="306"/>
      <c r="F863" s="307"/>
    </row>
    <row r="864">
      <c r="A864" s="302"/>
      <c r="B864" s="303"/>
      <c r="C864" s="304"/>
      <c r="D864" s="305"/>
      <c r="E864" s="306"/>
      <c r="F864" s="307"/>
    </row>
    <row r="865">
      <c r="A865" s="302"/>
      <c r="B865" s="303"/>
      <c r="C865" s="304"/>
      <c r="D865" s="305"/>
      <c r="E865" s="306"/>
      <c r="F865" s="307"/>
    </row>
    <row r="866">
      <c r="A866" s="302"/>
      <c r="B866" s="303"/>
      <c r="C866" s="304"/>
      <c r="D866" s="305"/>
      <c r="E866" s="306"/>
      <c r="F866" s="307"/>
    </row>
    <row r="867">
      <c r="A867" s="302"/>
      <c r="B867" s="303"/>
      <c r="C867" s="304"/>
      <c r="D867" s="305"/>
      <c r="E867" s="306"/>
      <c r="F867" s="307"/>
    </row>
    <row r="868">
      <c r="A868" s="302"/>
      <c r="B868" s="303"/>
      <c r="C868" s="304"/>
      <c r="D868" s="305"/>
      <c r="E868" s="306"/>
      <c r="F868" s="307"/>
    </row>
    <row r="869">
      <c r="A869" s="302"/>
      <c r="B869" s="303"/>
      <c r="C869" s="304"/>
      <c r="D869" s="305"/>
      <c r="E869" s="306"/>
      <c r="F869" s="307"/>
    </row>
    <row r="870">
      <c r="A870" s="302"/>
      <c r="B870" s="303"/>
      <c r="C870" s="304"/>
      <c r="D870" s="305"/>
      <c r="E870" s="306"/>
      <c r="F870" s="307"/>
    </row>
    <row r="871">
      <c r="A871" s="302"/>
      <c r="B871" s="303"/>
      <c r="C871" s="304"/>
      <c r="D871" s="305"/>
      <c r="E871" s="306"/>
      <c r="F871" s="307"/>
    </row>
    <row r="872">
      <c r="A872" s="302"/>
      <c r="B872" s="303"/>
      <c r="C872" s="304"/>
      <c r="D872" s="305"/>
      <c r="E872" s="306"/>
      <c r="F872" s="307"/>
    </row>
    <row r="873">
      <c r="A873" s="302"/>
      <c r="B873" s="303"/>
      <c r="C873" s="304"/>
      <c r="D873" s="305"/>
      <c r="E873" s="306"/>
      <c r="F873" s="307"/>
    </row>
    <row r="874">
      <c r="A874" s="302"/>
      <c r="B874" s="303"/>
      <c r="C874" s="304"/>
      <c r="D874" s="305"/>
      <c r="E874" s="306"/>
      <c r="F874" s="307"/>
    </row>
    <row r="875">
      <c r="A875" s="302"/>
      <c r="B875" s="303"/>
      <c r="C875" s="304"/>
      <c r="D875" s="305"/>
      <c r="E875" s="306"/>
      <c r="F875" s="307"/>
    </row>
    <row r="876">
      <c r="A876" s="302"/>
      <c r="B876" s="303"/>
      <c r="C876" s="304"/>
      <c r="D876" s="305"/>
      <c r="E876" s="306"/>
      <c r="F876" s="307"/>
    </row>
    <row r="877">
      <c r="A877" s="302"/>
      <c r="B877" s="303"/>
      <c r="C877" s="304"/>
      <c r="D877" s="305"/>
      <c r="E877" s="306"/>
      <c r="F877" s="307"/>
    </row>
    <row r="878">
      <c r="A878" s="302"/>
      <c r="B878" s="303"/>
      <c r="C878" s="304"/>
      <c r="D878" s="305"/>
      <c r="E878" s="306"/>
      <c r="F878" s="307"/>
    </row>
    <row r="879">
      <c r="A879" s="302"/>
      <c r="B879" s="303"/>
      <c r="C879" s="304"/>
      <c r="D879" s="305"/>
      <c r="E879" s="306"/>
      <c r="F879" s="307"/>
    </row>
    <row r="880">
      <c r="A880" s="302"/>
      <c r="B880" s="303"/>
      <c r="C880" s="304"/>
      <c r="D880" s="305"/>
      <c r="E880" s="306"/>
      <c r="F880" s="307"/>
    </row>
    <row r="881">
      <c r="A881" s="302"/>
      <c r="B881" s="303"/>
      <c r="C881" s="304"/>
      <c r="D881" s="305"/>
      <c r="E881" s="306"/>
      <c r="F881" s="307"/>
    </row>
    <row r="882">
      <c r="A882" s="302"/>
      <c r="B882" s="303"/>
      <c r="C882" s="304"/>
      <c r="D882" s="305"/>
      <c r="E882" s="306"/>
      <c r="F882" s="307"/>
    </row>
    <row r="883">
      <c r="A883" s="302"/>
      <c r="B883" s="303"/>
      <c r="C883" s="304"/>
      <c r="D883" s="305"/>
      <c r="E883" s="306"/>
      <c r="F883" s="307"/>
    </row>
    <row r="884">
      <c r="A884" s="302"/>
      <c r="B884" s="303"/>
      <c r="C884" s="304"/>
      <c r="D884" s="305"/>
      <c r="E884" s="306"/>
      <c r="F884" s="307"/>
    </row>
    <row r="885">
      <c r="A885" s="302"/>
      <c r="B885" s="303"/>
      <c r="C885" s="304"/>
      <c r="D885" s="305"/>
      <c r="E885" s="306"/>
      <c r="F885" s="307"/>
    </row>
    <row r="886">
      <c r="A886" s="302"/>
      <c r="B886" s="303"/>
      <c r="C886" s="304"/>
      <c r="D886" s="305"/>
      <c r="E886" s="306"/>
      <c r="F886" s="307"/>
    </row>
    <row r="887">
      <c r="A887" s="302"/>
      <c r="B887" s="303"/>
      <c r="C887" s="304"/>
      <c r="D887" s="305"/>
      <c r="E887" s="306"/>
      <c r="F887" s="307"/>
    </row>
    <row r="888">
      <c r="A888" s="302"/>
      <c r="B888" s="303"/>
      <c r="C888" s="304"/>
      <c r="D888" s="305"/>
      <c r="E888" s="306"/>
      <c r="F888" s="307"/>
    </row>
    <row r="889">
      <c r="A889" s="302"/>
      <c r="B889" s="303"/>
      <c r="C889" s="304"/>
      <c r="D889" s="305"/>
      <c r="E889" s="306"/>
      <c r="F889" s="307"/>
    </row>
    <row r="890">
      <c r="A890" s="302"/>
      <c r="B890" s="303"/>
      <c r="C890" s="304"/>
      <c r="D890" s="305"/>
      <c r="E890" s="306"/>
      <c r="F890" s="307"/>
    </row>
    <row r="891">
      <c r="A891" s="302"/>
      <c r="B891" s="303"/>
      <c r="C891" s="304"/>
      <c r="D891" s="305"/>
      <c r="E891" s="306"/>
      <c r="F891" s="307"/>
    </row>
    <row r="892">
      <c r="A892" s="302"/>
      <c r="B892" s="303"/>
      <c r="C892" s="304"/>
      <c r="D892" s="305"/>
      <c r="E892" s="306"/>
      <c r="F892" s="307"/>
    </row>
    <row r="893">
      <c r="A893" s="302"/>
      <c r="B893" s="303"/>
      <c r="C893" s="304"/>
      <c r="D893" s="305"/>
      <c r="E893" s="306"/>
      <c r="F893" s="307"/>
    </row>
    <row r="894">
      <c r="A894" s="302"/>
      <c r="B894" s="303"/>
      <c r="C894" s="304"/>
      <c r="D894" s="305"/>
      <c r="E894" s="306"/>
      <c r="F894" s="307"/>
    </row>
    <row r="895">
      <c r="A895" s="302"/>
      <c r="B895" s="303"/>
      <c r="C895" s="304"/>
      <c r="D895" s="305"/>
      <c r="E895" s="306"/>
      <c r="F895" s="307"/>
    </row>
    <row r="896">
      <c r="A896" s="302"/>
      <c r="B896" s="303"/>
      <c r="C896" s="304"/>
      <c r="D896" s="305"/>
      <c r="E896" s="306"/>
      <c r="F896" s="307"/>
    </row>
    <row r="897">
      <c r="A897" s="302"/>
      <c r="B897" s="303"/>
      <c r="C897" s="304"/>
      <c r="D897" s="305"/>
      <c r="E897" s="306"/>
      <c r="F897" s="307"/>
    </row>
    <row r="898">
      <c r="A898" s="302"/>
      <c r="B898" s="303"/>
      <c r="C898" s="304"/>
      <c r="D898" s="305"/>
      <c r="E898" s="306"/>
      <c r="F898" s="307"/>
    </row>
    <row r="899">
      <c r="A899" s="302"/>
      <c r="B899" s="303"/>
      <c r="C899" s="304"/>
      <c r="D899" s="305"/>
      <c r="E899" s="306"/>
      <c r="F899" s="307"/>
    </row>
    <row r="900">
      <c r="A900" s="302"/>
      <c r="B900" s="303"/>
      <c r="C900" s="304"/>
      <c r="D900" s="305"/>
      <c r="E900" s="306"/>
      <c r="F900" s="307"/>
    </row>
    <row r="901">
      <c r="A901" s="302"/>
      <c r="B901" s="303"/>
      <c r="C901" s="304"/>
      <c r="D901" s="305"/>
      <c r="E901" s="306"/>
      <c r="F901" s="307"/>
    </row>
    <row r="902">
      <c r="A902" s="302"/>
      <c r="B902" s="303"/>
      <c r="C902" s="304"/>
      <c r="D902" s="305"/>
      <c r="E902" s="306"/>
      <c r="F902" s="307"/>
    </row>
    <row r="903">
      <c r="A903" s="302"/>
      <c r="B903" s="303"/>
      <c r="C903" s="304"/>
      <c r="D903" s="305"/>
      <c r="E903" s="306"/>
      <c r="F903" s="307"/>
    </row>
    <row r="904">
      <c r="A904" s="302"/>
      <c r="B904" s="303"/>
      <c r="C904" s="304"/>
      <c r="D904" s="305"/>
      <c r="E904" s="306"/>
      <c r="F904" s="307"/>
    </row>
    <row r="905">
      <c r="A905" s="302"/>
      <c r="B905" s="303"/>
      <c r="C905" s="304"/>
      <c r="D905" s="305"/>
      <c r="E905" s="306"/>
      <c r="F905" s="307"/>
    </row>
    <row r="906">
      <c r="A906" s="302"/>
      <c r="B906" s="303"/>
      <c r="C906" s="304"/>
      <c r="D906" s="305"/>
      <c r="E906" s="306"/>
      <c r="F906" s="307"/>
    </row>
    <row r="907">
      <c r="A907" s="302"/>
      <c r="B907" s="303"/>
      <c r="C907" s="304"/>
      <c r="D907" s="305"/>
      <c r="E907" s="306"/>
      <c r="F907" s="307"/>
    </row>
    <row r="908">
      <c r="A908" s="302"/>
      <c r="B908" s="303"/>
      <c r="C908" s="304"/>
      <c r="D908" s="305"/>
      <c r="E908" s="306"/>
      <c r="F908" s="307"/>
    </row>
    <row r="909">
      <c r="A909" s="302"/>
      <c r="B909" s="303"/>
      <c r="C909" s="304"/>
      <c r="D909" s="305"/>
      <c r="E909" s="306"/>
      <c r="F909" s="307"/>
    </row>
    <row r="910">
      <c r="A910" s="302"/>
      <c r="B910" s="303"/>
      <c r="C910" s="304"/>
      <c r="D910" s="305"/>
      <c r="E910" s="306"/>
      <c r="F910" s="307"/>
    </row>
    <row r="911">
      <c r="A911" s="302"/>
      <c r="B911" s="303"/>
      <c r="C911" s="304"/>
      <c r="D911" s="305"/>
      <c r="E911" s="306"/>
      <c r="F911" s="307"/>
    </row>
    <row r="912">
      <c r="A912" s="302"/>
      <c r="B912" s="303"/>
      <c r="C912" s="304"/>
      <c r="D912" s="305"/>
      <c r="E912" s="306"/>
      <c r="F912" s="307"/>
    </row>
    <row r="913">
      <c r="A913" s="302"/>
      <c r="B913" s="303"/>
      <c r="C913" s="304"/>
      <c r="D913" s="305"/>
      <c r="E913" s="306"/>
      <c r="F913" s="307"/>
    </row>
    <row r="914">
      <c r="A914" s="302"/>
      <c r="B914" s="303"/>
      <c r="C914" s="304"/>
      <c r="D914" s="305"/>
      <c r="E914" s="306"/>
      <c r="F914" s="307"/>
    </row>
    <row r="915">
      <c r="A915" s="302"/>
      <c r="B915" s="303"/>
      <c r="C915" s="304"/>
      <c r="D915" s="305"/>
      <c r="E915" s="306"/>
      <c r="F915" s="307"/>
    </row>
    <row r="916">
      <c r="A916" s="302"/>
      <c r="B916" s="303"/>
      <c r="C916" s="304"/>
      <c r="D916" s="305"/>
      <c r="E916" s="306"/>
      <c r="F916" s="307"/>
    </row>
    <row r="917">
      <c r="A917" s="302"/>
      <c r="B917" s="303"/>
      <c r="C917" s="304"/>
      <c r="D917" s="305"/>
      <c r="E917" s="306"/>
      <c r="F917" s="307"/>
    </row>
    <row r="918">
      <c r="A918" s="302"/>
      <c r="B918" s="303"/>
      <c r="C918" s="304"/>
      <c r="D918" s="305"/>
      <c r="E918" s="306"/>
      <c r="F918" s="307"/>
    </row>
    <row r="919">
      <c r="A919" s="302"/>
      <c r="B919" s="303"/>
      <c r="C919" s="304"/>
      <c r="D919" s="305"/>
      <c r="E919" s="306"/>
      <c r="F919" s="307"/>
    </row>
    <row r="920">
      <c r="A920" s="302"/>
      <c r="B920" s="303"/>
      <c r="C920" s="304"/>
      <c r="D920" s="305"/>
      <c r="E920" s="306"/>
      <c r="F920" s="307"/>
    </row>
    <row r="921">
      <c r="A921" s="302"/>
      <c r="B921" s="303"/>
      <c r="C921" s="304"/>
      <c r="D921" s="305"/>
      <c r="E921" s="306"/>
      <c r="F921" s="307"/>
    </row>
    <row r="922">
      <c r="A922" s="302"/>
      <c r="B922" s="303"/>
      <c r="C922" s="304"/>
      <c r="D922" s="305"/>
      <c r="E922" s="306"/>
      <c r="F922" s="307"/>
    </row>
    <row r="923">
      <c r="A923" s="302"/>
      <c r="B923" s="303"/>
      <c r="C923" s="304"/>
      <c r="D923" s="305"/>
      <c r="E923" s="306"/>
      <c r="F923" s="307"/>
    </row>
    <row r="924">
      <c r="A924" s="302"/>
      <c r="B924" s="303"/>
      <c r="C924" s="304"/>
      <c r="D924" s="305"/>
      <c r="E924" s="306"/>
      <c r="F924" s="307"/>
    </row>
    <row r="925">
      <c r="A925" s="302"/>
      <c r="B925" s="303"/>
      <c r="C925" s="304"/>
      <c r="D925" s="305"/>
      <c r="E925" s="306"/>
      <c r="F925" s="307"/>
    </row>
    <row r="926">
      <c r="A926" s="302"/>
      <c r="B926" s="303"/>
      <c r="C926" s="304"/>
      <c r="D926" s="305"/>
      <c r="E926" s="306"/>
      <c r="F926" s="307"/>
    </row>
    <row r="927">
      <c r="A927" s="302"/>
      <c r="B927" s="303"/>
      <c r="C927" s="304"/>
      <c r="D927" s="305"/>
      <c r="E927" s="306"/>
      <c r="F927" s="307"/>
    </row>
    <row r="928">
      <c r="A928" s="302"/>
      <c r="B928" s="303"/>
      <c r="C928" s="304"/>
      <c r="D928" s="305"/>
      <c r="E928" s="306"/>
      <c r="F928" s="307"/>
    </row>
    <row r="929">
      <c r="A929" s="302"/>
      <c r="B929" s="303"/>
      <c r="C929" s="304"/>
      <c r="D929" s="305"/>
      <c r="E929" s="306"/>
      <c r="F929" s="307"/>
    </row>
    <row r="930">
      <c r="A930" s="302"/>
      <c r="B930" s="303"/>
      <c r="C930" s="304"/>
      <c r="D930" s="305"/>
      <c r="E930" s="306"/>
      <c r="F930" s="307"/>
    </row>
    <row r="931">
      <c r="A931" s="302"/>
      <c r="B931" s="303"/>
      <c r="C931" s="304"/>
      <c r="D931" s="305"/>
      <c r="E931" s="306"/>
      <c r="F931" s="307"/>
    </row>
    <row r="932">
      <c r="A932" s="302"/>
      <c r="B932" s="303"/>
      <c r="C932" s="304"/>
      <c r="D932" s="305"/>
      <c r="E932" s="306"/>
      <c r="F932" s="307"/>
    </row>
    <row r="933">
      <c r="A933" s="302"/>
      <c r="B933" s="303"/>
      <c r="C933" s="304"/>
      <c r="D933" s="305"/>
      <c r="E933" s="306"/>
      <c r="F933" s="307"/>
    </row>
    <row r="934">
      <c r="A934" s="302"/>
      <c r="B934" s="303"/>
      <c r="C934" s="304"/>
      <c r="D934" s="305"/>
      <c r="E934" s="306"/>
      <c r="F934" s="307"/>
    </row>
    <row r="935">
      <c r="A935" s="302"/>
      <c r="B935" s="303"/>
      <c r="C935" s="304"/>
      <c r="D935" s="305"/>
      <c r="E935" s="306"/>
      <c r="F935" s="307"/>
    </row>
    <row r="936">
      <c r="A936" s="302"/>
      <c r="B936" s="303"/>
      <c r="C936" s="304"/>
      <c r="D936" s="305"/>
      <c r="E936" s="306"/>
      <c r="F936" s="307"/>
    </row>
    <row r="937">
      <c r="A937" s="302"/>
      <c r="B937" s="303"/>
      <c r="C937" s="304"/>
      <c r="D937" s="305"/>
      <c r="E937" s="306"/>
      <c r="F937" s="307"/>
    </row>
    <row r="938">
      <c r="A938" s="302"/>
      <c r="B938" s="303"/>
      <c r="C938" s="304"/>
      <c r="D938" s="305"/>
      <c r="E938" s="306"/>
      <c r="F938" s="307"/>
    </row>
    <row r="939">
      <c r="A939" s="302"/>
      <c r="B939" s="303"/>
      <c r="C939" s="304"/>
      <c r="D939" s="305"/>
      <c r="E939" s="306"/>
      <c r="F939" s="307"/>
    </row>
    <row r="940">
      <c r="A940" s="302"/>
      <c r="B940" s="303"/>
      <c r="C940" s="304"/>
      <c r="D940" s="305"/>
      <c r="E940" s="306"/>
      <c r="F940" s="307"/>
    </row>
    <row r="941">
      <c r="A941" s="302"/>
      <c r="B941" s="303"/>
      <c r="C941" s="304"/>
      <c r="D941" s="305"/>
      <c r="E941" s="306"/>
      <c r="F941" s="307"/>
    </row>
    <row r="942">
      <c r="A942" s="302"/>
      <c r="B942" s="303"/>
      <c r="C942" s="304"/>
      <c r="D942" s="305"/>
      <c r="E942" s="306"/>
      <c r="F942" s="307"/>
    </row>
    <row r="943">
      <c r="A943" s="302"/>
      <c r="B943" s="303"/>
      <c r="C943" s="304"/>
      <c r="D943" s="305"/>
      <c r="E943" s="306"/>
      <c r="F943" s="307"/>
    </row>
    <row r="944">
      <c r="A944" s="302"/>
      <c r="B944" s="303"/>
      <c r="C944" s="304"/>
      <c r="D944" s="305"/>
      <c r="E944" s="306"/>
      <c r="F944" s="307"/>
    </row>
    <row r="945">
      <c r="A945" s="302"/>
      <c r="B945" s="303"/>
      <c r="C945" s="304"/>
      <c r="D945" s="305"/>
      <c r="E945" s="306"/>
      <c r="F945" s="307"/>
    </row>
    <row r="946">
      <c r="A946" s="302"/>
      <c r="B946" s="303"/>
      <c r="C946" s="304"/>
      <c r="D946" s="305"/>
      <c r="E946" s="306"/>
      <c r="F946" s="307"/>
    </row>
    <row r="947">
      <c r="A947" s="302"/>
      <c r="B947" s="303"/>
      <c r="C947" s="304"/>
      <c r="D947" s="305"/>
      <c r="E947" s="306"/>
      <c r="F947" s="307"/>
    </row>
    <row r="948">
      <c r="A948" s="302"/>
      <c r="B948" s="303"/>
      <c r="C948" s="304"/>
      <c r="D948" s="305"/>
      <c r="E948" s="306"/>
      <c r="F948" s="307"/>
    </row>
    <row r="949">
      <c r="A949" s="302"/>
      <c r="B949" s="303"/>
      <c r="C949" s="304"/>
      <c r="D949" s="305"/>
      <c r="E949" s="306"/>
      <c r="F949" s="307"/>
    </row>
    <row r="950">
      <c r="A950" s="302"/>
      <c r="B950" s="303"/>
      <c r="C950" s="304"/>
      <c r="D950" s="305"/>
      <c r="E950" s="306"/>
      <c r="F950" s="307"/>
    </row>
    <row r="951">
      <c r="A951" s="302"/>
      <c r="B951" s="303"/>
      <c r="C951" s="304"/>
      <c r="D951" s="305"/>
      <c r="E951" s="306"/>
      <c r="F951" s="307"/>
    </row>
    <row r="952">
      <c r="A952" s="302"/>
      <c r="B952" s="303"/>
      <c r="C952" s="304"/>
      <c r="D952" s="305"/>
      <c r="E952" s="306"/>
      <c r="F952" s="307"/>
    </row>
    <row r="953">
      <c r="A953" s="302"/>
      <c r="B953" s="303"/>
      <c r="C953" s="304"/>
      <c r="D953" s="305"/>
      <c r="E953" s="306"/>
      <c r="F953" s="307"/>
    </row>
    <row r="954">
      <c r="A954" s="302"/>
      <c r="B954" s="303"/>
      <c r="C954" s="304"/>
      <c r="D954" s="305"/>
      <c r="E954" s="306"/>
      <c r="F954" s="307"/>
    </row>
    <row r="955">
      <c r="A955" s="302"/>
      <c r="B955" s="303"/>
      <c r="C955" s="304"/>
      <c r="D955" s="305"/>
      <c r="E955" s="306"/>
      <c r="F955" s="307"/>
    </row>
    <row r="956">
      <c r="A956" s="302"/>
      <c r="B956" s="303"/>
      <c r="C956" s="304"/>
      <c r="D956" s="305"/>
      <c r="E956" s="306"/>
      <c r="F956" s="307"/>
    </row>
    <row r="957">
      <c r="A957" s="302"/>
      <c r="B957" s="303"/>
      <c r="C957" s="304"/>
      <c r="D957" s="305"/>
      <c r="E957" s="306"/>
      <c r="F957" s="307"/>
    </row>
    <row r="958">
      <c r="A958" s="302"/>
      <c r="B958" s="303"/>
      <c r="C958" s="304"/>
      <c r="D958" s="305"/>
      <c r="E958" s="306"/>
      <c r="F958" s="307"/>
    </row>
    <row r="959">
      <c r="A959" s="302"/>
      <c r="B959" s="303"/>
      <c r="C959" s="304"/>
      <c r="D959" s="305"/>
      <c r="E959" s="306"/>
      <c r="F959" s="307"/>
    </row>
    <row r="960">
      <c r="A960" s="302"/>
      <c r="B960" s="303"/>
      <c r="C960" s="304"/>
      <c r="D960" s="305"/>
      <c r="E960" s="306"/>
      <c r="F960" s="307"/>
    </row>
    <row r="961">
      <c r="A961" s="302"/>
      <c r="B961" s="303"/>
      <c r="C961" s="304"/>
      <c r="D961" s="305"/>
      <c r="E961" s="306"/>
      <c r="F961" s="307"/>
    </row>
    <row r="962">
      <c r="A962" s="302"/>
      <c r="B962" s="303"/>
      <c r="C962" s="304"/>
      <c r="D962" s="305"/>
      <c r="E962" s="306"/>
      <c r="F962" s="307"/>
    </row>
    <row r="963">
      <c r="A963" s="302"/>
      <c r="B963" s="303"/>
      <c r="C963" s="304"/>
      <c r="D963" s="305"/>
      <c r="E963" s="306"/>
      <c r="F963" s="307"/>
    </row>
    <row r="964">
      <c r="A964" s="302"/>
      <c r="B964" s="303"/>
      <c r="C964" s="304"/>
      <c r="D964" s="305"/>
      <c r="E964" s="306"/>
      <c r="F964" s="307"/>
    </row>
    <row r="965">
      <c r="A965" s="302"/>
      <c r="B965" s="303"/>
      <c r="C965" s="304"/>
      <c r="D965" s="305"/>
      <c r="E965" s="306"/>
      <c r="F965" s="307"/>
    </row>
    <row r="966">
      <c r="A966" s="302"/>
      <c r="B966" s="303"/>
      <c r="C966" s="304"/>
      <c r="D966" s="305"/>
      <c r="E966" s="306"/>
      <c r="F966" s="307"/>
    </row>
    <row r="967">
      <c r="A967" s="302"/>
      <c r="B967" s="303"/>
      <c r="C967" s="304"/>
      <c r="D967" s="305"/>
      <c r="E967" s="306"/>
      <c r="F967" s="307"/>
    </row>
    <row r="968">
      <c r="A968" s="302"/>
      <c r="B968" s="303"/>
      <c r="C968" s="304"/>
      <c r="D968" s="305"/>
      <c r="E968" s="306"/>
      <c r="F968" s="307"/>
    </row>
    <row r="969">
      <c r="A969" s="302"/>
      <c r="B969" s="303"/>
      <c r="C969" s="304"/>
      <c r="D969" s="305"/>
      <c r="E969" s="306"/>
      <c r="F969" s="307"/>
    </row>
    <row r="970">
      <c r="A970" s="302"/>
      <c r="B970" s="303"/>
      <c r="C970" s="304"/>
      <c r="D970" s="305"/>
      <c r="E970" s="306"/>
      <c r="F970" s="307"/>
    </row>
    <row r="971">
      <c r="A971" s="302"/>
      <c r="B971" s="303"/>
      <c r="C971" s="304"/>
      <c r="D971" s="305"/>
      <c r="E971" s="306"/>
      <c r="F971" s="307"/>
    </row>
    <row r="972">
      <c r="A972" s="302"/>
      <c r="B972" s="303"/>
      <c r="C972" s="304"/>
      <c r="D972" s="305"/>
      <c r="E972" s="306"/>
      <c r="F972" s="307"/>
    </row>
    <row r="973">
      <c r="A973" s="302"/>
      <c r="B973" s="303"/>
      <c r="C973" s="304"/>
      <c r="D973" s="305"/>
      <c r="E973" s="306"/>
      <c r="F973" s="307"/>
    </row>
    <row r="974">
      <c r="A974" s="302"/>
      <c r="B974" s="303"/>
      <c r="C974" s="304"/>
      <c r="D974" s="305"/>
      <c r="E974" s="306"/>
      <c r="F974" s="307"/>
    </row>
    <row r="975">
      <c r="A975" s="302"/>
      <c r="B975" s="303"/>
      <c r="C975" s="304"/>
      <c r="D975" s="305"/>
      <c r="E975" s="306"/>
      <c r="F975" s="307"/>
    </row>
    <row r="976">
      <c r="A976" s="302"/>
      <c r="B976" s="303"/>
      <c r="C976" s="304"/>
      <c r="D976" s="305"/>
      <c r="E976" s="306"/>
      <c r="F976" s="307"/>
    </row>
    <row r="977">
      <c r="A977" s="302"/>
      <c r="B977" s="303"/>
      <c r="C977" s="304"/>
      <c r="D977" s="305"/>
      <c r="E977" s="306"/>
      <c r="F977" s="307"/>
    </row>
    <row r="978">
      <c r="A978" s="302"/>
      <c r="B978" s="303"/>
      <c r="C978" s="304"/>
      <c r="D978" s="305"/>
      <c r="E978" s="306"/>
      <c r="F978" s="307"/>
    </row>
    <row r="979">
      <c r="A979" s="302"/>
      <c r="B979" s="303"/>
      <c r="C979" s="304"/>
      <c r="D979" s="305"/>
      <c r="E979" s="306"/>
      <c r="F979" s="307"/>
    </row>
    <row r="980">
      <c r="A980" s="302"/>
      <c r="B980" s="303"/>
      <c r="C980" s="304"/>
      <c r="D980" s="305"/>
      <c r="E980" s="306"/>
      <c r="F980" s="307"/>
    </row>
    <row r="981">
      <c r="A981" s="302"/>
      <c r="B981" s="303"/>
      <c r="C981" s="304"/>
      <c r="D981" s="305"/>
      <c r="E981" s="306"/>
      <c r="F981" s="307"/>
    </row>
    <row r="982">
      <c r="A982" s="302"/>
      <c r="B982" s="303"/>
      <c r="C982" s="304"/>
      <c r="D982" s="305"/>
      <c r="E982" s="306"/>
      <c r="F982" s="307"/>
    </row>
    <row r="983">
      <c r="A983" s="302"/>
      <c r="B983" s="303"/>
      <c r="C983" s="304"/>
      <c r="D983" s="305"/>
      <c r="E983" s="306"/>
      <c r="F983" s="307"/>
    </row>
    <row r="984">
      <c r="A984" s="302"/>
      <c r="B984" s="303"/>
      <c r="C984" s="304"/>
      <c r="D984" s="305"/>
      <c r="E984" s="306"/>
      <c r="F984" s="307"/>
    </row>
    <row r="985">
      <c r="A985" s="302"/>
      <c r="B985" s="303"/>
      <c r="C985" s="304"/>
      <c r="D985" s="305"/>
      <c r="E985" s="306"/>
      <c r="F985" s="307"/>
    </row>
    <row r="986">
      <c r="A986" s="302"/>
      <c r="B986" s="303"/>
      <c r="C986" s="304"/>
      <c r="D986" s="305"/>
      <c r="E986" s="306"/>
      <c r="F986" s="307"/>
    </row>
    <row r="987">
      <c r="A987" s="302"/>
      <c r="B987" s="303"/>
      <c r="C987" s="304"/>
      <c r="D987" s="305"/>
      <c r="E987" s="306"/>
      <c r="F987" s="307"/>
    </row>
    <row r="988">
      <c r="A988" s="302"/>
      <c r="B988" s="303"/>
      <c r="C988" s="304"/>
      <c r="D988" s="305"/>
      <c r="E988" s="306"/>
      <c r="F988" s="307"/>
    </row>
    <row r="989">
      <c r="A989" s="302"/>
      <c r="B989" s="303"/>
      <c r="C989" s="304"/>
      <c r="D989" s="305"/>
      <c r="E989" s="306"/>
      <c r="F989" s="307"/>
    </row>
    <row r="990">
      <c r="A990" s="302"/>
      <c r="B990" s="303"/>
      <c r="C990" s="304"/>
      <c r="D990" s="305"/>
      <c r="E990" s="306"/>
      <c r="F990" s="307"/>
    </row>
    <row r="991">
      <c r="A991" s="302"/>
      <c r="B991" s="303"/>
      <c r="C991" s="304"/>
      <c r="D991" s="305"/>
      <c r="E991" s="306"/>
      <c r="F991" s="307"/>
    </row>
    <row r="992">
      <c r="A992" s="302"/>
      <c r="B992" s="303"/>
      <c r="C992" s="304"/>
      <c r="D992" s="305"/>
      <c r="E992" s="306"/>
      <c r="F992" s="307"/>
    </row>
    <row r="993">
      <c r="A993" s="302"/>
      <c r="B993" s="303"/>
      <c r="C993" s="304"/>
      <c r="D993" s="305"/>
      <c r="E993" s="306"/>
      <c r="F993" s="307"/>
    </row>
    <row r="994">
      <c r="A994" s="302"/>
      <c r="B994" s="303"/>
      <c r="C994" s="304"/>
      <c r="D994" s="305"/>
      <c r="E994" s="306"/>
      <c r="F994" s="307"/>
    </row>
    <row r="995">
      <c r="A995" s="302"/>
      <c r="B995" s="303"/>
      <c r="C995" s="304"/>
      <c r="D995" s="305"/>
      <c r="E995" s="306"/>
      <c r="F995" s="307"/>
    </row>
    <row r="996">
      <c r="A996" s="302"/>
      <c r="B996" s="303"/>
      <c r="C996" s="304"/>
      <c r="D996" s="305"/>
      <c r="E996" s="306"/>
      <c r="F996" s="307"/>
    </row>
    <row r="997">
      <c r="A997" s="302"/>
      <c r="B997" s="303"/>
      <c r="C997" s="304"/>
      <c r="D997" s="305"/>
      <c r="E997" s="306"/>
      <c r="F997" s="307"/>
    </row>
    <row r="998">
      <c r="A998" s="302"/>
      <c r="B998" s="303"/>
      <c r="C998" s="304"/>
      <c r="D998" s="305"/>
      <c r="E998" s="306"/>
      <c r="F998" s="307"/>
    </row>
    <row r="999">
      <c r="A999" s="302"/>
      <c r="B999" s="303"/>
      <c r="C999" s="304"/>
      <c r="D999" s="305"/>
      <c r="E999" s="306"/>
      <c r="F999" s="307"/>
    </row>
    <row r="1000">
      <c r="A1000" s="302"/>
      <c r="B1000" s="303"/>
      <c r="C1000" s="304"/>
      <c r="D1000" s="305"/>
      <c r="E1000" s="306"/>
      <c r="F1000" s="307"/>
    </row>
    <row r="1001">
      <c r="A1001" s="302"/>
      <c r="B1001" s="303"/>
      <c r="C1001" s="304"/>
      <c r="D1001" s="305"/>
      <c r="E1001" s="306"/>
      <c r="F1001" s="307"/>
    </row>
    <row r="1002">
      <c r="A1002" s="302"/>
      <c r="B1002" s="303"/>
      <c r="C1002" s="304"/>
      <c r="D1002" s="305"/>
      <c r="E1002" s="306"/>
      <c r="F1002" s="307"/>
    </row>
    <row r="1003">
      <c r="A1003" s="302"/>
      <c r="B1003" s="303"/>
      <c r="C1003" s="304"/>
      <c r="D1003" s="305"/>
      <c r="E1003" s="306"/>
      <c r="F1003" s="307"/>
    </row>
    <row r="1004">
      <c r="A1004" s="302"/>
      <c r="B1004" s="303"/>
      <c r="C1004" s="304"/>
      <c r="D1004" s="305"/>
      <c r="E1004" s="306"/>
      <c r="F1004" s="307"/>
    </row>
    <row r="1005">
      <c r="A1005" s="302"/>
      <c r="B1005" s="303"/>
      <c r="C1005" s="304"/>
      <c r="D1005" s="305"/>
      <c r="E1005" s="306"/>
      <c r="F1005" s="307"/>
    </row>
    <row r="1006">
      <c r="A1006" s="302"/>
      <c r="B1006" s="303"/>
      <c r="C1006" s="304"/>
      <c r="D1006" s="305"/>
      <c r="E1006" s="306"/>
      <c r="F1006" s="307"/>
    </row>
    <row r="1007">
      <c r="A1007" s="302"/>
      <c r="B1007" s="303"/>
      <c r="C1007" s="304"/>
      <c r="D1007" s="305"/>
      <c r="E1007" s="306"/>
      <c r="F1007" s="307"/>
    </row>
    <row r="1008">
      <c r="A1008" s="302"/>
      <c r="B1008" s="303"/>
      <c r="C1008" s="304"/>
      <c r="D1008" s="305"/>
      <c r="E1008" s="306"/>
      <c r="F1008" s="307"/>
    </row>
    <row r="1009">
      <c r="A1009" s="302"/>
      <c r="B1009" s="303"/>
      <c r="C1009" s="304"/>
      <c r="D1009" s="305"/>
      <c r="E1009" s="306"/>
      <c r="F1009" s="307"/>
    </row>
    <row r="1010">
      <c r="A1010" s="302"/>
      <c r="B1010" s="303"/>
      <c r="C1010" s="304"/>
      <c r="D1010" s="305"/>
      <c r="E1010" s="306"/>
      <c r="F1010" s="307"/>
    </row>
    <row r="1011">
      <c r="A1011" s="302"/>
      <c r="B1011" s="303"/>
      <c r="C1011" s="304"/>
      <c r="D1011" s="305"/>
      <c r="E1011" s="306"/>
      <c r="F1011" s="307"/>
    </row>
    <row r="1012">
      <c r="A1012" s="302"/>
      <c r="B1012" s="303"/>
      <c r="C1012" s="304"/>
      <c r="D1012" s="305"/>
      <c r="E1012" s="306"/>
      <c r="F1012" s="307"/>
    </row>
    <row r="1013">
      <c r="A1013" s="302"/>
      <c r="B1013" s="303"/>
      <c r="C1013" s="304"/>
      <c r="D1013" s="305"/>
      <c r="E1013" s="306"/>
      <c r="F1013" s="307"/>
    </row>
    <row r="1014">
      <c r="A1014" s="302"/>
      <c r="B1014" s="303"/>
      <c r="C1014" s="304"/>
      <c r="D1014" s="305"/>
      <c r="E1014" s="306"/>
      <c r="F1014" s="307"/>
    </row>
    <row r="1015">
      <c r="A1015" s="302"/>
      <c r="B1015" s="303"/>
      <c r="C1015" s="304"/>
      <c r="D1015" s="305"/>
      <c r="E1015" s="306"/>
      <c r="F1015" s="307"/>
    </row>
    <row r="1016">
      <c r="A1016" s="302"/>
      <c r="B1016" s="303"/>
      <c r="C1016" s="304"/>
      <c r="D1016" s="305"/>
      <c r="E1016" s="306"/>
      <c r="F1016" s="307"/>
    </row>
    <row r="1017">
      <c r="A1017" s="302"/>
      <c r="B1017" s="303"/>
      <c r="C1017" s="304"/>
      <c r="D1017" s="305"/>
      <c r="E1017" s="306"/>
      <c r="F1017" s="307"/>
    </row>
    <row r="1018">
      <c r="A1018" s="302"/>
      <c r="B1018" s="303"/>
      <c r="C1018" s="304"/>
      <c r="D1018" s="305"/>
      <c r="E1018" s="306"/>
      <c r="F1018" s="307"/>
    </row>
    <row r="1019">
      <c r="A1019" s="302"/>
      <c r="B1019" s="303"/>
      <c r="C1019" s="304"/>
      <c r="D1019" s="305"/>
      <c r="E1019" s="306"/>
      <c r="F1019" s="307"/>
    </row>
    <row r="1020">
      <c r="A1020" s="302"/>
      <c r="B1020" s="303"/>
      <c r="C1020" s="304"/>
      <c r="D1020" s="305"/>
      <c r="E1020" s="306"/>
      <c r="F1020" s="307"/>
    </row>
    <row r="1021">
      <c r="A1021" s="302"/>
      <c r="B1021" s="303"/>
      <c r="C1021" s="304"/>
      <c r="D1021" s="305"/>
      <c r="E1021" s="306"/>
      <c r="F1021" s="307"/>
    </row>
    <row r="1022">
      <c r="A1022" s="302"/>
      <c r="B1022" s="303"/>
      <c r="C1022" s="304"/>
      <c r="D1022" s="305"/>
      <c r="E1022" s="306"/>
      <c r="F1022" s="307"/>
    </row>
    <row r="1023">
      <c r="A1023" s="302"/>
      <c r="B1023" s="303"/>
      <c r="C1023" s="304"/>
      <c r="D1023" s="305"/>
      <c r="E1023" s="306"/>
      <c r="F1023" s="307"/>
    </row>
    <row r="1024">
      <c r="A1024" s="302"/>
      <c r="B1024" s="303"/>
      <c r="C1024" s="304"/>
      <c r="D1024" s="305"/>
      <c r="E1024" s="306"/>
      <c r="F1024" s="307"/>
    </row>
    <row r="1025">
      <c r="A1025" s="302"/>
      <c r="B1025" s="303"/>
      <c r="C1025" s="304"/>
      <c r="D1025" s="305"/>
      <c r="E1025" s="306"/>
      <c r="F1025" s="307"/>
    </row>
    <row r="1026">
      <c r="A1026" s="302"/>
      <c r="B1026" s="303"/>
      <c r="C1026" s="304"/>
      <c r="D1026" s="305"/>
      <c r="E1026" s="306"/>
      <c r="F1026" s="307"/>
    </row>
    <row r="1027">
      <c r="A1027" s="302"/>
      <c r="B1027" s="303"/>
      <c r="C1027" s="304"/>
      <c r="D1027" s="305"/>
      <c r="E1027" s="306"/>
      <c r="F1027" s="307"/>
    </row>
    <row r="1028">
      <c r="A1028" s="302"/>
      <c r="B1028" s="303"/>
      <c r="C1028" s="304"/>
      <c r="D1028" s="305"/>
      <c r="E1028" s="306"/>
      <c r="F1028" s="307"/>
    </row>
    <row r="1029">
      <c r="A1029" s="302"/>
      <c r="B1029" s="303"/>
      <c r="C1029" s="304"/>
      <c r="D1029" s="305"/>
      <c r="E1029" s="306"/>
      <c r="F1029" s="307"/>
    </row>
    <row r="1030">
      <c r="A1030" s="302"/>
      <c r="B1030" s="303"/>
      <c r="C1030" s="304"/>
      <c r="D1030" s="305"/>
      <c r="E1030" s="306"/>
      <c r="F1030" s="307"/>
    </row>
    <row r="1031">
      <c r="A1031" s="302"/>
      <c r="B1031" s="303"/>
      <c r="C1031" s="304"/>
      <c r="D1031" s="305"/>
      <c r="E1031" s="306"/>
      <c r="F1031" s="307"/>
    </row>
    <row r="1032">
      <c r="A1032" s="302"/>
      <c r="B1032" s="303"/>
      <c r="C1032" s="304"/>
      <c r="D1032" s="305"/>
      <c r="E1032" s="306"/>
      <c r="F1032" s="307"/>
    </row>
    <row r="1033">
      <c r="A1033" s="302"/>
      <c r="B1033" s="303"/>
      <c r="C1033" s="304"/>
      <c r="D1033" s="305"/>
      <c r="E1033" s="306"/>
      <c r="F1033" s="307"/>
    </row>
    <row r="1034">
      <c r="A1034" s="302"/>
      <c r="B1034" s="303"/>
      <c r="C1034" s="304"/>
      <c r="D1034" s="305"/>
      <c r="E1034" s="306"/>
      <c r="F1034" s="307"/>
    </row>
    <row r="1035">
      <c r="A1035" s="302"/>
      <c r="B1035" s="303"/>
      <c r="C1035" s="304"/>
      <c r="D1035" s="305"/>
      <c r="E1035" s="306"/>
      <c r="F1035" s="307"/>
    </row>
    <row r="1036">
      <c r="A1036" s="302"/>
      <c r="B1036" s="303"/>
      <c r="C1036" s="304"/>
      <c r="D1036" s="305"/>
      <c r="E1036" s="306"/>
      <c r="F1036" s="307"/>
    </row>
    <row r="1037">
      <c r="A1037" s="302"/>
      <c r="B1037" s="303"/>
      <c r="C1037" s="304"/>
      <c r="D1037" s="305"/>
      <c r="E1037" s="306"/>
      <c r="F1037" s="307"/>
    </row>
    <row r="1038">
      <c r="A1038" s="302"/>
      <c r="B1038" s="303"/>
      <c r="C1038" s="304"/>
      <c r="D1038" s="305"/>
      <c r="E1038" s="306"/>
      <c r="F1038" s="307"/>
    </row>
    <row r="1039">
      <c r="A1039" s="302"/>
      <c r="B1039" s="303"/>
      <c r="C1039" s="304"/>
      <c r="D1039" s="305"/>
      <c r="E1039" s="306"/>
      <c r="F1039" s="307"/>
    </row>
    <row r="1040">
      <c r="A1040" s="302"/>
      <c r="B1040" s="303"/>
      <c r="C1040" s="304"/>
      <c r="D1040" s="305"/>
      <c r="E1040" s="306"/>
      <c r="F1040" s="307"/>
    </row>
    <row r="1041">
      <c r="A1041" s="302"/>
      <c r="B1041" s="303"/>
      <c r="C1041" s="304"/>
      <c r="D1041" s="305"/>
      <c r="E1041" s="306"/>
      <c r="F1041" s="307"/>
    </row>
    <row r="1042">
      <c r="A1042" s="302"/>
      <c r="B1042" s="303"/>
      <c r="C1042" s="304"/>
      <c r="D1042" s="305"/>
      <c r="E1042" s="306"/>
      <c r="F1042" s="307"/>
    </row>
    <row r="1043">
      <c r="A1043" s="302"/>
      <c r="B1043" s="303"/>
      <c r="C1043" s="304"/>
      <c r="D1043" s="305"/>
      <c r="E1043" s="306"/>
      <c r="F1043" s="307"/>
    </row>
    <row r="1044">
      <c r="A1044" s="302"/>
      <c r="B1044" s="303"/>
      <c r="C1044" s="304"/>
      <c r="D1044" s="305"/>
      <c r="E1044" s="306"/>
      <c r="F1044" s="307"/>
    </row>
    <row r="1045">
      <c r="A1045" s="302"/>
      <c r="B1045" s="303"/>
      <c r="C1045" s="304"/>
      <c r="D1045" s="305"/>
      <c r="E1045" s="306"/>
      <c r="F1045" s="307"/>
    </row>
    <row r="1046">
      <c r="A1046" s="302"/>
      <c r="B1046" s="303"/>
      <c r="C1046" s="304"/>
      <c r="D1046" s="305"/>
      <c r="E1046" s="306"/>
      <c r="F1046" s="307"/>
    </row>
    <row r="1047">
      <c r="A1047" s="302"/>
      <c r="B1047" s="303"/>
      <c r="C1047" s="304"/>
      <c r="D1047" s="305"/>
      <c r="E1047" s="306"/>
      <c r="F1047" s="307"/>
    </row>
    <row r="1048">
      <c r="A1048" s="302"/>
      <c r="B1048" s="303"/>
      <c r="C1048" s="304"/>
      <c r="D1048" s="305"/>
      <c r="E1048" s="306"/>
      <c r="F1048" s="307"/>
    </row>
    <row r="1049">
      <c r="A1049" s="302"/>
      <c r="B1049" s="303"/>
      <c r="C1049" s="304"/>
      <c r="D1049" s="305"/>
      <c r="E1049" s="306"/>
      <c r="F1049" s="307"/>
    </row>
    <row r="1050">
      <c r="A1050" s="302"/>
      <c r="B1050" s="303"/>
      <c r="C1050" s="304"/>
      <c r="D1050" s="305"/>
      <c r="E1050" s="306"/>
      <c r="F1050" s="307"/>
    </row>
    <row r="1051">
      <c r="A1051" s="302"/>
      <c r="B1051" s="303"/>
      <c r="C1051" s="304"/>
      <c r="D1051" s="305"/>
      <c r="E1051" s="306"/>
      <c r="F1051" s="307"/>
    </row>
    <row r="1052">
      <c r="A1052" s="302"/>
      <c r="B1052" s="303"/>
      <c r="C1052" s="304"/>
      <c r="D1052" s="305"/>
      <c r="E1052" s="306"/>
      <c r="F1052" s="307"/>
    </row>
    <row r="1053">
      <c r="A1053" s="302"/>
      <c r="B1053" s="303"/>
      <c r="C1053" s="304"/>
      <c r="D1053" s="305"/>
      <c r="E1053" s="306"/>
      <c r="F1053" s="307"/>
    </row>
    <row r="1054">
      <c r="A1054" s="302"/>
      <c r="B1054" s="303"/>
      <c r="C1054" s="304"/>
      <c r="D1054" s="305"/>
      <c r="E1054" s="306"/>
      <c r="F1054" s="307"/>
    </row>
    <row r="1055">
      <c r="A1055" s="302"/>
      <c r="B1055" s="303"/>
      <c r="C1055" s="304"/>
      <c r="D1055" s="305"/>
      <c r="E1055" s="306"/>
      <c r="F1055" s="307"/>
    </row>
    <row r="1056">
      <c r="A1056" s="302"/>
      <c r="B1056" s="303"/>
      <c r="C1056" s="304"/>
      <c r="D1056" s="305"/>
      <c r="E1056" s="306"/>
      <c r="F1056" s="307"/>
    </row>
    <row r="1057">
      <c r="A1057" s="302"/>
      <c r="B1057" s="303"/>
      <c r="C1057" s="304"/>
      <c r="D1057" s="305"/>
      <c r="E1057" s="306"/>
      <c r="F1057" s="307"/>
    </row>
    <row r="1058">
      <c r="A1058" s="302"/>
      <c r="B1058" s="303"/>
      <c r="C1058" s="304"/>
      <c r="D1058" s="305"/>
      <c r="E1058" s="306"/>
      <c r="F1058" s="307"/>
    </row>
    <row r="1059">
      <c r="A1059" s="302"/>
      <c r="B1059" s="303"/>
      <c r="C1059" s="304"/>
      <c r="D1059" s="305"/>
      <c r="E1059" s="306"/>
      <c r="F1059" s="307"/>
    </row>
    <row r="1060">
      <c r="A1060" s="302"/>
      <c r="B1060" s="303"/>
      <c r="C1060" s="304"/>
      <c r="D1060" s="305"/>
      <c r="E1060" s="306"/>
      <c r="F1060" s="307"/>
    </row>
    <row r="1061">
      <c r="A1061" s="302"/>
      <c r="B1061" s="303"/>
      <c r="C1061" s="304"/>
      <c r="D1061" s="305"/>
      <c r="E1061" s="306"/>
      <c r="F1061" s="307"/>
    </row>
    <row r="1062">
      <c r="A1062" s="302"/>
      <c r="B1062" s="303"/>
      <c r="C1062" s="304"/>
      <c r="D1062" s="305"/>
      <c r="E1062" s="306"/>
      <c r="F1062" s="307"/>
    </row>
    <row r="1063">
      <c r="A1063" s="302"/>
      <c r="B1063" s="303"/>
      <c r="C1063" s="304"/>
      <c r="D1063" s="305"/>
      <c r="E1063" s="306"/>
      <c r="F1063" s="307"/>
    </row>
    <row r="1064">
      <c r="A1064" s="302"/>
      <c r="B1064" s="303"/>
      <c r="C1064" s="304"/>
      <c r="D1064" s="305"/>
      <c r="E1064" s="306"/>
      <c r="F1064" s="307"/>
    </row>
    <row r="1065">
      <c r="A1065" s="302"/>
      <c r="B1065" s="303"/>
      <c r="C1065" s="304"/>
      <c r="D1065" s="305"/>
      <c r="E1065" s="306"/>
      <c r="F1065" s="307"/>
    </row>
    <row r="1066">
      <c r="A1066" s="302"/>
      <c r="B1066" s="303"/>
      <c r="C1066" s="304"/>
      <c r="D1066" s="305"/>
      <c r="E1066" s="306"/>
      <c r="F1066" s="307"/>
    </row>
    <row r="1067">
      <c r="A1067" s="302"/>
      <c r="B1067" s="303"/>
      <c r="C1067" s="304"/>
      <c r="D1067" s="305"/>
      <c r="E1067" s="306"/>
      <c r="F1067" s="307"/>
    </row>
    <row r="1068">
      <c r="A1068" s="302"/>
      <c r="B1068" s="303"/>
      <c r="C1068" s="304"/>
      <c r="D1068" s="305"/>
      <c r="E1068" s="306"/>
      <c r="F1068" s="307"/>
    </row>
    <row r="1069">
      <c r="A1069" s="302"/>
      <c r="B1069" s="303"/>
      <c r="C1069" s="304"/>
      <c r="D1069" s="305"/>
      <c r="E1069" s="306"/>
      <c r="F1069" s="307"/>
    </row>
    <row r="1070">
      <c r="A1070" s="302"/>
      <c r="B1070" s="303"/>
      <c r="C1070" s="304"/>
      <c r="D1070" s="305"/>
      <c r="E1070" s="306"/>
      <c r="F1070" s="307"/>
    </row>
    <row r="1071">
      <c r="A1071" s="302"/>
      <c r="B1071" s="303"/>
      <c r="C1071" s="304"/>
      <c r="D1071" s="305"/>
      <c r="E1071" s="306"/>
      <c r="F1071" s="307"/>
    </row>
    <row r="1072">
      <c r="A1072" s="302"/>
      <c r="B1072" s="303"/>
      <c r="C1072" s="304"/>
      <c r="D1072" s="305"/>
      <c r="E1072" s="306"/>
      <c r="F1072" s="307"/>
    </row>
    <row r="1073">
      <c r="A1073" s="302"/>
      <c r="B1073" s="303"/>
      <c r="C1073" s="304"/>
      <c r="D1073" s="305"/>
      <c r="E1073" s="306"/>
      <c r="F1073" s="307"/>
    </row>
    <row r="1074">
      <c r="A1074" s="302"/>
      <c r="B1074" s="303"/>
      <c r="C1074" s="304"/>
      <c r="D1074" s="305"/>
      <c r="E1074" s="306"/>
      <c r="F1074" s="307"/>
    </row>
    <row r="1075">
      <c r="A1075" s="302"/>
      <c r="B1075" s="303"/>
      <c r="C1075" s="304"/>
      <c r="D1075" s="305"/>
      <c r="E1075" s="306"/>
      <c r="F1075" s="307"/>
    </row>
    <row r="1076">
      <c r="A1076" s="302"/>
      <c r="B1076" s="303"/>
      <c r="C1076" s="304"/>
      <c r="D1076" s="305"/>
      <c r="E1076" s="306"/>
      <c r="F1076" s="307"/>
    </row>
    <row r="1077">
      <c r="A1077" s="302"/>
      <c r="B1077" s="303"/>
      <c r="C1077" s="304"/>
      <c r="D1077" s="305"/>
      <c r="E1077" s="306"/>
      <c r="F1077" s="307"/>
    </row>
    <row r="1078">
      <c r="A1078" s="302"/>
      <c r="B1078" s="303"/>
      <c r="C1078" s="304"/>
      <c r="D1078" s="305"/>
      <c r="E1078" s="306"/>
      <c r="F1078" s="307"/>
    </row>
    <row r="1079">
      <c r="A1079" s="302"/>
      <c r="B1079" s="303"/>
      <c r="C1079" s="304"/>
      <c r="D1079" s="305"/>
      <c r="E1079" s="306"/>
      <c r="F1079" s="307"/>
    </row>
    <row r="1080">
      <c r="A1080" s="302"/>
      <c r="B1080" s="303"/>
      <c r="C1080" s="304"/>
      <c r="D1080" s="305"/>
      <c r="E1080" s="306"/>
      <c r="F1080" s="307"/>
    </row>
    <row r="1081">
      <c r="A1081" s="302"/>
      <c r="B1081" s="303"/>
      <c r="C1081" s="304"/>
      <c r="D1081" s="305"/>
      <c r="E1081" s="306"/>
      <c r="F1081" s="307"/>
    </row>
    <row r="1082">
      <c r="A1082" s="302"/>
      <c r="B1082" s="303"/>
      <c r="C1082" s="304"/>
      <c r="D1082" s="305"/>
      <c r="E1082" s="306"/>
      <c r="F1082" s="307"/>
    </row>
    <row r="1083">
      <c r="A1083" s="302"/>
      <c r="B1083" s="303"/>
      <c r="C1083" s="304"/>
      <c r="D1083" s="305"/>
      <c r="E1083" s="306"/>
      <c r="F1083" s="307"/>
    </row>
    <row r="1084">
      <c r="A1084" s="302"/>
      <c r="B1084" s="303"/>
      <c r="C1084" s="304"/>
      <c r="D1084" s="305"/>
      <c r="E1084" s="306"/>
      <c r="F1084" s="307"/>
    </row>
    <row r="1085">
      <c r="A1085" s="302"/>
      <c r="B1085" s="303"/>
      <c r="C1085" s="304"/>
      <c r="D1085" s="305"/>
      <c r="E1085" s="306"/>
      <c r="F1085" s="307"/>
    </row>
    <row r="1086">
      <c r="A1086" s="302"/>
      <c r="B1086" s="303"/>
      <c r="C1086" s="304"/>
      <c r="D1086" s="305"/>
      <c r="E1086" s="306"/>
      <c r="F1086" s="307"/>
    </row>
    <row r="1087">
      <c r="A1087" s="302"/>
      <c r="B1087" s="303"/>
      <c r="C1087" s="304"/>
      <c r="D1087" s="305"/>
      <c r="E1087" s="306"/>
      <c r="F1087" s="307"/>
    </row>
    <row r="1088">
      <c r="A1088" s="302"/>
      <c r="B1088" s="303"/>
      <c r="C1088" s="304"/>
      <c r="D1088" s="305"/>
      <c r="E1088" s="306"/>
      <c r="F1088" s="307"/>
    </row>
    <row r="1089">
      <c r="A1089" s="302"/>
      <c r="B1089" s="303"/>
      <c r="C1089" s="304"/>
      <c r="D1089" s="305"/>
      <c r="E1089" s="306"/>
      <c r="F1089" s="307"/>
    </row>
    <row r="1090">
      <c r="A1090" s="302"/>
      <c r="B1090" s="303"/>
      <c r="C1090" s="304"/>
      <c r="D1090" s="305"/>
      <c r="E1090" s="306"/>
      <c r="F1090" s="307"/>
    </row>
    <row r="1091">
      <c r="A1091" s="302"/>
      <c r="B1091" s="303"/>
      <c r="C1091" s="304"/>
      <c r="D1091" s="305"/>
      <c r="E1091" s="306"/>
      <c r="F1091" s="307"/>
    </row>
    <row r="1092">
      <c r="A1092" s="302"/>
      <c r="B1092" s="303"/>
      <c r="C1092" s="304"/>
      <c r="D1092" s="305"/>
      <c r="E1092" s="306"/>
      <c r="F1092" s="307"/>
    </row>
    <row r="1093">
      <c r="A1093" s="302"/>
      <c r="B1093" s="303"/>
      <c r="C1093" s="304"/>
      <c r="D1093" s="305"/>
      <c r="E1093" s="306"/>
      <c r="F1093" s="307"/>
    </row>
    <row r="1094">
      <c r="A1094" s="302"/>
      <c r="B1094" s="303"/>
      <c r="C1094" s="304"/>
      <c r="D1094" s="305"/>
      <c r="E1094" s="306"/>
      <c r="F1094" s="307"/>
    </row>
    <row r="1095">
      <c r="A1095" s="302"/>
      <c r="B1095" s="303"/>
      <c r="C1095" s="304"/>
      <c r="D1095" s="305"/>
      <c r="E1095" s="306"/>
      <c r="F1095" s="307"/>
    </row>
    <row r="1096">
      <c r="A1096" s="302"/>
      <c r="B1096" s="303"/>
      <c r="C1096" s="304"/>
      <c r="D1096" s="305"/>
      <c r="E1096" s="306"/>
      <c r="F1096" s="307"/>
    </row>
    <row r="1097">
      <c r="A1097" s="302"/>
      <c r="B1097" s="303"/>
      <c r="C1097" s="304"/>
      <c r="D1097" s="305"/>
      <c r="E1097" s="306"/>
      <c r="F1097" s="307"/>
    </row>
    <row r="1098">
      <c r="A1098" s="302"/>
      <c r="B1098" s="303"/>
      <c r="C1098" s="304"/>
      <c r="D1098" s="305"/>
      <c r="E1098" s="306"/>
      <c r="F1098" s="307"/>
    </row>
    <row r="1099">
      <c r="A1099" s="302"/>
      <c r="B1099" s="303"/>
      <c r="C1099" s="304"/>
      <c r="D1099" s="305"/>
      <c r="E1099" s="306"/>
      <c r="F1099" s="307"/>
    </row>
    <row r="1100">
      <c r="A1100" s="302"/>
      <c r="B1100" s="303"/>
      <c r="C1100" s="304"/>
      <c r="D1100" s="305"/>
      <c r="E1100" s="306"/>
      <c r="F1100" s="307"/>
    </row>
    <row r="1101">
      <c r="A1101" s="302"/>
      <c r="B1101" s="303"/>
      <c r="C1101" s="304"/>
      <c r="D1101" s="305"/>
      <c r="E1101" s="306"/>
      <c r="F1101" s="307"/>
    </row>
    <row r="1102">
      <c r="A1102" s="302"/>
      <c r="B1102" s="303"/>
      <c r="C1102" s="304"/>
      <c r="D1102" s="305"/>
      <c r="E1102" s="306"/>
      <c r="F1102" s="307"/>
    </row>
    <row r="1103">
      <c r="A1103" s="302"/>
      <c r="B1103" s="303"/>
      <c r="C1103" s="304"/>
      <c r="D1103" s="305"/>
      <c r="E1103" s="306"/>
      <c r="F1103" s="307"/>
    </row>
    <row r="1104">
      <c r="A1104" s="302"/>
      <c r="B1104" s="303"/>
      <c r="C1104" s="304"/>
      <c r="D1104" s="305"/>
      <c r="E1104" s="306"/>
      <c r="F1104" s="307"/>
    </row>
    <row r="1105">
      <c r="A1105" s="302"/>
      <c r="B1105" s="303"/>
      <c r="C1105" s="304"/>
      <c r="D1105" s="305"/>
      <c r="E1105" s="306"/>
      <c r="F1105" s="307"/>
    </row>
    <row r="1106">
      <c r="A1106" s="302"/>
      <c r="B1106" s="303"/>
      <c r="C1106" s="304"/>
      <c r="D1106" s="305"/>
      <c r="E1106" s="306"/>
      <c r="F1106" s="307"/>
    </row>
    <row r="1107">
      <c r="A1107" s="302"/>
      <c r="B1107" s="303"/>
      <c r="C1107" s="304"/>
      <c r="D1107" s="305"/>
      <c r="E1107" s="306"/>
      <c r="F1107" s="307"/>
    </row>
    <row r="1108">
      <c r="A1108" s="302"/>
      <c r="B1108" s="303"/>
      <c r="C1108" s="304"/>
      <c r="D1108" s="305"/>
      <c r="E1108" s="306"/>
      <c r="F1108" s="307"/>
    </row>
    <row r="1109">
      <c r="A1109" s="302"/>
      <c r="B1109" s="303"/>
      <c r="C1109" s="304"/>
      <c r="D1109" s="305"/>
      <c r="E1109" s="306"/>
      <c r="F1109" s="307"/>
    </row>
    <row r="1110">
      <c r="A1110" s="302"/>
      <c r="B1110" s="303"/>
      <c r="C1110" s="304"/>
      <c r="D1110" s="305"/>
      <c r="E1110" s="306"/>
      <c r="F1110" s="307"/>
    </row>
    <row r="1111">
      <c r="A1111" s="302"/>
      <c r="B1111" s="303"/>
      <c r="C1111" s="304"/>
      <c r="D1111" s="305"/>
      <c r="E1111" s="306"/>
      <c r="F1111" s="307"/>
    </row>
    <row r="1112">
      <c r="A1112" s="302"/>
      <c r="B1112" s="303"/>
      <c r="C1112" s="304"/>
      <c r="D1112" s="305"/>
      <c r="E1112" s="306"/>
      <c r="F1112" s="307"/>
    </row>
    <row r="1113">
      <c r="A1113" s="302"/>
      <c r="B1113" s="303"/>
      <c r="C1113" s="304"/>
      <c r="D1113" s="305"/>
      <c r="E1113" s="306"/>
      <c r="F1113" s="307"/>
    </row>
    <row r="1114">
      <c r="A1114" s="302"/>
      <c r="B1114" s="303"/>
      <c r="C1114" s="304"/>
      <c r="D1114" s="305"/>
      <c r="E1114" s="306"/>
      <c r="F1114" s="307"/>
    </row>
    <row r="1115">
      <c r="A1115" s="302"/>
      <c r="B1115" s="303"/>
      <c r="C1115" s="304"/>
      <c r="D1115" s="305"/>
      <c r="E1115" s="306"/>
      <c r="F1115" s="307"/>
    </row>
    <row r="1116">
      <c r="A1116" s="302"/>
      <c r="B1116" s="303"/>
      <c r="C1116" s="304"/>
      <c r="D1116" s="305"/>
      <c r="E1116" s="306"/>
      <c r="F1116" s="307"/>
    </row>
    <row r="1117">
      <c r="A1117" s="302"/>
      <c r="B1117" s="303"/>
      <c r="C1117" s="304"/>
      <c r="D1117" s="305"/>
      <c r="E1117" s="306"/>
      <c r="F1117" s="307"/>
    </row>
    <row r="1118">
      <c r="A1118" s="302"/>
      <c r="B1118" s="303"/>
      <c r="C1118" s="304"/>
      <c r="D1118" s="305"/>
      <c r="E1118" s="306"/>
      <c r="F1118" s="307"/>
    </row>
    <row r="1119">
      <c r="A1119" s="302"/>
      <c r="B1119" s="303"/>
      <c r="C1119" s="304"/>
      <c r="D1119" s="305"/>
      <c r="E1119" s="306"/>
      <c r="F1119" s="307"/>
    </row>
    <row r="1120">
      <c r="A1120" s="302"/>
      <c r="B1120" s="303"/>
      <c r="C1120" s="304"/>
      <c r="D1120" s="305"/>
      <c r="E1120" s="306"/>
      <c r="F1120" s="307"/>
    </row>
    <row r="1121">
      <c r="A1121" s="302"/>
      <c r="B1121" s="303"/>
      <c r="C1121" s="304"/>
      <c r="D1121" s="305"/>
      <c r="E1121" s="306"/>
      <c r="F1121" s="307"/>
    </row>
    <row r="1122">
      <c r="A1122" s="302"/>
      <c r="B1122" s="303"/>
      <c r="C1122" s="304"/>
      <c r="D1122" s="305"/>
      <c r="E1122" s="306"/>
      <c r="F1122" s="307"/>
    </row>
    <row r="1123">
      <c r="A1123" s="302"/>
      <c r="B1123" s="303"/>
      <c r="C1123" s="304"/>
      <c r="D1123" s="305"/>
      <c r="E1123" s="306"/>
      <c r="F1123" s="307"/>
    </row>
    <row r="1124">
      <c r="A1124" s="302"/>
      <c r="B1124" s="303"/>
      <c r="C1124" s="304"/>
      <c r="D1124" s="305"/>
      <c r="E1124" s="306"/>
      <c r="F1124" s="307"/>
    </row>
    <row r="1125">
      <c r="A1125" s="302"/>
      <c r="B1125" s="303"/>
      <c r="C1125" s="304"/>
      <c r="D1125" s="305"/>
      <c r="E1125" s="306"/>
      <c r="F1125" s="307"/>
    </row>
    <row r="1126">
      <c r="A1126" s="302"/>
      <c r="B1126" s="303"/>
      <c r="C1126" s="304"/>
      <c r="D1126" s="305"/>
      <c r="E1126" s="306"/>
      <c r="F1126" s="307"/>
    </row>
    <row r="1127">
      <c r="A1127" s="302"/>
      <c r="B1127" s="303"/>
      <c r="C1127" s="304"/>
      <c r="D1127" s="305"/>
      <c r="E1127" s="306"/>
      <c r="F1127" s="307"/>
    </row>
    <row r="1128">
      <c r="A1128" s="302"/>
      <c r="B1128" s="303"/>
      <c r="C1128" s="304"/>
      <c r="D1128" s="305"/>
      <c r="E1128" s="306"/>
      <c r="F1128" s="307"/>
    </row>
    <row r="1129">
      <c r="A1129" s="302"/>
      <c r="B1129" s="303"/>
      <c r="C1129" s="304"/>
      <c r="D1129" s="305"/>
      <c r="E1129" s="306"/>
      <c r="F1129" s="307"/>
    </row>
    <row r="1130">
      <c r="A1130" s="302"/>
      <c r="B1130" s="303"/>
      <c r="C1130" s="304"/>
      <c r="D1130" s="305"/>
      <c r="E1130" s="306"/>
      <c r="F1130" s="307"/>
    </row>
    <row r="1131">
      <c r="A1131" s="302"/>
      <c r="B1131" s="303"/>
      <c r="C1131" s="304"/>
      <c r="D1131" s="305"/>
      <c r="E1131" s="306"/>
      <c r="F1131" s="307"/>
    </row>
    <row r="1132">
      <c r="A1132" s="302"/>
      <c r="B1132" s="303"/>
      <c r="C1132" s="304"/>
      <c r="D1132" s="305"/>
      <c r="E1132" s="306"/>
      <c r="F1132" s="307"/>
    </row>
    <row r="1133">
      <c r="A1133" s="302"/>
      <c r="B1133" s="303"/>
      <c r="C1133" s="304"/>
      <c r="D1133" s="305"/>
      <c r="E1133" s="306"/>
      <c r="F1133" s="307"/>
    </row>
    <row r="1134">
      <c r="A1134" s="302"/>
      <c r="B1134" s="303"/>
      <c r="C1134" s="304"/>
      <c r="D1134" s="305"/>
      <c r="E1134" s="306"/>
      <c r="F1134" s="307"/>
    </row>
    <row r="1135">
      <c r="A1135" s="302"/>
      <c r="B1135" s="303"/>
      <c r="C1135" s="304"/>
      <c r="D1135" s="305"/>
      <c r="E1135" s="306"/>
      <c r="F1135" s="307"/>
    </row>
    <row r="1136">
      <c r="A1136" s="302"/>
      <c r="B1136" s="303"/>
      <c r="C1136" s="304"/>
      <c r="D1136" s="305"/>
      <c r="E1136" s="306"/>
      <c r="F1136" s="307"/>
    </row>
    <row r="1137">
      <c r="A1137" s="302"/>
      <c r="B1137" s="303"/>
      <c r="C1137" s="304"/>
      <c r="D1137" s="305"/>
      <c r="E1137" s="306"/>
      <c r="F1137" s="307"/>
    </row>
    <row r="1138">
      <c r="A1138" s="302"/>
      <c r="B1138" s="303"/>
      <c r="C1138" s="304"/>
      <c r="D1138" s="305"/>
      <c r="E1138" s="306"/>
      <c r="F1138" s="307"/>
    </row>
    <row r="1139">
      <c r="A1139" s="302"/>
      <c r="B1139" s="303"/>
      <c r="C1139" s="304"/>
      <c r="D1139" s="305"/>
      <c r="E1139" s="306"/>
      <c r="F1139" s="307"/>
    </row>
    <row r="1140">
      <c r="A1140" s="302"/>
      <c r="B1140" s="303"/>
      <c r="C1140" s="304"/>
      <c r="D1140" s="305"/>
      <c r="E1140" s="306"/>
      <c r="F1140" s="307"/>
    </row>
    <row r="1141">
      <c r="A1141" s="302"/>
      <c r="B1141" s="303"/>
      <c r="C1141" s="304"/>
      <c r="D1141" s="305"/>
      <c r="E1141" s="306"/>
      <c r="F1141" s="307"/>
    </row>
    <row r="1142">
      <c r="A1142" s="302"/>
      <c r="B1142" s="303"/>
      <c r="C1142" s="304"/>
      <c r="D1142" s="305"/>
      <c r="E1142" s="306"/>
      <c r="F1142" s="307"/>
    </row>
    <row r="1143">
      <c r="A1143" s="302"/>
      <c r="B1143" s="303"/>
      <c r="C1143" s="304"/>
      <c r="D1143" s="305"/>
      <c r="E1143" s="306"/>
      <c r="F1143" s="307"/>
    </row>
    <row r="1144">
      <c r="A1144" s="302"/>
      <c r="B1144" s="303"/>
      <c r="C1144" s="304"/>
      <c r="D1144" s="305"/>
      <c r="E1144" s="306"/>
      <c r="F1144" s="307"/>
    </row>
    <row r="1145">
      <c r="A1145" s="302"/>
      <c r="B1145" s="303"/>
      <c r="C1145" s="304"/>
      <c r="D1145" s="305"/>
      <c r="E1145" s="306"/>
      <c r="F1145" s="307"/>
    </row>
    <row r="1146">
      <c r="A1146" s="302"/>
      <c r="B1146" s="303"/>
      <c r="C1146" s="304"/>
      <c r="D1146" s="305"/>
      <c r="E1146" s="306"/>
      <c r="F1146" s="307"/>
    </row>
    <row r="1147">
      <c r="A1147" s="302"/>
      <c r="B1147" s="303"/>
      <c r="C1147" s="304"/>
      <c r="D1147" s="305"/>
      <c r="E1147" s="306"/>
      <c r="F1147" s="307"/>
    </row>
    <row r="1148">
      <c r="A1148" s="302"/>
      <c r="B1148" s="303"/>
      <c r="C1148" s="304"/>
      <c r="D1148" s="305"/>
      <c r="E1148" s="306"/>
      <c r="F1148" s="307"/>
    </row>
    <row r="1149">
      <c r="A1149" s="302"/>
      <c r="B1149" s="303"/>
      <c r="C1149" s="304"/>
      <c r="D1149" s="305"/>
      <c r="E1149" s="306"/>
      <c r="F1149" s="307"/>
    </row>
    <row r="1150">
      <c r="A1150" s="302"/>
      <c r="B1150" s="303"/>
      <c r="C1150" s="304"/>
      <c r="D1150" s="305"/>
      <c r="E1150" s="306"/>
      <c r="F1150" s="307"/>
    </row>
    <row r="1151">
      <c r="A1151" s="302"/>
      <c r="B1151" s="303"/>
      <c r="C1151" s="304"/>
      <c r="D1151" s="305"/>
      <c r="E1151" s="306"/>
      <c r="F1151" s="307"/>
    </row>
    <row r="1152">
      <c r="A1152" s="302"/>
      <c r="B1152" s="303"/>
      <c r="C1152" s="304"/>
      <c r="D1152" s="305"/>
      <c r="E1152" s="306"/>
      <c r="F1152" s="307"/>
    </row>
    <row r="1153">
      <c r="A1153" s="302"/>
      <c r="B1153" s="303"/>
      <c r="C1153" s="304"/>
      <c r="D1153" s="305"/>
      <c r="E1153" s="306"/>
      <c r="F1153" s="307"/>
    </row>
    <row r="1154">
      <c r="A1154" s="302"/>
      <c r="B1154" s="303"/>
      <c r="C1154" s="304"/>
      <c r="D1154" s="305"/>
      <c r="E1154" s="306"/>
      <c r="F1154" s="307"/>
    </row>
    <row r="1155">
      <c r="A1155" s="302"/>
      <c r="B1155" s="303"/>
      <c r="C1155" s="304"/>
      <c r="D1155" s="305"/>
      <c r="E1155" s="306"/>
      <c r="F1155" s="307"/>
    </row>
    <row r="1156">
      <c r="A1156" s="302"/>
      <c r="B1156" s="303"/>
      <c r="C1156" s="304"/>
      <c r="D1156" s="305"/>
      <c r="E1156" s="306"/>
      <c r="F1156" s="307"/>
    </row>
    <row r="1157">
      <c r="A1157" s="302"/>
      <c r="B1157" s="303"/>
      <c r="C1157" s="304"/>
      <c r="D1157" s="305"/>
      <c r="E1157" s="306"/>
      <c r="F1157" s="307"/>
    </row>
    <row r="1158">
      <c r="A1158" s="302"/>
      <c r="B1158" s="303"/>
      <c r="C1158" s="304"/>
      <c r="D1158" s="305"/>
      <c r="E1158" s="306"/>
      <c r="F1158" s="307"/>
    </row>
    <row r="1159">
      <c r="A1159" s="302"/>
      <c r="B1159" s="303"/>
      <c r="C1159" s="304"/>
      <c r="D1159" s="305"/>
      <c r="E1159" s="306"/>
      <c r="F1159" s="307"/>
    </row>
    <row r="1160">
      <c r="A1160" s="302"/>
      <c r="B1160" s="303"/>
      <c r="C1160" s="304"/>
      <c r="D1160" s="305"/>
      <c r="E1160" s="306"/>
      <c r="F1160" s="307"/>
    </row>
    <row r="1161">
      <c r="A1161" s="302"/>
      <c r="B1161" s="303"/>
      <c r="C1161" s="304"/>
      <c r="D1161" s="305"/>
      <c r="E1161" s="306"/>
      <c r="F1161" s="307"/>
    </row>
    <row r="1162">
      <c r="A1162" s="302"/>
      <c r="B1162" s="303"/>
      <c r="C1162" s="304"/>
      <c r="D1162" s="305"/>
      <c r="E1162" s="306"/>
      <c r="F1162" s="307"/>
    </row>
    <row r="1163">
      <c r="A1163" s="302"/>
      <c r="B1163" s="303"/>
      <c r="C1163" s="304"/>
      <c r="D1163" s="305"/>
      <c r="E1163" s="306"/>
      <c r="F1163" s="307"/>
    </row>
    <row r="1164">
      <c r="A1164" s="302"/>
      <c r="B1164" s="303"/>
      <c r="C1164" s="304"/>
      <c r="D1164" s="305"/>
      <c r="E1164" s="306"/>
      <c r="F1164" s="307"/>
    </row>
    <row r="1165">
      <c r="A1165" s="302"/>
      <c r="B1165" s="303"/>
      <c r="C1165" s="304"/>
      <c r="D1165" s="305"/>
      <c r="E1165" s="306"/>
      <c r="F1165" s="307"/>
    </row>
    <row r="1166">
      <c r="A1166" s="302"/>
      <c r="B1166" s="303"/>
      <c r="C1166" s="304"/>
      <c r="D1166" s="305"/>
      <c r="E1166" s="306"/>
      <c r="F1166" s="307"/>
    </row>
    <row r="1167">
      <c r="A1167" s="302"/>
      <c r="B1167" s="303"/>
      <c r="C1167" s="304"/>
      <c r="D1167" s="305"/>
      <c r="E1167" s="306"/>
      <c r="F1167" s="307"/>
    </row>
    <row r="1168">
      <c r="A1168" s="302"/>
      <c r="B1168" s="303"/>
      <c r="C1168" s="304"/>
      <c r="D1168" s="305"/>
      <c r="E1168" s="306"/>
      <c r="F1168" s="307"/>
    </row>
    <row r="1169">
      <c r="A1169" s="302"/>
      <c r="B1169" s="303"/>
      <c r="C1169" s="304"/>
      <c r="D1169" s="305"/>
      <c r="E1169" s="306"/>
      <c r="F1169" s="307"/>
    </row>
    <row r="1170">
      <c r="A1170" s="302"/>
      <c r="B1170" s="303"/>
      <c r="C1170" s="304"/>
      <c r="D1170" s="305"/>
      <c r="E1170" s="306"/>
      <c r="F1170" s="307"/>
    </row>
    <row r="1171">
      <c r="A1171" s="302"/>
      <c r="B1171" s="303"/>
      <c r="C1171" s="304"/>
      <c r="D1171" s="305"/>
      <c r="E1171" s="306"/>
      <c r="F1171" s="307"/>
    </row>
    <row r="1172">
      <c r="A1172" s="302"/>
      <c r="B1172" s="303"/>
      <c r="C1172" s="304"/>
      <c r="D1172" s="305"/>
      <c r="E1172" s="306"/>
      <c r="F1172" s="307"/>
    </row>
    <row r="1173">
      <c r="A1173" s="302"/>
      <c r="B1173" s="303"/>
      <c r="C1173" s="304"/>
      <c r="D1173" s="305"/>
      <c r="E1173" s="306"/>
      <c r="F1173" s="307"/>
    </row>
    <row r="1174">
      <c r="A1174" s="302"/>
      <c r="B1174" s="303"/>
      <c r="C1174" s="304"/>
      <c r="D1174" s="305"/>
      <c r="E1174" s="306"/>
      <c r="F1174" s="307"/>
    </row>
    <row r="1175">
      <c r="A1175" s="302"/>
      <c r="B1175" s="303"/>
      <c r="C1175" s="304"/>
      <c r="D1175" s="305"/>
      <c r="E1175" s="306"/>
      <c r="F1175" s="307"/>
    </row>
    <row r="1176">
      <c r="A1176" s="302"/>
      <c r="B1176" s="303"/>
      <c r="C1176" s="304"/>
      <c r="D1176" s="305"/>
      <c r="E1176" s="306"/>
      <c r="F1176" s="307"/>
    </row>
    <row r="1177">
      <c r="A1177" s="302"/>
      <c r="B1177" s="303"/>
      <c r="C1177" s="304"/>
      <c r="D1177" s="305"/>
      <c r="E1177" s="306"/>
      <c r="F1177" s="307"/>
    </row>
    <row r="1178">
      <c r="A1178" s="302"/>
      <c r="B1178" s="303"/>
      <c r="C1178" s="304"/>
      <c r="D1178" s="305"/>
      <c r="E1178" s="306"/>
      <c r="F1178" s="307"/>
    </row>
  </sheetData>
  <autoFilter ref="$A$3:$Z$189">
    <sortState ref="A3:Z189">
      <sortCondition ref="A3:A189"/>
      <sortCondition descending="1" ref="E3:E189"/>
      <sortCondition ref="C3:C189"/>
    </sortState>
  </autoFilter>
  <mergeCells count="2">
    <mergeCell ref="A1:F1"/>
    <mergeCell ref="A2:F2"/>
  </mergeCells>
  <conditionalFormatting sqref="F3:F1178">
    <cfRule type="containsText" dxfId="0" priority="1" operator="containsText" text="Enacted">
      <formula>NOT(ISERROR(SEARCH(("Enacted"),(F3))))</formula>
    </cfRule>
  </conditionalFormatting>
  <conditionalFormatting sqref="F3:F1178">
    <cfRule type="containsText" dxfId="1" priority="2" operator="containsText" text="Dead">
      <formula>NOT(ISERROR(SEARCH(("Dead"),(F3))))</formula>
    </cfRule>
  </conditionalFormatting>
  <conditionalFormatting sqref="F3:F1178">
    <cfRule type="containsText" dxfId="1" priority="3" operator="containsText" text="Vetoed">
      <formula>NOT(ISERROR(SEARCH(("Vetoed"),(F3))))</formula>
    </cfRule>
  </conditionalFormatting>
  <conditionalFormatting sqref="F3:F1178">
    <cfRule type="containsText" dxfId="2" priority="4" operator="containsText" text="Pending">
      <formula>NOT(ISERROR(SEARCH(("Pending"),(F3))))</formula>
    </cfRule>
  </conditionalFormatting>
  <conditionalFormatting sqref="F3:F1178">
    <cfRule type="containsText" dxfId="2" priority="5" operator="containsText" text="Carryover">
      <formula>NOT(ISERROR(SEARCH(("Carryover"),(F3))))</formula>
    </cfRule>
  </conditionalFormatting>
  <dataValidations>
    <dataValidation type="list" allowBlank="1" sqref="F4:F190">
      <formula1>"Dead,Vetoed,Enacted,Carryover,Pending"</formula1>
    </dataValidation>
  </dataValidations>
  <hyperlinks>
    <hyperlink r:id="rId1" ref="C4"/>
    <hyperlink r:id="rId2" ref="C5"/>
    <hyperlink r:id="rId3" ref="C6"/>
    <hyperlink r:id="rId4" ref="C7"/>
    <hyperlink r:id="rId5" ref="C8"/>
    <hyperlink r:id="rId6" ref="C9"/>
    <hyperlink r:id="rId7" ref="C10"/>
    <hyperlink r:id="rId8" ref="C11"/>
    <hyperlink r:id="rId9" ref="C12"/>
    <hyperlink r:id="rId10" ref="C13"/>
    <hyperlink r:id="rId11" ref="C14"/>
    <hyperlink r:id="rId12" ref="C15"/>
    <hyperlink r:id="rId13" ref="C16"/>
    <hyperlink r:id="rId14" ref="C17"/>
    <hyperlink r:id="rId15" ref="D17"/>
    <hyperlink r:id="rId16" ref="C18"/>
    <hyperlink r:id="rId17" ref="C19"/>
    <hyperlink r:id="rId18" ref="C20"/>
    <hyperlink r:id="rId19" ref="C21"/>
    <hyperlink r:id="rId20" ref="C22"/>
    <hyperlink r:id="rId21" ref="C23"/>
    <hyperlink r:id="rId22" ref="C24"/>
    <hyperlink r:id="rId23" ref="C25"/>
    <hyperlink r:id="rId24" ref="C26"/>
    <hyperlink r:id="rId25" ref="C27"/>
    <hyperlink r:id="rId26" ref="C28"/>
    <hyperlink r:id="rId27" ref="C30"/>
    <hyperlink r:id="rId28" ref="C31"/>
    <hyperlink r:id="rId29" ref="C32"/>
    <hyperlink r:id="rId30" ref="C33"/>
    <hyperlink r:id="rId31" ref="C34"/>
    <hyperlink r:id="rId32" ref="C37"/>
    <hyperlink r:id="rId33" ref="C38"/>
    <hyperlink r:id="rId34" ref="C40"/>
    <hyperlink r:id="rId35" ref="C43"/>
    <hyperlink r:id="rId36" ref="C44"/>
    <hyperlink r:id="rId37" ref="C45"/>
    <hyperlink r:id="rId38" ref="C46"/>
    <hyperlink r:id="rId39" ref="C48"/>
    <hyperlink r:id="rId40" ref="C50"/>
    <hyperlink r:id="rId41" ref="C52"/>
    <hyperlink r:id="rId42" ref="C53"/>
    <hyperlink r:id="rId43" ref="C54"/>
    <hyperlink r:id="rId44" ref="C55"/>
    <hyperlink r:id="rId45" ref="C56"/>
    <hyperlink r:id="rId46" ref="C57"/>
    <hyperlink r:id="rId47" ref="C58"/>
    <hyperlink r:id="rId48" ref="C59"/>
    <hyperlink r:id="rId49" ref="C61"/>
    <hyperlink r:id="rId50" ref="C62"/>
    <hyperlink r:id="rId51" ref="D62"/>
    <hyperlink r:id="rId52" ref="C63"/>
    <hyperlink r:id="rId53" ref="C64"/>
    <hyperlink r:id="rId54" ref="C65"/>
    <hyperlink r:id="rId55" ref="C66"/>
    <hyperlink r:id="rId56" ref="C67"/>
    <hyperlink r:id="rId57" ref="C68"/>
    <hyperlink r:id="rId58" ref="C69"/>
    <hyperlink r:id="rId59" ref="C70"/>
    <hyperlink r:id="rId60" ref="C71"/>
    <hyperlink r:id="rId61" ref="C72"/>
    <hyperlink r:id="rId62" ref="C73"/>
    <hyperlink r:id="rId63" ref="C74"/>
    <hyperlink r:id="rId64" ref="C75"/>
    <hyperlink r:id="rId65" ref="D75"/>
    <hyperlink r:id="rId66" ref="C76"/>
    <hyperlink r:id="rId67" ref="C77"/>
    <hyperlink r:id="rId68" ref="C78"/>
    <hyperlink r:id="rId69" ref="C79"/>
    <hyperlink r:id="rId70" ref="C80"/>
    <hyperlink r:id="rId71" ref="C81"/>
    <hyperlink r:id="rId72" ref="C82"/>
    <hyperlink r:id="rId73" ref="C83"/>
    <hyperlink r:id="rId74" ref="C84"/>
    <hyperlink r:id="rId75" ref="C85"/>
    <hyperlink r:id="rId76" ref="C86"/>
    <hyperlink r:id="rId77" ref="C87"/>
    <hyperlink r:id="rId78" ref="C88"/>
    <hyperlink r:id="rId79" ref="C89"/>
    <hyperlink r:id="rId80" ref="C90"/>
    <hyperlink r:id="rId81" ref="C92"/>
    <hyperlink r:id="rId82" ref="C93"/>
    <hyperlink r:id="rId83" ref="C94"/>
    <hyperlink r:id="rId84" ref="C95"/>
    <hyperlink r:id="rId85" ref="C97"/>
    <hyperlink r:id="rId86" ref="C98"/>
    <hyperlink r:id="rId87" ref="C100"/>
    <hyperlink r:id="rId88" ref="C101"/>
    <hyperlink r:id="rId89" ref="C102"/>
    <hyperlink r:id="rId90" ref="C104"/>
    <hyperlink r:id="rId91" ref="C105"/>
    <hyperlink r:id="rId92" ref="C106"/>
    <hyperlink r:id="rId93" ref="C107"/>
    <hyperlink r:id="rId94" ref="C108"/>
    <hyperlink r:id="rId95" ref="C109"/>
    <hyperlink r:id="rId96" ref="C110"/>
    <hyperlink r:id="rId97" ref="C111"/>
    <hyperlink r:id="rId98" ref="C112"/>
    <hyperlink r:id="rId99" ref="D112"/>
    <hyperlink r:id="rId100" ref="C113"/>
    <hyperlink r:id="rId101" ref="C114"/>
    <hyperlink r:id="rId102" ref="C115"/>
    <hyperlink r:id="rId103" ref="C116"/>
    <hyperlink r:id="rId104" ref="C117"/>
    <hyperlink r:id="rId105" ref="C118"/>
    <hyperlink r:id="rId106" ref="C119"/>
    <hyperlink r:id="rId107" ref="C120"/>
    <hyperlink r:id="rId108" ref="C121"/>
    <hyperlink r:id="rId109" ref="C122"/>
    <hyperlink r:id="rId110" ref="C123"/>
    <hyperlink r:id="rId111" ref="C124"/>
    <hyperlink r:id="rId112" ref="C125"/>
    <hyperlink r:id="rId113" ref="C126"/>
    <hyperlink r:id="rId114" ref="C127"/>
    <hyperlink r:id="rId115" ref="C128"/>
    <hyperlink r:id="rId116" ref="C129"/>
    <hyperlink r:id="rId117" ref="C130"/>
    <hyperlink r:id="rId118" ref="C131"/>
    <hyperlink r:id="rId119" ref="C132"/>
    <hyperlink r:id="rId120" ref="C133"/>
    <hyperlink r:id="rId121" ref="C134"/>
    <hyperlink r:id="rId122" ref="C135"/>
    <hyperlink r:id="rId123" ref="C137"/>
    <hyperlink r:id="rId124" ref="C138"/>
    <hyperlink r:id="rId125" ref="C139"/>
    <hyperlink r:id="rId126" ref="C140"/>
    <hyperlink r:id="rId127" ref="C141"/>
    <hyperlink r:id="rId128" ref="C143"/>
    <hyperlink r:id="rId129" ref="C144"/>
    <hyperlink r:id="rId130" ref="C145"/>
    <hyperlink r:id="rId131" ref="C147"/>
    <hyperlink r:id="rId132" ref="C148"/>
    <hyperlink r:id="rId133" ref="C149"/>
    <hyperlink r:id="rId134" ref="C150"/>
    <hyperlink r:id="rId135" ref="C152"/>
    <hyperlink r:id="rId136" ref="C153"/>
    <hyperlink r:id="rId137" ref="C155"/>
    <hyperlink r:id="rId138" ref="C156"/>
    <hyperlink r:id="rId139" ref="C157"/>
    <hyperlink r:id="rId140" ref="C158"/>
    <hyperlink r:id="rId141" ref="C159"/>
    <hyperlink r:id="rId142" ref="C160"/>
    <hyperlink r:id="rId143" ref="C161"/>
    <hyperlink r:id="rId144" ref="C162"/>
    <hyperlink r:id="rId145" ref="C163"/>
    <hyperlink r:id="rId146" ref="C164"/>
    <hyperlink r:id="rId147" ref="C165"/>
    <hyperlink r:id="rId148" ref="C166"/>
    <hyperlink r:id="rId149" ref="C167"/>
    <hyperlink r:id="rId150" ref="C168"/>
    <hyperlink r:id="rId151" ref="C169"/>
    <hyperlink r:id="rId152" ref="C170"/>
    <hyperlink r:id="rId153" ref="C171"/>
    <hyperlink r:id="rId154" ref="C172"/>
    <hyperlink r:id="rId155" ref="C173"/>
    <hyperlink r:id="rId156" ref="C174"/>
    <hyperlink r:id="rId157" ref="C175"/>
    <hyperlink r:id="rId158" ref="C176"/>
    <hyperlink r:id="rId159" ref="C177"/>
    <hyperlink r:id="rId160" ref="C178"/>
    <hyperlink r:id="rId161" ref="C179"/>
    <hyperlink r:id="rId162" ref="C181"/>
    <hyperlink r:id="rId163" ref="C182"/>
    <hyperlink r:id="rId164" ref="C183"/>
    <hyperlink r:id="rId165" ref="C184"/>
    <hyperlink r:id="rId166" ref="C185"/>
    <hyperlink r:id="rId167" ref="C186"/>
    <hyperlink r:id="rId168" ref="C187"/>
    <hyperlink r:id="rId169" ref="C188"/>
    <hyperlink r:id="rId170" ref="C189"/>
    <hyperlink r:id="rId171" ref="C190"/>
  </hyperlinks>
  <drawing r:id="rId17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2" width="14.13"/>
    <col customWidth="1" min="3" max="3" width="15.5"/>
    <col customWidth="1" min="4" max="4" width="34.63"/>
    <col customWidth="1" min="5" max="6" width="19.75"/>
    <col customWidth="1" min="7" max="7" width="16.38"/>
  </cols>
  <sheetData>
    <row r="1">
      <c r="A1" s="308" t="s">
        <v>2</v>
      </c>
      <c r="B1" s="308" t="s">
        <v>515</v>
      </c>
      <c r="C1" s="309" t="s">
        <v>516</v>
      </c>
      <c r="D1" s="308" t="s">
        <v>518</v>
      </c>
      <c r="E1" s="308" t="s">
        <v>519</v>
      </c>
      <c r="F1" s="308" t="s">
        <v>520</v>
      </c>
      <c r="G1" s="310"/>
      <c r="H1" s="311"/>
      <c r="I1" s="311"/>
      <c r="J1" s="311"/>
      <c r="K1" s="311"/>
      <c r="L1" s="311"/>
      <c r="M1" s="311"/>
      <c r="N1" s="311"/>
      <c r="O1" s="311"/>
      <c r="P1" s="311"/>
      <c r="Q1" s="311"/>
      <c r="R1" s="311"/>
      <c r="S1" s="311"/>
      <c r="T1" s="311"/>
      <c r="U1" s="311"/>
      <c r="V1" s="311"/>
      <c r="W1" s="311"/>
      <c r="X1" s="311"/>
      <c r="Y1" s="311"/>
      <c r="Z1" s="311"/>
    </row>
    <row r="2">
      <c r="A2" s="312" t="s">
        <v>8</v>
      </c>
      <c r="B2" s="172" t="s">
        <v>523</v>
      </c>
      <c r="C2" s="313">
        <v>44141.0</v>
      </c>
      <c r="D2" s="175" t="s">
        <v>1213</v>
      </c>
      <c r="E2" s="172" t="s">
        <v>1214</v>
      </c>
      <c r="F2" s="314"/>
      <c r="G2" s="315"/>
      <c r="H2" s="315"/>
      <c r="I2" s="315"/>
      <c r="J2" s="315"/>
      <c r="K2" s="315"/>
      <c r="L2" s="315"/>
      <c r="M2" s="315"/>
      <c r="N2" s="315"/>
      <c r="O2" s="315"/>
      <c r="P2" s="315"/>
      <c r="Q2" s="315"/>
      <c r="R2" s="315"/>
      <c r="S2" s="315"/>
      <c r="T2" s="315"/>
      <c r="U2" s="315"/>
      <c r="V2" s="315"/>
      <c r="W2" s="315"/>
      <c r="X2" s="315"/>
      <c r="Y2" s="315"/>
      <c r="Z2" s="315"/>
    </row>
    <row r="3">
      <c r="A3" s="312" t="s">
        <v>14</v>
      </c>
      <c r="B3" s="172" t="s">
        <v>528</v>
      </c>
      <c r="C3" s="313">
        <v>44120.0</v>
      </c>
      <c r="D3" s="175" t="s">
        <v>1215</v>
      </c>
      <c r="E3" s="316" t="s">
        <v>530</v>
      </c>
      <c r="F3" s="314"/>
      <c r="G3" s="315"/>
      <c r="H3" s="315"/>
      <c r="I3" s="315"/>
      <c r="J3" s="315"/>
      <c r="K3" s="315"/>
      <c r="L3" s="315"/>
      <c r="M3" s="315"/>
      <c r="N3" s="315"/>
      <c r="O3" s="315"/>
      <c r="P3" s="315"/>
      <c r="Q3" s="315"/>
      <c r="R3" s="315"/>
      <c r="S3" s="315"/>
      <c r="T3" s="315"/>
      <c r="U3" s="315"/>
      <c r="V3" s="315"/>
      <c r="W3" s="315"/>
      <c r="X3" s="315"/>
      <c r="Y3" s="315"/>
      <c r="Z3" s="315"/>
    </row>
    <row r="4">
      <c r="A4" s="317" t="s">
        <v>20</v>
      </c>
      <c r="B4" s="318" t="s">
        <v>1216</v>
      </c>
      <c r="C4" s="319">
        <v>44179.0</v>
      </c>
      <c r="D4" s="175" t="s">
        <v>1217</v>
      </c>
      <c r="E4" s="314"/>
      <c r="F4" s="314"/>
      <c r="G4" s="315"/>
      <c r="H4" s="315"/>
      <c r="I4" s="315"/>
      <c r="J4" s="315"/>
      <c r="K4" s="315"/>
      <c r="L4" s="315"/>
      <c r="M4" s="315"/>
      <c r="N4" s="315"/>
      <c r="O4" s="315"/>
      <c r="P4" s="315"/>
      <c r="Q4" s="315"/>
      <c r="R4" s="315"/>
      <c r="S4" s="315"/>
      <c r="T4" s="315"/>
      <c r="U4" s="315"/>
      <c r="V4" s="315"/>
      <c r="W4" s="315"/>
      <c r="X4" s="315"/>
      <c r="Y4" s="315"/>
      <c r="Z4" s="315"/>
    </row>
    <row r="5">
      <c r="A5" s="312" t="s">
        <v>25</v>
      </c>
      <c r="B5" s="172" t="s">
        <v>538</v>
      </c>
      <c r="C5" s="313">
        <v>44120.0</v>
      </c>
      <c r="D5" s="175" t="s">
        <v>1218</v>
      </c>
      <c r="E5" s="172" t="s">
        <v>1219</v>
      </c>
      <c r="F5" s="314"/>
      <c r="G5" s="315"/>
      <c r="H5" s="315"/>
      <c r="I5" s="315"/>
      <c r="J5" s="315"/>
      <c r="K5" s="315"/>
      <c r="L5" s="315"/>
      <c r="M5" s="315"/>
      <c r="N5" s="315"/>
      <c r="O5" s="315"/>
      <c r="P5" s="315"/>
      <c r="Q5" s="315"/>
      <c r="R5" s="315"/>
      <c r="S5" s="315"/>
      <c r="T5" s="315"/>
      <c r="U5" s="315"/>
      <c r="V5" s="315"/>
      <c r="W5" s="315"/>
      <c r="X5" s="315"/>
      <c r="Y5" s="315"/>
      <c r="Z5" s="315"/>
    </row>
    <row r="6">
      <c r="A6" s="312" t="s">
        <v>29</v>
      </c>
      <c r="B6" s="172" t="s">
        <v>543</v>
      </c>
      <c r="C6" s="313">
        <v>44120.0</v>
      </c>
      <c r="D6" s="175" t="s">
        <v>1220</v>
      </c>
      <c r="E6" s="314"/>
      <c r="F6" s="314"/>
      <c r="G6" s="315"/>
      <c r="H6" s="315"/>
      <c r="I6" s="315"/>
      <c r="J6" s="315"/>
      <c r="K6" s="315"/>
      <c r="L6" s="315"/>
      <c r="M6" s="315"/>
      <c r="N6" s="315"/>
      <c r="O6" s="315"/>
      <c r="P6" s="315"/>
      <c r="Q6" s="315"/>
      <c r="R6" s="315"/>
      <c r="S6" s="315"/>
      <c r="T6" s="315"/>
      <c r="U6" s="315"/>
      <c r="V6" s="315"/>
      <c r="W6" s="315"/>
      <c r="X6" s="315"/>
      <c r="Y6" s="315"/>
      <c r="Z6" s="315"/>
    </row>
    <row r="7">
      <c r="A7" s="312" t="s">
        <v>34</v>
      </c>
      <c r="B7" s="172" t="s">
        <v>548</v>
      </c>
      <c r="C7" s="313">
        <v>44141.0</v>
      </c>
      <c r="D7" s="175" t="s">
        <v>1221</v>
      </c>
      <c r="E7" s="320"/>
      <c r="F7" s="172" t="s">
        <v>552</v>
      </c>
      <c r="G7" s="315"/>
      <c r="H7" s="315"/>
      <c r="I7" s="315"/>
      <c r="J7" s="315"/>
      <c r="K7" s="315"/>
      <c r="L7" s="315"/>
      <c r="M7" s="315"/>
      <c r="N7" s="315"/>
      <c r="O7" s="315"/>
      <c r="P7" s="315"/>
      <c r="Q7" s="315"/>
      <c r="R7" s="315"/>
      <c r="S7" s="315"/>
      <c r="T7" s="315"/>
      <c r="U7" s="315"/>
      <c r="V7" s="315"/>
      <c r="W7" s="315"/>
      <c r="X7" s="315"/>
      <c r="Y7" s="315"/>
      <c r="Z7" s="315"/>
    </row>
    <row r="8">
      <c r="A8" s="312" t="s">
        <v>39</v>
      </c>
      <c r="B8" s="172" t="s">
        <v>554</v>
      </c>
      <c r="C8" s="319">
        <v>44182.0</v>
      </c>
      <c r="D8" s="175" t="s">
        <v>1222</v>
      </c>
      <c r="E8" s="314"/>
      <c r="F8" s="172" t="s">
        <v>1223</v>
      </c>
      <c r="G8" s="315"/>
      <c r="H8" s="315"/>
      <c r="I8" s="315"/>
      <c r="J8" s="315"/>
      <c r="K8" s="315"/>
      <c r="L8" s="315"/>
      <c r="M8" s="315"/>
      <c r="N8" s="315"/>
      <c r="O8" s="315"/>
      <c r="P8" s="315"/>
      <c r="Q8" s="315"/>
      <c r="R8" s="315"/>
      <c r="S8" s="315"/>
      <c r="T8" s="315"/>
      <c r="U8" s="315"/>
      <c r="V8" s="315"/>
      <c r="W8" s="315"/>
      <c r="X8" s="315"/>
      <c r="Y8" s="315"/>
      <c r="Z8" s="315"/>
    </row>
    <row r="9">
      <c r="A9" s="312" t="s">
        <v>43</v>
      </c>
      <c r="B9" s="172" t="s">
        <v>1224</v>
      </c>
      <c r="C9" s="319">
        <v>44174.0</v>
      </c>
      <c r="D9" s="175" t="s">
        <v>1225</v>
      </c>
      <c r="E9" s="172" t="s">
        <v>1226</v>
      </c>
      <c r="F9" s="314"/>
      <c r="G9" s="315"/>
      <c r="H9" s="315"/>
      <c r="I9" s="315"/>
      <c r="J9" s="315"/>
      <c r="K9" s="315"/>
      <c r="L9" s="315"/>
      <c r="M9" s="315"/>
      <c r="N9" s="315"/>
      <c r="O9" s="315"/>
      <c r="P9" s="315"/>
      <c r="Q9" s="315"/>
      <c r="R9" s="315"/>
      <c r="S9" s="315"/>
      <c r="T9" s="315"/>
      <c r="U9" s="315"/>
      <c r="V9" s="315"/>
      <c r="W9" s="315"/>
      <c r="X9" s="315"/>
      <c r="Y9" s="315"/>
      <c r="Z9" s="315"/>
    </row>
    <row r="10">
      <c r="A10" s="312" t="s">
        <v>47</v>
      </c>
      <c r="B10" s="172" t="s">
        <v>566</v>
      </c>
      <c r="C10" s="319">
        <v>44162.0</v>
      </c>
      <c r="D10" s="175" t="s">
        <v>567</v>
      </c>
      <c r="E10" s="314"/>
      <c r="F10" s="314"/>
      <c r="G10" s="315"/>
      <c r="H10" s="315"/>
      <c r="I10" s="315"/>
      <c r="J10" s="315"/>
      <c r="K10" s="315"/>
      <c r="L10" s="315"/>
      <c r="M10" s="315"/>
      <c r="N10" s="315"/>
      <c r="O10" s="315"/>
      <c r="P10" s="315"/>
      <c r="Q10" s="315"/>
      <c r="R10" s="315"/>
      <c r="S10" s="315"/>
      <c r="T10" s="315"/>
      <c r="U10" s="315"/>
      <c r="V10" s="315"/>
      <c r="W10" s="315"/>
      <c r="X10" s="315"/>
      <c r="Y10" s="315"/>
      <c r="Z10" s="315"/>
    </row>
    <row r="11">
      <c r="A11" s="312" t="s">
        <v>52</v>
      </c>
      <c r="B11" s="172" t="s">
        <v>570</v>
      </c>
      <c r="C11" s="313">
        <v>44120.0</v>
      </c>
      <c r="D11" s="175" t="s">
        <v>567</v>
      </c>
      <c r="E11" s="314"/>
      <c r="F11" s="314"/>
      <c r="G11" s="315"/>
      <c r="H11" s="315"/>
      <c r="I11" s="315"/>
      <c r="J11" s="315"/>
      <c r="K11" s="315"/>
      <c r="L11" s="315"/>
      <c r="M11" s="315"/>
      <c r="N11" s="315"/>
      <c r="O11" s="315"/>
      <c r="P11" s="315"/>
      <c r="Q11" s="315"/>
      <c r="R11" s="315"/>
      <c r="S11" s="315"/>
      <c r="T11" s="315"/>
      <c r="U11" s="315"/>
      <c r="V11" s="315"/>
      <c r="W11" s="315"/>
      <c r="X11" s="315"/>
      <c r="Y11" s="315"/>
      <c r="Z11" s="315"/>
    </row>
    <row r="12">
      <c r="A12" s="312" t="s">
        <v>57</v>
      </c>
      <c r="B12" s="172" t="s">
        <v>1227</v>
      </c>
      <c r="C12" s="321">
        <v>44172.0</v>
      </c>
      <c r="D12" s="175" t="s">
        <v>1228</v>
      </c>
      <c r="E12" s="314"/>
      <c r="F12" s="172" t="s">
        <v>1229</v>
      </c>
      <c r="G12" s="315"/>
      <c r="H12" s="315"/>
      <c r="I12" s="315"/>
      <c r="J12" s="315"/>
      <c r="K12" s="315"/>
      <c r="L12" s="315"/>
      <c r="M12" s="315"/>
      <c r="N12" s="315"/>
      <c r="O12" s="315"/>
      <c r="P12" s="315"/>
      <c r="Q12" s="315"/>
      <c r="R12" s="315"/>
      <c r="S12" s="315"/>
      <c r="T12" s="315"/>
      <c r="U12" s="315"/>
      <c r="V12" s="315"/>
      <c r="W12" s="315"/>
      <c r="X12" s="315"/>
      <c r="Y12" s="315"/>
      <c r="Z12" s="315"/>
    </row>
    <row r="13">
      <c r="A13" s="312" t="s">
        <v>62</v>
      </c>
      <c r="B13" s="172" t="s">
        <v>580</v>
      </c>
      <c r="C13" s="313">
        <v>44120.0</v>
      </c>
      <c r="D13" s="175" t="s">
        <v>1230</v>
      </c>
      <c r="E13" s="314"/>
      <c r="F13" s="314"/>
      <c r="G13" s="315"/>
      <c r="H13" s="315"/>
      <c r="I13" s="315"/>
      <c r="J13" s="315"/>
      <c r="K13" s="315"/>
      <c r="L13" s="315"/>
      <c r="M13" s="315"/>
      <c r="N13" s="315"/>
      <c r="O13" s="315"/>
      <c r="P13" s="315"/>
      <c r="Q13" s="315"/>
      <c r="R13" s="315"/>
      <c r="S13" s="315"/>
      <c r="T13" s="315"/>
      <c r="U13" s="315"/>
      <c r="V13" s="315"/>
      <c r="W13" s="315"/>
      <c r="X13" s="315"/>
      <c r="Y13" s="315"/>
      <c r="Z13" s="315"/>
    </row>
    <row r="14">
      <c r="A14" s="312" t="s">
        <v>66</v>
      </c>
      <c r="B14" s="172" t="s">
        <v>585</v>
      </c>
      <c r="C14" s="313">
        <v>44120.0</v>
      </c>
      <c r="D14" s="175" t="s">
        <v>1231</v>
      </c>
      <c r="E14" s="314"/>
      <c r="F14" s="314"/>
      <c r="G14" s="315"/>
      <c r="H14" s="315"/>
      <c r="I14" s="315"/>
      <c r="J14" s="315"/>
      <c r="K14" s="315"/>
      <c r="L14" s="315"/>
      <c r="M14" s="315"/>
      <c r="N14" s="315"/>
      <c r="O14" s="315"/>
      <c r="P14" s="315"/>
      <c r="Q14" s="315"/>
      <c r="R14" s="315"/>
      <c r="S14" s="315"/>
      <c r="T14" s="315"/>
      <c r="U14" s="315"/>
      <c r="V14" s="315"/>
      <c r="W14" s="315"/>
      <c r="X14" s="315"/>
      <c r="Y14" s="315"/>
      <c r="Z14" s="315"/>
    </row>
    <row r="15">
      <c r="A15" s="312" t="s">
        <v>71</v>
      </c>
      <c r="B15" s="172" t="s">
        <v>1232</v>
      </c>
      <c r="C15" s="319">
        <v>44169.0</v>
      </c>
      <c r="D15" s="175" t="s">
        <v>1233</v>
      </c>
      <c r="E15" s="194" t="s">
        <v>1234</v>
      </c>
      <c r="F15" s="322" t="s">
        <v>1235</v>
      </c>
      <c r="G15" s="323"/>
      <c r="H15" s="315"/>
      <c r="I15" s="315"/>
      <c r="J15" s="315"/>
      <c r="K15" s="315"/>
      <c r="L15" s="315"/>
      <c r="M15" s="315"/>
      <c r="N15" s="315"/>
      <c r="O15" s="315"/>
      <c r="P15" s="315"/>
      <c r="Q15" s="315"/>
      <c r="R15" s="315"/>
      <c r="S15" s="315"/>
      <c r="T15" s="315"/>
      <c r="U15" s="315"/>
      <c r="V15" s="315"/>
      <c r="W15" s="315"/>
      <c r="X15" s="315"/>
      <c r="Y15" s="315"/>
      <c r="Z15" s="315"/>
    </row>
    <row r="16">
      <c r="A16" s="312" t="s">
        <v>76</v>
      </c>
      <c r="B16" s="172" t="s">
        <v>595</v>
      </c>
      <c r="C16" s="324">
        <v>44166.0</v>
      </c>
      <c r="D16" s="175" t="s">
        <v>597</v>
      </c>
      <c r="E16" s="194" t="s">
        <v>1236</v>
      </c>
      <c r="F16" s="194" t="s">
        <v>1237</v>
      </c>
      <c r="G16" s="325"/>
      <c r="H16" s="315"/>
      <c r="I16" s="315"/>
      <c r="J16" s="315"/>
      <c r="K16" s="315"/>
      <c r="L16" s="315"/>
      <c r="M16" s="315"/>
      <c r="N16" s="315"/>
      <c r="O16" s="315"/>
      <c r="P16" s="315"/>
      <c r="Q16" s="315"/>
      <c r="R16" s="315"/>
      <c r="S16" s="315"/>
      <c r="T16" s="315"/>
      <c r="U16" s="315"/>
      <c r="V16" s="315"/>
      <c r="W16" s="315"/>
      <c r="X16" s="315"/>
      <c r="Y16" s="315"/>
      <c r="Z16" s="315"/>
    </row>
    <row r="17">
      <c r="A17" s="312" t="s">
        <v>80</v>
      </c>
      <c r="B17" s="172" t="s">
        <v>1238</v>
      </c>
      <c r="C17" s="324">
        <v>44169.0</v>
      </c>
      <c r="D17" s="175" t="s">
        <v>1239</v>
      </c>
      <c r="E17" s="196" t="s">
        <v>1240</v>
      </c>
      <c r="F17" s="172" t="s">
        <v>605</v>
      </c>
      <c r="G17" s="315"/>
      <c r="H17" s="315"/>
      <c r="I17" s="315"/>
      <c r="J17" s="315"/>
      <c r="K17" s="315"/>
      <c r="L17" s="315"/>
      <c r="M17" s="315"/>
      <c r="N17" s="315"/>
      <c r="O17" s="315"/>
      <c r="P17" s="315"/>
      <c r="Q17" s="315"/>
      <c r="R17" s="315"/>
      <c r="S17" s="315"/>
      <c r="T17" s="315"/>
      <c r="U17" s="315"/>
      <c r="V17" s="315"/>
      <c r="W17" s="315"/>
      <c r="X17" s="315"/>
      <c r="Y17" s="315"/>
      <c r="Z17" s="315"/>
    </row>
    <row r="18">
      <c r="A18" s="312" t="s">
        <v>84</v>
      </c>
      <c r="B18" s="326" t="s">
        <v>1241</v>
      </c>
      <c r="C18" s="313">
        <v>44139.0</v>
      </c>
      <c r="D18" s="175" t="s">
        <v>1242</v>
      </c>
      <c r="E18" s="196" t="s">
        <v>1243</v>
      </c>
      <c r="F18" s="314"/>
      <c r="G18" s="315"/>
      <c r="H18" s="315"/>
      <c r="I18" s="315"/>
      <c r="J18" s="315"/>
      <c r="K18" s="315"/>
      <c r="L18" s="315"/>
      <c r="M18" s="315"/>
      <c r="N18" s="315"/>
      <c r="O18" s="315"/>
      <c r="P18" s="315"/>
      <c r="Q18" s="315"/>
      <c r="R18" s="315"/>
      <c r="S18" s="315"/>
      <c r="T18" s="315"/>
      <c r="U18" s="315"/>
      <c r="V18" s="315"/>
      <c r="W18" s="315"/>
      <c r="X18" s="315"/>
      <c r="Y18" s="315"/>
      <c r="Z18" s="315"/>
    </row>
    <row r="19">
      <c r="A19" s="312" t="s">
        <v>90</v>
      </c>
      <c r="B19" s="172" t="s">
        <v>613</v>
      </c>
      <c r="C19" s="313">
        <v>44105.0</v>
      </c>
      <c r="D19" s="327" t="s">
        <v>1244</v>
      </c>
      <c r="E19" s="194" t="s">
        <v>1245</v>
      </c>
      <c r="F19" s="328"/>
      <c r="G19" s="315"/>
      <c r="H19" s="315"/>
      <c r="I19" s="315"/>
      <c r="J19" s="315"/>
      <c r="K19" s="315"/>
      <c r="L19" s="315"/>
      <c r="M19" s="315"/>
      <c r="N19" s="315"/>
      <c r="O19" s="315"/>
      <c r="P19" s="315"/>
      <c r="Q19" s="315"/>
      <c r="R19" s="315"/>
      <c r="S19" s="315"/>
      <c r="T19" s="315"/>
      <c r="U19" s="315"/>
      <c r="V19" s="315"/>
      <c r="W19" s="315"/>
      <c r="X19" s="315"/>
      <c r="Y19" s="315"/>
      <c r="Z19" s="315"/>
    </row>
    <row r="20">
      <c r="A20" s="312" t="s">
        <v>95</v>
      </c>
      <c r="B20" s="172" t="s">
        <v>618</v>
      </c>
      <c r="C20" s="329">
        <v>44120.0</v>
      </c>
      <c r="D20" s="314"/>
      <c r="E20" s="196" t="s">
        <v>1246</v>
      </c>
      <c r="F20" s="314"/>
      <c r="G20" s="315"/>
      <c r="H20" s="315"/>
      <c r="I20" s="315"/>
      <c r="J20" s="315"/>
      <c r="K20" s="315"/>
      <c r="L20" s="315"/>
      <c r="M20" s="315"/>
      <c r="N20" s="315"/>
      <c r="O20" s="315"/>
      <c r="P20" s="315"/>
      <c r="Q20" s="315"/>
      <c r="R20" s="315"/>
      <c r="S20" s="315"/>
      <c r="T20" s="315"/>
      <c r="U20" s="315"/>
      <c r="V20" s="315"/>
      <c r="W20" s="315"/>
      <c r="X20" s="315"/>
      <c r="Y20" s="315"/>
      <c r="Z20" s="315"/>
    </row>
    <row r="21">
      <c r="A21" s="312" t="s">
        <v>99</v>
      </c>
      <c r="B21" s="172" t="s">
        <v>1247</v>
      </c>
      <c r="C21" s="329">
        <v>44120.0</v>
      </c>
      <c r="D21" s="175" t="s">
        <v>1248</v>
      </c>
      <c r="E21" s="314"/>
      <c r="F21" s="314"/>
      <c r="G21" s="315"/>
      <c r="H21" s="315"/>
      <c r="I21" s="315"/>
      <c r="J21" s="315"/>
      <c r="K21" s="315"/>
      <c r="L21" s="315"/>
      <c r="M21" s="315"/>
      <c r="N21" s="315"/>
      <c r="O21" s="315"/>
      <c r="P21" s="315"/>
      <c r="Q21" s="315"/>
      <c r="R21" s="315"/>
      <c r="S21" s="315"/>
      <c r="T21" s="315"/>
      <c r="U21" s="315"/>
      <c r="V21" s="315"/>
      <c r="W21" s="315"/>
      <c r="X21" s="315"/>
      <c r="Y21" s="315"/>
      <c r="Z21" s="315"/>
    </row>
    <row r="22">
      <c r="A22" s="330" t="s">
        <v>104</v>
      </c>
      <c r="B22" s="172" t="s">
        <v>627</v>
      </c>
      <c r="C22" s="329">
        <v>44120.0</v>
      </c>
      <c r="D22" s="175" t="s">
        <v>1249</v>
      </c>
      <c r="E22" s="314"/>
      <c r="F22" s="314"/>
      <c r="G22" s="315"/>
      <c r="H22" s="315"/>
      <c r="I22" s="315"/>
      <c r="J22" s="315"/>
      <c r="K22" s="315"/>
      <c r="L22" s="315"/>
      <c r="M22" s="315"/>
      <c r="N22" s="315"/>
      <c r="O22" s="315"/>
      <c r="P22" s="315"/>
      <c r="Q22" s="315"/>
      <c r="R22" s="315"/>
      <c r="S22" s="315"/>
      <c r="T22" s="315"/>
      <c r="U22" s="315"/>
      <c r="V22" s="315"/>
      <c r="W22" s="315"/>
      <c r="X22" s="315"/>
      <c r="Y22" s="315"/>
      <c r="Z22" s="315"/>
    </row>
    <row r="23">
      <c r="A23" s="312" t="s">
        <v>108</v>
      </c>
      <c r="B23" s="172" t="s">
        <v>630</v>
      </c>
      <c r="C23" s="324">
        <v>44182.0</v>
      </c>
      <c r="D23" s="175" t="s">
        <v>1250</v>
      </c>
      <c r="E23" s="314"/>
      <c r="F23" s="172" t="s">
        <v>633</v>
      </c>
      <c r="G23" s="315"/>
      <c r="H23" s="315"/>
      <c r="I23" s="315"/>
      <c r="J23" s="315"/>
      <c r="K23" s="315"/>
      <c r="L23" s="315"/>
      <c r="M23" s="315"/>
      <c r="N23" s="315"/>
      <c r="O23" s="315"/>
      <c r="P23" s="315"/>
      <c r="Q23" s="315"/>
      <c r="R23" s="315"/>
      <c r="S23" s="315"/>
      <c r="T23" s="315"/>
      <c r="U23" s="315"/>
      <c r="V23" s="315"/>
      <c r="W23" s="315"/>
      <c r="X23" s="315"/>
      <c r="Y23" s="315"/>
      <c r="Z23" s="315"/>
    </row>
    <row r="24">
      <c r="A24" s="312" t="s">
        <v>113</v>
      </c>
      <c r="B24" s="172" t="s">
        <v>638</v>
      </c>
      <c r="C24" s="313">
        <v>44120.0</v>
      </c>
      <c r="D24" s="175" t="s">
        <v>1251</v>
      </c>
      <c r="E24" s="196" t="s">
        <v>1252</v>
      </c>
      <c r="F24" s="314"/>
      <c r="G24" s="315"/>
      <c r="H24" s="315"/>
      <c r="I24" s="315"/>
      <c r="J24" s="315"/>
      <c r="K24" s="315"/>
      <c r="L24" s="315"/>
      <c r="M24" s="315"/>
      <c r="N24" s="315"/>
      <c r="O24" s="315"/>
      <c r="P24" s="315"/>
      <c r="Q24" s="315"/>
      <c r="R24" s="315"/>
      <c r="S24" s="315"/>
      <c r="T24" s="315"/>
      <c r="U24" s="315"/>
      <c r="V24" s="315"/>
      <c r="W24" s="315"/>
      <c r="X24" s="315"/>
      <c r="Y24" s="315"/>
      <c r="Z24" s="315"/>
    </row>
    <row r="25">
      <c r="A25" s="312" t="s">
        <v>118</v>
      </c>
      <c r="B25" s="172" t="s">
        <v>640</v>
      </c>
      <c r="C25" s="313">
        <v>44125.0</v>
      </c>
      <c r="D25" s="331" t="s">
        <v>1253</v>
      </c>
      <c r="E25" s="194" t="s">
        <v>1254</v>
      </c>
      <c r="F25" s="326"/>
      <c r="G25" s="315"/>
      <c r="H25" s="315"/>
      <c r="I25" s="315"/>
      <c r="J25" s="315"/>
      <c r="K25" s="315"/>
      <c r="L25" s="315"/>
      <c r="M25" s="315"/>
      <c r="N25" s="315"/>
      <c r="O25" s="315"/>
      <c r="P25" s="315"/>
      <c r="Q25" s="315"/>
      <c r="R25" s="315"/>
      <c r="S25" s="315"/>
      <c r="T25" s="315"/>
      <c r="U25" s="315"/>
      <c r="V25" s="315"/>
      <c r="W25" s="315"/>
      <c r="X25" s="315"/>
      <c r="Y25" s="315"/>
      <c r="Z25" s="315"/>
    </row>
    <row r="26">
      <c r="A26" s="312" t="s">
        <v>122</v>
      </c>
      <c r="B26" s="172" t="s">
        <v>646</v>
      </c>
      <c r="C26" s="313">
        <v>44120.0</v>
      </c>
      <c r="D26" s="175" t="s">
        <v>705</v>
      </c>
      <c r="E26" s="314"/>
      <c r="F26" s="314"/>
      <c r="G26" s="315"/>
      <c r="H26" s="315"/>
      <c r="I26" s="315"/>
      <c r="J26" s="315"/>
      <c r="K26" s="315"/>
      <c r="L26" s="315"/>
      <c r="M26" s="315"/>
      <c r="N26" s="315"/>
      <c r="O26" s="315"/>
      <c r="P26" s="315"/>
      <c r="Q26" s="315"/>
      <c r="R26" s="315"/>
      <c r="S26" s="315"/>
      <c r="T26" s="315"/>
      <c r="U26" s="315"/>
      <c r="V26" s="315"/>
      <c r="W26" s="315"/>
      <c r="X26" s="315"/>
      <c r="Y26" s="315"/>
      <c r="Z26" s="315"/>
    </row>
    <row r="27">
      <c r="A27" s="312" t="s">
        <v>125</v>
      </c>
      <c r="B27" s="172" t="s">
        <v>650</v>
      </c>
      <c r="C27" s="313">
        <v>44146.0</v>
      </c>
      <c r="D27" s="175" t="s">
        <v>1255</v>
      </c>
      <c r="E27" s="172" t="s">
        <v>1256</v>
      </c>
      <c r="F27" s="314"/>
      <c r="G27" s="315"/>
      <c r="H27" s="315"/>
      <c r="I27" s="315"/>
      <c r="J27" s="315"/>
      <c r="K27" s="315"/>
      <c r="L27" s="315"/>
      <c r="M27" s="315"/>
      <c r="N27" s="315"/>
      <c r="O27" s="315"/>
      <c r="P27" s="315"/>
      <c r="Q27" s="315"/>
      <c r="R27" s="315"/>
      <c r="S27" s="315"/>
      <c r="T27" s="315"/>
      <c r="U27" s="315"/>
      <c r="V27" s="315"/>
      <c r="W27" s="315"/>
      <c r="X27" s="315"/>
      <c r="Y27" s="315"/>
      <c r="Z27" s="315"/>
    </row>
    <row r="28">
      <c r="A28" s="312" t="s">
        <v>128</v>
      </c>
      <c r="B28" s="172" t="s">
        <v>655</v>
      </c>
      <c r="C28" s="313">
        <v>44120.0</v>
      </c>
      <c r="D28" s="327" t="s">
        <v>1257</v>
      </c>
      <c r="E28" s="314"/>
      <c r="F28" s="314"/>
      <c r="G28" s="315"/>
      <c r="H28" s="315"/>
      <c r="I28" s="315"/>
      <c r="J28" s="315"/>
      <c r="K28" s="315"/>
      <c r="L28" s="315"/>
      <c r="M28" s="315"/>
      <c r="N28" s="315"/>
      <c r="O28" s="315"/>
      <c r="P28" s="315"/>
      <c r="Q28" s="315"/>
      <c r="R28" s="315"/>
      <c r="S28" s="315"/>
      <c r="T28" s="315"/>
      <c r="U28" s="315"/>
      <c r="V28" s="315"/>
      <c r="W28" s="315"/>
      <c r="X28" s="315"/>
      <c r="Y28" s="315"/>
      <c r="Z28" s="315"/>
    </row>
    <row r="29" ht="48.0" customHeight="1">
      <c r="A29" s="312" t="s">
        <v>132</v>
      </c>
      <c r="B29" s="172" t="s">
        <v>1258</v>
      </c>
      <c r="C29" s="319">
        <v>44172.0</v>
      </c>
      <c r="D29" s="175" t="s">
        <v>661</v>
      </c>
      <c r="E29" s="194" t="s">
        <v>1259</v>
      </c>
      <c r="F29" s="314"/>
      <c r="G29" s="315"/>
      <c r="H29" s="315"/>
      <c r="I29" s="315"/>
      <c r="J29" s="315"/>
      <c r="K29" s="315"/>
      <c r="L29" s="315"/>
      <c r="M29" s="315"/>
      <c r="N29" s="315"/>
      <c r="O29" s="315"/>
      <c r="P29" s="315"/>
      <c r="Q29" s="315"/>
      <c r="R29" s="315"/>
      <c r="S29" s="315"/>
      <c r="T29" s="315"/>
      <c r="U29" s="315"/>
      <c r="V29" s="315"/>
      <c r="W29" s="315"/>
      <c r="X29" s="315"/>
      <c r="Y29" s="315"/>
      <c r="Z29" s="315"/>
    </row>
    <row r="30">
      <c r="A30" s="312" t="s">
        <v>136</v>
      </c>
      <c r="B30" s="172" t="s">
        <v>1260</v>
      </c>
      <c r="C30" s="329">
        <v>44130.0</v>
      </c>
      <c r="D30" s="175" t="s">
        <v>1261</v>
      </c>
      <c r="E30" s="314"/>
      <c r="F30" s="314"/>
      <c r="G30" s="315"/>
      <c r="H30" s="315"/>
      <c r="I30" s="315"/>
      <c r="J30" s="315"/>
      <c r="K30" s="315"/>
      <c r="L30" s="315"/>
      <c r="M30" s="315"/>
      <c r="N30" s="315"/>
      <c r="O30" s="315"/>
      <c r="P30" s="315"/>
      <c r="Q30" s="315"/>
      <c r="R30" s="315"/>
      <c r="S30" s="315"/>
      <c r="T30" s="315"/>
      <c r="U30" s="315"/>
      <c r="V30" s="315"/>
      <c r="W30" s="315"/>
      <c r="X30" s="315"/>
      <c r="Y30" s="315"/>
      <c r="Z30" s="315"/>
    </row>
    <row r="31">
      <c r="A31" s="312" t="s">
        <v>140</v>
      </c>
      <c r="B31" s="172" t="s">
        <v>669</v>
      </c>
      <c r="C31" s="329">
        <v>44134.0</v>
      </c>
      <c r="D31" s="175" t="s">
        <v>1262</v>
      </c>
      <c r="E31" s="314"/>
      <c r="F31" s="172" t="s">
        <v>1263</v>
      </c>
      <c r="G31" s="315"/>
      <c r="H31" s="315"/>
      <c r="I31" s="315"/>
      <c r="J31" s="315"/>
      <c r="K31" s="315"/>
      <c r="L31" s="315"/>
      <c r="M31" s="315"/>
      <c r="N31" s="315"/>
      <c r="O31" s="315"/>
      <c r="P31" s="315"/>
      <c r="Q31" s="315"/>
      <c r="R31" s="315"/>
      <c r="S31" s="315"/>
      <c r="T31" s="315"/>
      <c r="U31" s="315"/>
      <c r="V31" s="315"/>
      <c r="W31" s="315"/>
      <c r="X31" s="315"/>
      <c r="Y31" s="315"/>
      <c r="Z31" s="315"/>
    </row>
    <row r="32">
      <c r="A32" s="312" t="s">
        <v>144</v>
      </c>
      <c r="B32" s="172" t="s">
        <v>673</v>
      </c>
      <c r="C32" s="329">
        <v>44120.0</v>
      </c>
      <c r="D32" s="175" t="s">
        <v>675</v>
      </c>
      <c r="E32" s="314"/>
      <c r="F32" s="172" t="s">
        <v>1264</v>
      </c>
      <c r="G32" s="315"/>
      <c r="H32" s="315"/>
      <c r="I32" s="315"/>
      <c r="J32" s="315"/>
      <c r="K32" s="315"/>
      <c r="L32" s="315"/>
      <c r="M32" s="315"/>
      <c r="N32" s="315"/>
      <c r="O32" s="315"/>
      <c r="P32" s="315"/>
      <c r="Q32" s="315"/>
      <c r="R32" s="315"/>
      <c r="S32" s="315"/>
      <c r="T32" s="315"/>
      <c r="U32" s="315"/>
      <c r="V32" s="315"/>
      <c r="W32" s="315"/>
      <c r="X32" s="315"/>
      <c r="Y32" s="315"/>
      <c r="Z32" s="315"/>
    </row>
    <row r="33">
      <c r="A33" s="312" t="s">
        <v>147</v>
      </c>
      <c r="B33" s="172" t="s">
        <v>679</v>
      </c>
      <c r="C33" s="329">
        <v>44120.0</v>
      </c>
      <c r="D33" s="327" t="s">
        <v>1265</v>
      </c>
      <c r="E33" s="172" t="s">
        <v>681</v>
      </c>
      <c r="F33" s="314"/>
      <c r="G33" s="315"/>
      <c r="H33" s="315"/>
      <c r="I33" s="315"/>
      <c r="J33" s="315"/>
      <c r="K33" s="315"/>
      <c r="L33" s="315"/>
      <c r="M33" s="315"/>
      <c r="N33" s="315"/>
      <c r="O33" s="315"/>
      <c r="P33" s="315"/>
      <c r="Q33" s="315"/>
      <c r="R33" s="315"/>
      <c r="S33" s="315"/>
      <c r="T33" s="315"/>
      <c r="U33" s="315"/>
      <c r="V33" s="315"/>
      <c r="W33" s="315"/>
      <c r="X33" s="315"/>
      <c r="Y33" s="315"/>
      <c r="Z33" s="315"/>
    </row>
    <row r="34">
      <c r="A34" s="312" t="s">
        <v>151</v>
      </c>
      <c r="B34" s="172" t="s">
        <v>684</v>
      </c>
      <c r="C34" s="324">
        <v>44182.0</v>
      </c>
      <c r="D34" s="175" t="s">
        <v>671</v>
      </c>
      <c r="E34" s="314"/>
      <c r="F34" s="172" t="s">
        <v>687</v>
      </c>
      <c r="G34" s="315"/>
      <c r="H34" s="315"/>
      <c r="I34" s="315"/>
      <c r="J34" s="315"/>
      <c r="K34" s="315"/>
      <c r="L34" s="315"/>
      <c r="M34" s="315"/>
      <c r="N34" s="315"/>
      <c r="O34" s="315"/>
      <c r="P34" s="315"/>
      <c r="Q34" s="315"/>
      <c r="R34" s="315"/>
      <c r="S34" s="315"/>
      <c r="T34" s="315"/>
      <c r="U34" s="315"/>
      <c r="V34" s="315"/>
      <c r="W34" s="315"/>
      <c r="X34" s="315"/>
      <c r="Y34" s="315"/>
      <c r="Z34" s="315"/>
    </row>
    <row r="35">
      <c r="A35" s="312" t="s">
        <v>156</v>
      </c>
      <c r="B35" s="172" t="s">
        <v>690</v>
      </c>
      <c r="C35" s="313">
        <v>44120.0</v>
      </c>
      <c r="D35" s="175" t="s">
        <v>705</v>
      </c>
      <c r="E35" s="172" t="s">
        <v>1266</v>
      </c>
      <c r="F35" s="314"/>
      <c r="G35" s="315"/>
      <c r="H35" s="315"/>
      <c r="I35" s="315"/>
      <c r="J35" s="315"/>
      <c r="K35" s="315"/>
      <c r="L35" s="315"/>
      <c r="M35" s="315"/>
      <c r="N35" s="315"/>
      <c r="O35" s="315"/>
      <c r="P35" s="315"/>
      <c r="Q35" s="315"/>
      <c r="R35" s="315"/>
      <c r="S35" s="315"/>
      <c r="T35" s="315"/>
      <c r="U35" s="315"/>
      <c r="V35" s="315"/>
      <c r="W35" s="315"/>
      <c r="X35" s="315"/>
      <c r="Y35" s="315"/>
      <c r="Z35" s="315"/>
    </row>
    <row r="36">
      <c r="A36" s="312" t="s">
        <v>161</v>
      </c>
      <c r="B36" s="172" t="s">
        <v>694</v>
      </c>
      <c r="C36" s="319">
        <v>44176.0</v>
      </c>
      <c r="D36" s="175" t="s">
        <v>1267</v>
      </c>
      <c r="E36" s="172" t="s">
        <v>695</v>
      </c>
      <c r="F36" s="314"/>
      <c r="G36" s="315"/>
      <c r="H36" s="315"/>
      <c r="I36" s="315"/>
      <c r="J36" s="315"/>
      <c r="K36" s="315"/>
      <c r="L36" s="315"/>
      <c r="M36" s="315"/>
      <c r="N36" s="315"/>
      <c r="O36" s="315"/>
      <c r="P36" s="315"/>
      <c r="Q36" s="315"/>
      <c r="R36" s="315"/>
      <c r="S36" s="315"/>
      <c r="T36" s="315"/>
      <c r="U36" s="315"/>
      <c r="V36" s="315"/>
      <c r="W36" s="315"/>
      <c r="X36" s="315"/>
      <c r="Y36" s="315"/>
      <c r="Z36" s="315"/>
    </row>
    <row r="37">
      <c r="A37" s="330" t="s">
        <v>165</v>
      </c>
      <c r="B37" s="172" t="s">
        <v>699</v>
      </c>
      <c r="C37" s="313">
        <v>44120.0</v>
      </c>
      <c r="D37" s="175" t="s">
        <v>700</v>
      </c>
      <c r="E37" s="172" t="s">
        <v>701</v>
      </c>
      <c r="F37" s="314"/>
      <c r="G37" s="315"/>
      <c r="H37" s="315"/>
      <c r="I37" s="315"/>
      <c r="J37" s="315"/>
      <c r="K37" s="315"/>
      <c r="L37" s="315"/>
      <c r="M37" s="315"/>
      <c r="N37" s="315"/>
      <c r="O37" s="315"/>
      <c r="P37" s="315"/>
      <c r="Q37" s="315"/>
      <c r="R37" s="315"/>
      <c r="S37" s="315"/>
      <c r="T37" s="315"/>
      <c r="U37" s="315"/>
      <c r="V37" s="315"/>
      <c r="W37" s="315"/>
      <c r="X37" s="315"/>
      <c r="Y37" s="315"/>
      <c r="Z37" s="315"/>
    </row>
    <row r="38">
      <c r="A38" s="312" t="s">
        <v>170</v>
      </c>
      <c r="B38" s="172" t="s">
        <v>704</v>
      </c>
      <c r="C38" s="313">
        <v>44118.0</v>
      </c>
      <c r="D38" s="175" t="s">
        <v>705</v>
      </c>
      <c r="E38" s="172" t="s">
        <v>706</v>
      </c>
      <c r="F38" s="314"/>
      <c r="G38" s="315"/>
      <c r="H38" s="315"/>
      <c r="I38" s="315"/>
      <c r="J38" s="315"/>
      <c r="K38" s="315"/>
      <c r="L38" s="315"/>
      <c r="M38" s="315"/>
      <c r="N38" s="315"/>
      <c r="O38" s="315"/>
      <c r="P38" s="315"/>
      <c r="Q38" s="315"/>
      <c r="R38" s="315"/>
      <c r="S38" s="315"/>
      <c r="T38" s="315"/>
      <c r="U38" s="315"/>
      <c r="V38" s="315"/>
      <c r="W38" s="315"/>
      <c r="X38" s="315"/>
      <c r="Y38" s="315"/>
      <c r="Z38" s="315"/>
    </row>
    <row r="39">
      <c r="A39" s="312" t="s">
        <v>175</v>
      </c>
      <c r="B39" s="172" t="s">
        <v>709</v>
      </c>
      <c r="C39" s="329">
        <v>44141.0</v>
      </c>
      <c r="D39" s="175" t="s">
        <v>1268</v>
      </c>
      <c r="E39" s="314"/>
      <c r="F39" s="314"/>
      <c r="G39" s="315"/>
      <c r="H39" s="315"/>
      <c r="I39" s="315"/>
      <c r="J39" s="315"/>
      <c r="K39" s="315"/>
      <c r="L39" s="315"/>
      <c r="M39" s="315"/>
      <c r="N39" s="315"/>
      <c r="O39" s="315"/>
      <c r="P39" s="315"/>
      <c r="Q39" s="315"/>
      <c r="R39" s="315"/>
      <c r="S39" s="315"/>
      <c r="T39" s="315"/>
      <c r="U39" s="315"/>
      <c r="V39" s="315"/>
      <c r="W39" s="315"/>
      <c r="X39" s="315"/>
      <c r="Y39" s="315"/>
      <c r="Z39" s="315"/>
    </row>
    <row r="40">
      <c r="A40" s="312" t="s">
        <v>179</v>
      </c>
      <c r="B40" s="172" t="s">
        <v>1269</v>
      </c>
      <c r="C40" s="324">
        <v>44176.0</v>
      </c>
      <c r="D40" s="327" t="s">
        <v>716</v>
      </c>
      <c r="E40" s="314"/>
      <c r="F40" s="314"/>
      <c r="G40" s="315"/>
      <c r="H40" s="315"/>
      <c r="I40" s="315"/>
      <c r="J40" s="315"/>
      <c r="K40" s="315"/>
      <c r="L40" s="315"/>
      <c r="M40" s="315"/>
      <c r="N40" s="315"/>
      <c r="O40" s="315"/>
      <c r="P40" s="315"/>
      <c r="Q40" s="315"/>
      <c r="R40" s="315"/>
      <c r="S40" s="315"/>
      <c r="T40" s="315"/>
      <c r="U40" s="315"/>
      <c r="V40" s="315"/>
      <c r="W40" s="315"/>
      <c r="X40" s="315"/>
      <c r="Y40" s="315"/>
      <c r="Z40" s="315"/>
    </row>
    <row r="41">
      <c r="A41" s="312" t="s">
        <v>183</v>
      </c>
      <c r="B41" s="172" t="s">
        <v>718</v>
      </c>
      <c r="C41" s="313">
        <v>44120.0</v>
      </c>
      <c r="D41" s="175" t="s">
        <v>1270</v>
      </c>
      <c r="E41" s="172" t="s">
        <v>1271</v>
      </c>
      <c r="F41" s="314"/>
      <c r="G41" s="315"/>
      <c r="H41" s="315"/>
      <c r="I41" s="315"/>
      <c r="J41" s="315"/>
      <c r="K41" s="315"/>
      <c r="L41" s="315"/>
      <c r="M41" s="315"/>
      <c r="N41" s="315"/>
      <c r="O41" s="315"/>
      <c r="P41" s="315"/>
      <c r="Q41" s="315"/>
      <c r="R41" s="315"/>
      <c r="S41" s="315"/>
      <c r="T41" s="315"/>
      <c r="U41" s="315"/>
      <c r="V41" s="315"/>
      <c r="W41" s="315"/>
      <c r="X41" s="315"/>
      <c r="Y41" s="315"/>
      <c r="Z41" s="315"/>
    </row>
    <row r="42">
      <c r="A42" s="312" t="s">
        <v>189</v>
      </c>
      <c r="B42" s="172" t="s">
        <v>721</v>
      </c>
      <c r="C42" s="324">
        <v>44182.0</v>
      </c>
      <c r="D42" s="332" t="s">
        <v>671</v>
      </c>
      <c r="E42" s="314"/>
      <c r="F42" s="172" t="s">
        <v>722</v>
      </c>
      <c r="G42" s="315"/>
      <c r="H42" s="315"/>
      <c r="I42" s="315"/>
      <c r="J42" s="315"/>
      <c r="K42" s="315"/>
      <c r="L42" s="315"/>
      <c r="M42" s="315"/>
      <c r="N42" s="315"/>
      <c r="O42" s="315"/>
      <c r="P42" s="315"/>
      <c r="Q42" s="315"/>
      <c r="R42" s="315"/>
      <c r="S42" s="315"/>
      <c r="T42" s="315"/>
      <c r="U42" s="315"/>
      <c r="V42" s="315"/>
      <c r="W42" s="315"/>
      <c r="X42" s="315"/>
      <c r="Y42" s="315"/>
      <c r="Z42" s="315"/>
    </row>
    <row r="43">
      <c r="A43" s="312" t="s">
        <v>194</v>
      </c>
      <c r="B43" s="172" t="s">
        <v>1272</v>
      </c>
      <c r="C43" s="313">
        <v>44172.0</v>
      </c>
      <c r="D43" s="175" t="s">
        <v>1273</v>
      </c>
      <c r="E43" s="172" t="s">
        <v>1274</v>
      </c>
      <c r="F43" s="172" t="s">
        <v>1275</v>
      </c>
      <c r="G43" s="315"/>
      <c r="H43" s="315"/>
      <c r="I43" s="315"/>
      <c r="J43" s="315"/>
      <c r="K43" s="315"/>
      <c r="L43" s="315"/>
      <c r="M43" s="315"/>
      <c r="N43" s="315"/>
      <c r="O43" s="315"/>
      <c r="P43" s="315"/>
      <c r="Q43" s="315"/>
      <c r="R43" s="315"/>
      <c r="S43" s="315"/>
      <c r="T43" s="315"/>
      <c r="U43" s="315"/>
      <c r="V43" s="315"/>
      <c r="W43" s="315"/>
      <c r="X43" s="315"/>
      <c r="Y43" s="315"/>
      <c r="Z43" s="315"/>
    </row>
    <row r="44">
      <c r="A44" s="312" t="s">
        <v>196</v>
      </c>
      <c r="B44" s="172" t="s">
        <v>730</v>
      </c>
      <c r="C44" s="324">
        <v>44179.0</v>
      </c>
      <c r="D44" s="175" t="s">
        <v>1276</v>
      </c>
      <c r="E44" s="196" t="s">
        <v>1277</v>
      </c>
      <c r="F44" s="172" t="s">
        <v>1278</v>
      </c>
      <c r="G44" s="315"/>
      <c r="H44" s="315"/>
      <c r="I44" s="315"/>
      <c r="J44" s="315"/>
      <c r="K44" s="315"/>
      <c r="L44" s="315"/>
      <c r="M44" s="315"/>
      <c r="N44" s="315"/>
      <c r="O44" s="315"/>
      <c r="P44" s="315"/>
      <c r="Q44" s="315"/>
      <c r="R44" s="315"/>
      <c r="S44" s="315"/>
      <c r="T44" s="315"/>
      <c r="U44" s="315"/>
      <c r="V44" s="315"/>
      <c r="W44" s="315"/>
      <c r="X44" s="315"/>
      <c r="Y44" s="315"/>
      <c r="Z44" s="315"/>
    </row>
    <row r="45">
      <c r="A45" s="312" t="s">
        <v>198</v>
      </c>
      <c r="B45" s="172" t="s">
        <v>1279</v>
      </c>
      <c r="C45" s="324">
        <v>44167.0</v>
      </c>
      <c r="D45" s="175" t="s">
        <v>1280</v>
      </c>
      <c r="E45" s="314"/>
      <c r="F45" s="314"/>
      <c r="G45" s="315"/>
      <c r="H45" s="315"/>
      <c r="I45" s="315"/>
      <c r="J45" s="315"/>
      <c r="K45" s="315"/>
      <c r="L45" s="315"/>
      <c r="M45" s="315"/>
      <c r="N45" s="315"/>
      <c r="O45" s="315"/>
      <c r="P45" s="315"/>
      <c r="Q45" s="315"/>
      <c r="R45" s="315"/>
      <c r="S45" s="315"/>
      <c r="T45" s="315"/>
      <c r="U45" s="315"/>
      <c r="V45" s="315"/>
      <c r="W45" s="315"/>
      <c r="X45" s="315"/>
      <c r="Y45" s="315"/>
      <c r="Z45" s="315"/>
    </row>
    <row r="46">
      <c r="A46" s="312" t="s">
        <v>202</v>
      </c>
      <c r="B46" s="172" t="s">
        <v>741</v>
      </c>
      <c r="C46" s="324">
        <v>44167.0</v>
      </c>
      <c r="D46" s="175" t="s">
        <v>1262</v>
      </c>
      <c r="E46" s="314"/>
      <c r="F46" s="172" t="s">
        <v>743</v>
      </c>
      <c r="G46" s="315"/>
      <c r="H46" s="315"/>
      <c r="I46" s="315"/>
      <c r="J46" s="315"/>
      <c r="K46" s="315"/>
      <c r="L46" s="315"/>
      <c r="M46" s="315"/>
      <c r="N46" s="315"/>
      <c r="O46" s="315"/>
      <c r="P46" s="315"/>
      <c r="Q46" s="315"/>
      <c r="R46" s="315"/>
      <c r="S46" s="315"/>
      <c r="T46" s="315"/>
      <c r="U46" s="315"/>
      <c r="V46" s="315"/>
      <c r="W46" s="315"/>
      <c r="X46" s="315"/>
      <c r="Y46" s="315"/>
      <c r="Z46" s="315"/>
    </row>
    <row r="47">
      <c r="A47" s="312" t="s">
        <v>206</v>
      </c>
      <c r="B47" s="172" t="s">
        <v>746</v>
      </c>
      <c r="C47" s="329">
        <v>44105.0</v>
      </c>
      <c r="D47" s="175" t="s">
        <v>1281</v>
      </c>
      <c r="E47" s="314"/>
      <c r="F47" s="314"/>
      <c r="G47" s="315"/>
      <c r="H47" s="315"/>
      <c r="I47" s="315"/>
      <c r="J47" s="315"/>
      <c r="K47" s="315"/>
      <c r="L47" s="315"/>
      <c r="M47" s="315"/>
      <c r="N47" s="315"/>
      <c r="O47" s="315"/>
      <c r="P47" s="315"/>
      <c r="Q47" s="315"/>
      <c r="R47" s="315"/>
      <c r="S47" s="315"/>
      <c r="T47" s="315"/>
      <c r="U47" s="315"/>
      <c r="V47" s="315"/>
      <c r="W47" s="315"/>
      <c r="X47" s="315"/>
      <c r="Y47" s="315"/>
      <c r="Z47" s="315"/>
    </row>
    <row r="48">
      <c r="A48" s="312" t="s">
        <v>209</v>
      </c>
      <c r="B48" s="172" t="s">
        <v>749</v>
      </c>
      <c r="C48" s="324">
        <v>44182.0</v>
      </c>
      <c r="D48" s="175" t="s">
        <v>671</v>
      </c>
      <c r="E48" s="314"/>
      <c r="F48" s="172" t="s">
        <v>751</v>
      </c>
      <c r="G48" s="315"/>
      <c r="H48" s="315"/>
      <c r="I48" s="315"/>
      <c r="J48" s="315"/>
      <c r="K48" s="315"/>
      <c r="L48" s="315"/>
      <c r="M48" s="315"/>
      <c r="N48" s="315"/>
      <c r="O48" s="315"/>
      <c r="P48" s="315"/>
      <c r="Q48" s="315"/>
      <c r="R48" s="315"/>
      <c r="S48" s="315"/>
      <c r="T48" s="315"/>
      <c r="U48" s="315"/>
      <c r="V48" s="315"/>
      <c r="W48" s="315"/>
      <c r="X48" s="315"/>
      <c r="Y48" s="315"/>
      <c r="Z48" s="315"/>
    </row>
    <row r="49">
      <c r="A49" s="330" t="s">
        <v>213</v>
      </c>
      <c r="B49" s="172" t="s">
        <v>754</v>
      </c>
      <c r="C49" s="324">
        <v>44169.0</v>
      </c>
      <c r="D49" s="175" t="s">
        <v>1282</v>
      </c>
      <c r="E49" s="314"/>
      <c r="F49" s="314"/>
      <c r="G49" s="315"/>
      <c r="H49" s="315"/>
      <c r="I49" s="315"/>
      <c r="J49" s="315"/>
      <c r="K49" s="315"/>
      <c r="L49" s="315"/>
      <c r="M49" s="315"/>
      <c r="N49" s="315"/>
      <c r="O49" s="315"/>
      <c r="P49" s="315"/>
      <c r="Q49" s="315"/>
      <c r="R49" s="315"/>
      <c r="S49" s="315"/>
      <c r="T49" s="315"/>
      <c r="U49" s="315"/>
      <c r="V49" s="315"/>
      <c r="W49" s="315"/>
      <c r="X49" s="315"/>
      <c r="Y49" s="315"/>
      <c r="Z49" s="315"/>
    </row>
    <row r="50">
      <c r="A50" s="312" t="s">
        <v>215</v>
      </c>
      <c r="B50" s="172" t="s">
        <v>1283</v>
      </c>
      <c r="C50" s="313">
        <v>44120.0</v>
      </c>
      <c r="D50" s="175" t="s">
        <v>1284</v>
      </c>
      <c r="E50" s="314"/>
      <c r="F50" s="314"/>
      <c r="G50" s="315"/>
      <c r="H50" s="315"/>
      <c r="I50" s="315"/>
      <c r="J50" s="315"/>
      <c r="K50" s="315"/>
      <c r="L50" s="315"/>
      <c r="M50" s="315"/>
      <c r="N50" s="315"/>
      <c r="O50" s="315"/>
      <c r="P50" s="315"/>
      <c r="Q50" s="315"/>
      <c r="R50" s="315"/>
      <c r="S50" s="315"/>
      <c r="T50" s="315"/>
      <c r="U50" s="315"/>
      <c r="V50" s="315"/>
      <c r="W50" s="315"/>
      <c r="X50" s="315"/>
      <c r="Y50" s="315"/>
      <c r="Z50" s="315"/>
    </row>
    <row r="51">
      <c r="A51" s="312" t="s">
        <v>219</v>
      </c>
      <c r="B51" s="172" t="s">
        <v>762</v>
      </c>
      <c r="C51" s="329">
        <v>44120.0</v>
      </c>
      <c r="D51" s="175" t="s">
        <v>763</v>
      </c>
      <c r="E51" s="314"/>
      <c r="F51" s="314"/>
      <c r="G51" s="315"/>
      <c r="H51" s="315"/>
      <c r="I51" s="315"/>
      <c r="J51" s="315"/>
      <c r="K51" s="315"/>
      <c r="L51" s="315"/>
      <c r="M51" s="315"/>
      <c r="N51" s="315"/>
      <c r="O51" s="315"/>
      <c r="P51" s="315"/>
      <c r="Q51" s="315"/>
      <c r="R51" s="315"/>
      <c r="S51" s="315"/>
      <c r="T51" s="315"/>
      <c r="U51" s="315"/>
      <c r="V51" s="315"/>
      <c r="W51" s="315"/>
      <c r="X51" s="315"/>
      <c r="Y51" s="315"/>
      <c r="Z51" s="315"/>
    </row>
    <row r="52">
      <c r="A52" s="312" t="s">
        <v>222</v>
      </c>
      <c r="B52" s="172" t="s">
        <v>1285</v>
      </c>
      <c r="C52" s="329">
        <v>44130.0</v>
      </c>
      <c r="D52" s="175" t="s">
        <v>1267</v>
      </c>
      <c r="E52" s="194" t="s">
        <v>1286</v>
      </c>
      <c r="F52" s="314"/>
      <c r="G52" s="315"/>
      <c r="H52" s="315"/>
      <c r="I52" s="315"/>
      <c r="J52" s="315"/>
      <c r="K52" s="315"/>
      <c r="L52" s="315"/>
      <c r="M52" s="315"/>
      <c r="N52" s="315"/>
      <c r="O52" s="315"/>
      <c r="P52" s="315"/>
      <c r="Q52" s="315"/>
      <c r="R52" s="315"/>
      <c r="S52" s="315"/>
      <c r="T52" s="315"/>
      <c r="U52" s="315"/>
      <c r="V52" s="315"/>
      <c r="W52" s="315"/>
      <c r="X52" s="315"/>
      <c r="Y52" s="315"/>
      <c r="Z52" s="315"/>
    </row>
    <row r="53">
      <c r="A53" s="312" t="s">
        <v>227</v>
      </c>
      <c r="B53" s="172" t="s">
        <v>772</v>
      </c>
      <c r="C53" s="333">
        <v>44120.0</v>
      </c>
      <c r="D53" s="175" t="s">
        <v>1287</v>
      </c>
      <c r="E53" s="314"/>
      <c r="F53" s="314"/>
      <c r="G53" s="315"/>
      <c r="H53" s="315"/>
      <c r="I53" s="315"/>
      <c r="J53" s="315"/>
      <c r="K53" s="315"/>
      <c r="L53" s="315"/>
      <c r="M53" s="315"/>
      <c r="N53" s="315"/>
      <c r="O53" s="315"/>
      <c r="P53" s="315"/>
      <c r="Q53" s="315"/>
      <c r="R53" s="315"/>
      <c r="S53" s="315"/>
      <c r="T53" s="315"/>
      <c r="U53" s="315"/>
      <c r="V53" s="315"/>
      <c r="W53" s="315"/>
      <c r="X53" s="315"/>
      <c r="Y53" s="315"/>
      <c r="Z53" s="315"/>
    </row>
    <row r="54">
      <c r="A54" s="334"/>
      <c r="B54" s="314"/>
      <c r="C54" s="335"/>
      <c r="D54" s="314"/>
      <c r="E54" s="314"/>
      <c r="F54" s="314"/>
      <c r="G54" s="315"/>
      <c r="H54" s="315"/>
      <c r="I54" s="315"/>
      <c r="J54" s="315"/>
      <c r="K54" s="315"/>
      <c r="L54" s="315"/>
      <c r="M54" s="315"/>
      <c r="N54" s="315"/>
      <c r="O54" s="315"/>
      <c r="P54" s="315"/>
      <c r="Q54" s="315"/>
      <c r="R54" s="315"/>
      <c r="S54" s="315"/>
      <c r="T54" s="315"/>
      <c r="U54" s="315"/>
      <c r="V54" s="315"/>
      <c r="W54" s="315"/>
      <c r="X54" s="315"/>
      <c r="Y54" s="315"/>
      <c r="Z54" s="315"/>
    </row>
    <row r="55">
      <c r="A55" s="334"/>
      <c r="B55" s="314"/>
      <c r="C55" s="335"/>
      <c r="D55" s="314"/>
      <c r="E55" s="314"/>
      <c r="F55" s="314"/>
      <c r="G55" s="315"/>
      <c r="H55" s="315"/>
      <c r="I55" s="315"/>
      <c r="J55" s="315"/>
      <c r="K55" s="315"/>
      <c r="L55" s="315"/>
      <c r="M55" s="315"/>
      <c r="N55" s="315"/>
      <c r="O55" s="315"/>
      <c r="P55" s="315"/>
      <c r="Q55" s="315"/>
      <c r="R55" s="315"/>
      <c r="S55" s="315"/>
      <c r="T55" s="315"/>
      <c r="U55" s="315"/>
      <c r="V55" s="315"/>
      <c r="W55" s="315"/>
      <c r="X55" s="315"/>
      <c r="Y55" s="315"/>
      <c r="Z55" s="315"/>
    </row>
    <row r="56">
      <c r="A56" s="334"/>
      <c r="B56" s="314"/>
      <c r="C56" s="335"/>
      <c r="D56" s="314"/>
      <c r="E56" s="314"/>
      <c r="F56" s="314"/>
      <c r="G56" s="315"/>
      <c r="H56" s="315"/>
      <c r="I56" s="315"/>
      <c r="J56" s="315"/>
      <c r="K56" s="315"/>
      <c r="L56" s="315"/>
      <c r="M56" s="315"/>
      <c r="N56" s="315"/>
      <c r="O56" s="315"/>
      <c r="P56" s="315"/>
      <c r="Q56" s="315"/>
      <c r="R56" s="315"/>
      <c r="S56" s="315"/>
      <c r="T56" s="315"/>
      <c r="U56" s="315"/>
      <c r="V56" s="315"/>
      <c r="W56" s="315"/>
      <c r="X56" s="315"/>
      <c r="Y56" s="315"/>
      <c r="Z56" s="315"/>
    </row>
    <row r="57">
      <c r="A57" s="334"/>
      <c r="B57" s="314"/>
      <c r="C57" s="335"/>
      <c r="D57" s="314"/>
      <c r="E57" s="314"/>
      <c r="F57" s="314"/>
      <c r="G57" s="315"/>
      <c r="H57" s="315"/>
      <c r="I57" s="315"/>
      <c r="J57" s="315"/>
      <c r="K57" s="315"/>
      <c r="L57" s="315"/>
      <c r="M57" s="315"/>
      <c r="N57" s="315"/>
      <c r="O57" s="315"/>
      <c r="P57" s="315"/>
      <c r="Q57" s="315"/>
      <c r="R57" s="315"/>
      <c r="S57" s="315"/>
      <c r="T57" s="315"/>
      <c r="U57" s="315"/>
      <c r="V57" s="315"/>
      <c r="W57" s="315"/>
      <c r="X57" s="315"/>
      <c r="Y57" s="315"/>
      <c r="Z57" s="315"/>
    </row>
    <row r="58">
      <c r="A58" s="334"/>
      <c r="B58" s="314"/>
      <c r="C58" s="335"/>
      <c r="D58" s="314"/>
      <c r="E58" s="314"/>
      <c r="F58" s="314"/>
      <c r="G58" s="315"/>
      <c r="H58" s="315"/>
      <c r="I58" s="315"/>
      <c r="J58" s="315"/>
      <c r="K58" s="315"/>
      <c r="L58" s="315"/>
      <c r="M58" s="315"/>
      <c r="N58" s="315"/>
      <c r="O58" s="315"/>
      <c r="P58" s="315"/>
      <c r="Q58" s="315"/>
      <c r="R58" s="315"/>
      <c r="S58" s="315"/>
      <c r="T58" s="315"/>
      <c r="U58" s="315"/>
      <c r="V58" s="315"/>
      <c r="W58" s="315"/>
      <c r="X58" s="315"/>
      <c r="Y58" s="315"/>
      <c r="Z58" s="315"/>
    </row>
    <row r="59">
      <c r="A59" s="334"/>
      <c r="B59" s="314"/>
      <c r="C59" s="335"/>
      <c r="D59" s="314"/>
      <c r="E59" s="314"/>
      <c r="F59" s="314"/>
      <c r="G59" s="315"/>
      <c r="H59" s="315"/>
      <c r="I59" s="315"/>
      <c r="J59" s="315"/>
      <c r="K59" s="315"/>
      <c r="L59" s="315"/>
      <c r="M59" s="315"/>
      <c r="N59" s="315"/>
      <c r="O59" s="315"/>
      <c r="P59" s="315"/>
      <c r="Q59" s="315"/>
      <c r="R59" s="315"/>
      <c r="S59" s="315"/>
      <c r="T59" s="315"/>
      <c r="U59" s="315"/>
      <c r="V59" s="315"/>
      <c r="W59" s="315"/>
      <c r="X59" s="315"/>
      <c r="Y59" s="315"/>
      <c r="Z59" s="315"/>
    </row>
    <row r="60">
      <c r="A60" s="334"/>
      <c r="B60" s="314"/>
      <c r="C60" s="335"/>
      <c r="D60" s="314"/>
      <c r="E60" s="314"/>
      <c r="F60" s="314"/>
      <c r="G60" s="315"/>
      <c r="H60" s="315"/>
      <c r="I60" s="315"/>
      <c r="J60" s="315"/>
      <c r="K60" s="315"/>
      <c r="L60" s="315"/>
      <c r="M60" s="315"/>
      <c r="N60" s="315"/>
      <c r="O60" s="315"/>
      <c r="P60" s="315"/>
      <c r="Q60" s="315"/>
      <c r="R60" s="315"/>
      <c r="S60" s="315"/>
      <c r="T60" s="315"/>
      <c r="U60" s="315"/>
      <c r="V60" s="315"/>
      <c r="W60" s="315"/>
      <c r="X60" s="315"/>
      <c r="Y60" s="315"/>
      <c r="Z60" s="315"/>
    </row>
    <row r="61">
      <c r="A61" s="334"/>
      <c r="B61" s="314"/>
      <c r="C61" s="335"/>
      <c r="D61" s="314"/>
      <c r="E61" s="314"/>
      <c r="F61" s="314"/>
      <c r="G61" s="315"/>
      <c r="H61" s="315"/>
      <c r="I61" s="315"/>
      <c r="J61" s="315"/>
      <c r="K61" s="315"/>
      <c r="L61" s="315"/>
      <c r="M61" s="315"/>
      <c r="N61" s="315"/>
      <c r="O61" s="315"/>
      <c r="P61" s="315"/>
      <c r="Q61" s="315"/>
      <c r="R61" s="315"/>
      <c r="S61" s="315"/>
      <c r="T61" s="315"/>
      <c r="U61" s="315"/>
      <c r="V61" s="315"/>
      <c r="W61" s="315"/>
      <c r="X61" s="315"/>
      <c r="Y61" s="315"/>
      <c r="Z61" s="315"/>
    </row>
    <row r="62">
      <c r="A62" s="334"/>
      <c r="B62" s="314"/>
      <c r="C62" s="335"/>
      <c r="D62" s="314"/>
      <c r="E62" s="314"/>
      <c r="F62" s="314"/>
      <c r="G62" s="315"/>
      <c r="H62" s="315"/>
      <c r="I62" s="315"/>
      <c r="J62" s="315"/>
      <c r="K62" s="315"/>
      <c r="L62" s="315"/>
      <c r="M62" s="315"/>
      <c r="N62" s="315"/>
      <c r="O62" s="315"/>
      <c r="P62" s="315"/>
      <c r="Q62" s="315"/>
      <c r="R62" s="315"/>
      <c r="S62" s="315"/>
      <c r="T62" s="315"/>
      <c r="U62" s="315"/>
      <c r="V62" s="315"/>
      <c r="W62" s="315"/>
      <c r="X62" s="315"/>
      <c r="Y62" s="315"/>
      <c r="Z62" s="315"/>
    </row>
    <row r="63">
      <c r="A63" s="334"/>
      <c r="B63" s="314"/>
      <c r="C63" s="335"/>
      <c r="D63" s="314"/>
      <c r="E63" s="314"/>
      <c r="F63" s="314"/>
      <c r="G63" s="315"/>
      <c r="H63" s="315"/>
      <c r="I63" s="315"/>
      <c r="J63" s="315"/>
      <c r="K63" s="315"/>
      <c r="L63" s="315"/>
      <c r="M63" s="315"/>
      <c r="N63" s="315"/>
      <c r="O63" s="315"/>
      <c r="P63" s="315"/>
      <c r="Q63" s="315"/>
      <c r="R63" s="315"/>
      <c r="S63" s="315"/>
      <c r="T63" s="315"/>
      <c r="U63" s="315"/>
      <c r="V63" s="315"/>
      <c r="W63" s="315"/>
      <c r="X63" s="315"/>
      <c r="Y63" s="315"/>
      <c r="Z63" s="315"/>
    </row>
    <row r="64">
      <c r="A64" s="334"/>
      <c r="B64" s="314"/>
      <c r="C64" s="335"/>
      <c r="D64" s="314"/>
      <c r="E64" s="314"/>
      <c r="F64" s="314"/>
      <c r="G64" s="315"/>
      <c r="H64" s="315"/>
      <c r="I64" s="315"/>
      <c r="J64" s="315"/>
      <c r="K64" s="315"/>
      <c r="L64" s="315"/>
      <c r="M64" s="315"/>
      <c r="N64" s="315"/>
      <c r="O64" s="315"/>
      <c r="P64" s="315"/>
      <c r="Q64" s="315"/>
      <c r="R64" s="315"/>
      <c r="S64" s="315"/>
      <c r="T64" s="315"/>
      <c r="U64" s="315"/>
      <c r="V64" s="315"/>
      <c r="W64" s="315"/>
      <c r="X64" s="315"/>
      <c r="Y64" s="315"/>
      <c r="Z64" s="315"/>
    </row>
    <row r="65">
      <c r="A65" s="334"/>
      <c r="B65" s="314"/>
      <c r="C65" s="335"/>
      <c r="D65" s="314"/>
      <c r="E65" s="314"/>
      <c r="F65" s="314"/>
      <c r="G65" s="315"/>
      <c r="H65" s="315"/>
      <c r="I65" s="315"/>
      <c r="J65" s="315"/>
      <c r="K65" s="315"/>
      <c r="L65" s="315"/>
      <c r="M65" s="315"/>
      <c r="N65" s="315"/>
      <c r="O65" s="315"/>
      <c r="P65" s="315"/>
      <c r="Q65" s="315"/>
      <c r="R65" s="315"/>
      <c r="S65" s="315"/>
      <c r="T65" s="315"/>
      <c r="U65" s="315"/>
      <c r="V65" s="315"/>
      <c r="W65" s="315"/>
      <c r="X65" s="315"/>
      <c r="Y65" s="315"/>
      <c r="Z65" s="315"/>
    </row>
    <row r="66">
      <c r="A66" s="334"/>
      <c r="B66" s="314"/>
      <c r="C66" s="335"/>
      <c r="D66" s="314"/>
      <c r="E66" s="314"/>
      <c r="F66" s="314"/>
      <c r="G66" s="315"/>
      <c r="H66" s="315"/>
      <c r="I66" s="315"/>
      <c r="J66" s="315"/>
      <c r="K66" s="315"/>
      <c r="L66" s="315"/>
      <c r="M66" s="315"/>
      <c r="N66" s="315"/>
      <c r="O66" s="315"/>
      <c r="P66" s="315"/>
      <c r="Q66" s="315"/>
      <c r="R66" s="315"/>
      <c r="S66" s="315"/>
      <c r="T66" s="315"/>
      <c r="U66" s="315"/>
      <c r="V66" s="315"/>
      <c r="W66" s="315"/>
      <c r="X66" s="315"/>
      <c r="Y66" s="315"/>
      <c r="Z66" s="315"/>
    </row>
    <row r="67">
      <c r="A67" s="334"/>
      <c r="B67" s="314"/>
      <c r="C67" s="335"/>
      <c r="D67" s="314"/>
      <c r="E67" s="314"/>
      <c r="F67" s="314"/>
      <c r="G67" s="315"/>
      <c r="H67" s="315"/>
      <c r="I67" s="315"/>
      <c r="J67" s="315"/>
      <c r="K67" s="315"/>
      <c r="L67" s="315"/>
      <c r="M67" s="315"/>
      <c r="N67" s="315"/>
      <c r="O67" s="315"/>
      <c r="P67" s="315"/>
      <c r="Q67" s="315"/>
      <c r="R67" s="315"/>
      <c r="S67" s="315"/>
      <c r="T67" s="315"/>
      <c r="U67" s="315"/>
      <c r="V67" s="315"/>
      <c r="W67" s="315"/>
      <c r="X67" s="315"/>
      <c r="Y67" s="315"/>
      <c r="Z67" s="315"/>
    </row>
    <row r="68">
      <c r="A68" s="334"/>
      <c r="B68" s="314"/>
      <c r="C68" s="335"/>
      <c r="D68" s="314"/>
      <c r="E68" s="314"/>
      <c r="F68" s="314"/>
      <c r="G68" s="315"/>
      <c r="H68" s="315"/>
      <c r="I68" s="315"/>
      <c r="J68" s="315"/>
      <c r="K68" s="315"/>
      <c r="L68" s="315"/>
      <c r="M68" s="315"/>
      <c r="N68" s="315"/>
      <c r="O68" s="315"/>
      <c r="P68" s="315"/>
      <c r="Q68" s="315"/>
      <c r="R68" s="315"/>
      <c r="S68" s="315"/>
      <c r="T68" s="315"/>
      <c r="U68" s="315"/>
      <c r="V68" s="315"/>
      <c r="W68" s="315"/>
      <c r="X68" s="315"/>
      <c r="Y68" s="315"/>
      <c r="Z68" s="315"/>
    </row>
    <row r="69">
      <c r="A69" s="334"/>
      <c r="B69" s="314"/>
      <c r="C69" s="335"/>
      <c r="D69" s="314"/>
      <c r="E69" s="314"/>
      <c r="F69" s="314"/>
      <c r="G69" s="315"/>
      <c r="H69" s="315"/>
      <c r="I69" s="315"/>
      <c r="J69" s="315"/>
      <c r="K69" s="315"/>
      <c r="L69" s="315"/>
      <c r="M69" s="315"/>
      <c r="N69" s="315"/>
      <c r="O69" s="315"/>
      <c r="P69" s="315"/>
      <c r="Q69" s="315"/>
      <c r="R69" s="315"/>
      <c r="S69" s="315"/>
      <c r="T69" s="315"/>
      <c r="U69" s="315"/>
      <c r="V69" s="315"/>
      <c r="W69" s="315"/>
      <c r="X69" s="315"/>
      <c r="Y69" s="315"/>
      <c r="Z69" s="315"/>
    </row>
    <row r="70">
      <c r="A70" s="334"/>
      <c r="B70" s="314"/>
      <c r="C70" s="335"/>
      <c r="D70" s="314"/>
      <c r="E70" s="314"/>
      <c r="F70" s="314"/>
      <c r="G70" s="315"/>
      <c r="H70" s="315"/>
      <c r="I70" s="315"/>
      <c r="J70" s="315"/>
      <c r="K70" s="315"/>
      <c r="L70" s="315"/>
      <c r="M70" s="315"/>
      <c r="N70" s="315"/>
      <c r="O70" s="315"/>
      <c r="P70" s="315"/>
      <c r="Q70" s="315"/>
      <c r="R70" s="315"/>
      <c r="S70" s="315"/>
      <c r="T70" s="315"/>
      <c r="U70" s="315"/>
      <c r="V70" s="315"/>
      <c r="W70" s="315"/>
      <c r="X70" s="315"/>
      <c r="Y70" s="315"/>
      <c r="Z70" s="315"/>
    </row>
    <row r="71">
      <c r="A71" s="334"/>
      <c r="B71" s="314"/>
      <c r="C71" s="335"/>
      <c r="D71" s="314"/>
      <c r="E71" s="314"/>
      <c r="F71" s="314"/>
      <c r="G71" s="315"/>
      <c r="H71" s="315"/>
      <c r="I71" s="315"/>
      <c r="J71" s="315"/>
      <c r="K71" s="315"/>
      <c r="L71" s="315"/>
      <c r="M71" s="315"/>
      <c r="N71" s="315"/>
      <c r="O71" s="315"/>
      <c r="P71" s="315"/>
      <c r="Q71" s="315"/>
      <c r="R71" s="315"/>
      <c r="S71" s="315"/>
      <c r="T71" s="315"/>
      <c r="U71" s="315"/>
      <c r="V71" s="315"/>
      <c r="W71" s="315"/>
      <c r="X71" s="315"/>
      <c r="Y71" s="315"/>
      <c r="Z71" s="315"/>
    </row>
    <row r="72">
      <c r="A72" s="334"/>
      <c r="B72" s="314"/>
      <c r="C72" s="335"/>
      <c r="D72" s="314"/>
      <c r="E72" s="314"/>
      <c r="F72" s="314"/>
      <c r="G72" s="315"/>
      <c r="H72" s="315"/>
      <c r="I72" s="315"/>
      <c r="J72" s="315"/>
      <c r="K72" s="315"/>
      <c r="L72" s="315"/>
      <c r="M72" s="315"/>
      <c r="N72" s="315"/>
      <c r="O72" s="315"/>
      <c r="P72" s="315"/>
      <c r="Q72" s="315"/>
      <c r="R72" s="315"/>
      <c r="S72" s="315"/>
      <c r="T72" s="315"/>
      <c r="U72" s="315"/>
      <c r="V72" s="315"/>
      <c r="W72" s="315"/>
      <c r="X72" s="315"/>
      <c r="Y72" s="315"/>
      <c r="Z72" s="315"/>
    </row>
    <row r="73">
      <c r="A73" s="334"/>
      <c r="B73" s="314"/>
      <c r="C73" s="335"/>
      <c r="D73" s="314"/>
      <c r="E73" s="314"/>
      <c r="F73" s="314"/>
      <c r="G73" s="315"/>
      <c r="H73" s="315"/>
      <c r="I73" s="315"/>
      <c r="J73" s="315"/>
      <c r="K73" s="315"/>
      <c r="L73" s="315"/>
      <c r="M73" s="315"/>
      <c r="N73" s="315"/>
      <c r="O73" s="315"/>
      <c r="P73" s="315"/>
      <c r="Q73" s="315"/>
      <c r="R73" s="315"/>
      <c r="S73" s="315"/>
      <c r="T73" s="315"/>
      <c r="U73" s="315"/>
      <c r="V73" s="315"/>
      <c r="W73" s="315"/>
      <c r="X73" s="315"/>
      <c r="Y73" s="315"/>
      <c r="Z73" s="315"/>
    </row>
    <row r="74">
      <c r="A74" s="334"/>
      <c r="B74" s="314"/>
      <c r="C74" s="335"/>
      <c r="D74" s="314"/>
      <c r="E74" s="314"/>
      <c r="F74" s="314"/>
      <c r="G74" s="315"/>
      <c r="H74" s="315"/>
      <c r="I74" s="315"/>
      <c r="J74" s="315"/>
      <c r="K74" s="315"/>
      <c r="L74" s="315"/>
      <c r="M74" s="315"/>
      <c r="N74" s="315"/>
      <c r="O74" s="315"/>
      <c r="P74" s="315"/>
      <c r="Q74" s="315"/>
      <c r="R74" s="315"/>
      <c r="S74" s="315"/>
      <c r="T74" s="315"/>
      <c r="U74" s="315"/>
      <c r="V74" s="315"/>
      <c r="W74" s="315"/>
      <c r="X74" s="315"/>
      <c r="Y74" s="315"/>
      <c r="Z74" s="315"/>
    </row>
    <row r="75">
      <c r="A75" s="334"/>
      <c r="B75" s="314"/>
      <c r="C75" s="335"/>
      <c r="D75" s="314"/>
      <c r="E75" s="314"/>
      <c r="F75" s="314"/>
      <c r="G75" s="315"/>
      <c r="H75" s="315"/>
      <c r="I75" s="315"/>
      <c r="J75" s="315"/>
      <c r="K75" s="315"/>
      <c r="L75" s="315"/>
      <c r="M75" s="315"/>
      <c r="N75" s="315"/>
      <c r="O75" s="315"/>
      <c r="P75" s="315"/>
      <c r="Q75" s="315"/>
      <c r="R75" s="315"/>
      <c r="S75" s="315"/>
      <c r="T75" s="315"/>
      <c r="U75" s="315"/>
      <c r="V75" s="315"/>
      <c r="W75" s="315"/>
      <c r="X75" s="315"/>
      <c r="Y75" s="315"/>
      <c r="Z75" s="315"/>
    </row>
    <row r="76">
      <c r="A76" s="334"/>
      <c r="B76" s="314"/>
      <c r="C76" s="335"/>
      <c r="D76" s="314"/>
      <c r="E76" s="314"/>
      <c r="F76" s="314"/>
      <c r="G76" s="315"/>
      <c r="H76" s="315"/>
      <c r="I76" s="315"/>
      <c r="J76" s="315"/>
      <c r="K76" s="315"/>
      <c r="L76" s="315"/>
      <c r="M76" s="315"/>
      <c r="N76" s="315"/>
      <c r="O76" s="315"/>
      <c r="P76" s="315"/>
      <c r="Q76" s="315"/>
      <c r="R76" s="315"/>
      <c r="S76" s="315"/>
      <c r="T76" s="315"/>
      <c r="U76" s="315"/>
      <c r="V76" s="315"/>
      <c r="W76" s="315"/>
      <c r="X76" s="315"/>
      <c r="Y76" s="315"/>
      <c r="Z76" s="315"/>
    </row>
    <row r="77">
      <c r="A77" s="334"/>
      <c r="B77" s="314"/>
      <c r="C77" s="335"/>
      <c r="D77" s="314"/>
      <c r="E77" s="314"/>
      <c r="F77" s="314"/>
      <c r="G77" s="315"/>
      <c r="H77" s="315"/>
      <c r="I77" s="315"/>
      <c r="J77" s="315"/>
      <c r="K77" s="315"/>
      <c r="L77" s="315"/>
      <c r="M77" s="315"/>
      <c r="N77" s="315"/>
      <c r="O77" s="315"/>
      <c r="P77" s="315"/>
      <c r="Q77" s="315"/>
      <c r="R77" s="315"/>
      <c r="S77" s="315"/>
      <c r="T77" s="315"/>
      <c r="U77" s="315"/>
      <c r="V77" s="315"/>
      <c r="W77" s="315"/>
      <c r="X77" s="315"/>
      <c r="Y77" s="315"/>
      <c r="Z77" s="315"/>
    </row>
    <row r="78">
      <c r="A78" s="334"/>
      <c r="B78" s="314"/>
      <c r="C78" s="335"/>
      <c r="D78" s="314"/>
      <c r="E78" s="314"/>
      <c r="F78" s="314"/>
      <c r="G78" s="315"/>
      <c r="H78" s="315"/>
      <c r="I78" s="315"/>
      <c r="J78" s="315"/>
      <c r="K78" s="315"/>
      <c r="L78" s="315"/>
      <c r="M78" s="315"/>
      <c r="N78" s="315"/>
      <c r="O78" s="315"/>
      <c r="P78" s="315"/>
      <c r="Q78" s="315"/>
      <c r="R78" s="315"/>
      <c r="S78" s="315"/>
      <c r="T78" s="315"/>
      <c r="U78" s="315"/>
      <c r="V78" s="315"/>
      <c r="W78" s="315"/>
      <c r="X78" s="315"/>
      <c r="Y78" s="315"/>
      <c r="Z78" s="315"/>
    </row>
    <row r="79">
      <c r="A79" s="334"/>
      <c r="B79" s="314"/>
      <c r="C79" s="335"/>
      <c r="D79" s="314"/>
      <c r="E79" s="314"/>
      <c r="F79" s="314"/>
      <c r="G79" s="315"/>
      <c r="H79" s="315"/>
      <c r="I79" s="315"/>
      <c r="J79" s="315"/>
      <c r="K79" s="315"/>
      <c r="L79" s="315"/>
      <c r="M79" s="315"/>
      <c r="N79" s="315"/>
      <c r="O79" s="315"/>
      <c r="P79" s="315"/>
      <c r="Q79" s="315"/>
      <c r="R79" s="315"/>
      <c r="S79" s="315"/>
      <c r="T79" s="315"/>
      <c r="U79" s="315"/>
      <c r="V79" s="315"/>
      <c r="W79" s="315"/>
      <c r="X79" s="315"/>
      <c r="Y79" s="315"/>
      <c r="Z79" s="315"/>
    </row>
    <row r="80">
      <c r="A80" s="334"/>
      <c r="B80" s="314"/>
      <c r="C80" s="335"/>
      <c r="D80" s="314"/>
      <c r="E80" s="314"/>
      <c r="F80" s="314"/>
      <c r="G80" s="315"/>
      <c r="H80" s="315"/>
      <c r="I80" s="315"/>
      <c r="J80" s="315"/>
      <c r="K80" s="315"/>
      <c r="L80" s="315"/>
      <c r="M80" s="315"/>
      <c r="N80" s="315"/>
      <c r="O80" s="315"/>
      <c r="P80" s="315"/>
      <c r="Q80" s="315"/>
      <c r="R80" s="315"/>
      <c r="S80" s="315"/>
      <c r="T80" s="315"/>
      <c r="U80" s="315"/>
      <c r="V80" s="315"/>
      <c r="W80" s="315"/>
      <c r="X80" s="315"/>
      <c r="Y80" s="315"/>
      <c r="Z80" s="315"/>
    </row>
    <row r="81">
      <c r="A81" s="334"/>
      <c r="B81" s="314"/>
      <c r="C81" s="335"/>
      <c r="D81" s="314"/>
      <c r="E81" s="314"/>
      <c r="F81" s="314"/>
      <c r="G81" s="315"/>
      <c r="H81" s="315"/>
      <c r="I81" s="315"/>
      <c r="J81" s="315"/>
      <c r="K81" s="315"/>
      <c r="L81" s="315"/>
      <c r="M81" s="315"/>
      <c r="N81" s="315"/>
      <c r="O81" s="315"/>
      <c r="P81" s="315"/>
      <c r="Q81" s="315"/>
      <c r="R81" s="315"/>
      <c r="S81" s="315"/>
      <c r="T81" s="315"/>
      <c r="U81" s="315"/>
      <c r="V81" s="315"/>
      <c r="W81" s="315"/>
      <c r="X81" s="315"/>
      <c r="Y81" s="315"/>
      <c r="Z81" s="315"/>
    </row>
    <row r="82">
      <c r="A82" s="334"/>
      <c r="B82" s="314"/>
      <c r="C82" s="335"/>
      <c r="D82" s="314"/>
      <c r="E82" s="314"/>
      <c r="F82" s="314"/>
      <c r="G82" s="315"/>
      <c r="H82" s="315"/>
      <c r="I82" s="315"/>
      <c r="J82" s="315"/>
      <c r="K82" s="315"/>
      <c r="L82" s="315"/>
      <c r="M82" s="315"/>
      <c r="N82" s="315"/>
      <c r="O82" s="315"/>
      <c r="P82" s="315"/>
      <c r="Q82" s="315"/>
      <c r="R82" s="315"/>
      <c r="S82" s="315"/>
      <c r="T82" s="315"/>
      <c r="U82" s="315"/>
      <c r="V82" s="315"/>
      <c r="W82" s="315"/>
      <c r="X82" s="315"/>
      <c r="Y82" s="315"/>
      <c r="Z82" s="315"/>
    </row>
    <row r="83">
      <c r="A83" s="334"/>
      <c r="B83" s="314"/>
      <c r="C83" s="335"/>
      <c r="D83" s="314"/>
      <c r="E83" s="314"/>
      <c r="F83" s="314"/>
      <c r="G83" s="315"/>
      <c r="H83" s="315"/>
      <c r="I83" s="315"/>
      <c r="J83" s="315"/>
      <c r="K83" s="315"/>
      <c r="L83" s="315"/>
      <c r="M83" s="315"/>
      <c r="N83" s="315"/>
      <c r="O83" s="315"/>
      <c r="P83" s="315"/>
      <c r="Q83" s="315"/>
      <c r="R83" s="315"/>
      <c r="S83" s="315"/>
      <c r="T83" s="315"/>
      <c r="U83" s="315"/>
      <c r="V83" s="315"/>
      <c r="W83" s="315"/>
      <c r="X83" s="315"/>
      <c r="Y83" s="315"/>
      <c r="Z83" s="315"/>
    </row>
    <row r="84">
      <c r="A84" s="334"/>
      <c r="B84" s="314"/>
      <c r="C84" s="335"/>
      <c r="D84" s="314"/>
      <c r="E84" s="314"/>
      <c r="F84" s="314"/>
      <c r="G84" s="315"/>
      <c r="H84" s="315"/>
      <c r="I84" s="315"/>
      <c r="J84" s="315"/>
      <c r="K84" s="315"/>
      <c r="L84" s="315"/>
      <c r="M84" s="315"/>
      <c r="N84" s="315"/>
      <c r="O84" s="315"/>
      <c r="P84" s="315"/>
      <c r="Q84" s="315"/>
      <c r="R84" s="315"/>
      <c r="S84" s="315"/>
      <c r="T84" s="315"/>
      <c r="U84" s="315"/>
      <c r="V84" s="315"/>
      <c r="W84" s="315"/>
      <c r="X84" s="315"/>
      <c r="Y84" s="315"/>
      <c r="Z84" s="315"/>
    </row>
    <row r="85">
      <c r="A85" s="334"/>
      <c r="B85" s="314"/>
      <c r="C85" s="335"/>
      <c r="D85" s="314"/>
      <c r="E85" s="314"/>
      <c r="F85" s="314"/>
      <c r="G85" s="315"/>
      <c r="H85" s="315"/>
      <c r="I85" s="315"/>
      <c r="J85" s="315"/>
      <c r="K85" s="315"/>
      <c r="L85" s="315"/>
      <c r="M85" s="315"/>
      <c r="N85" s="315"/>
      <c r="O85" s="315"/>
      <c r="P85" s="315"/>
      <c r="Q85" s="315"/>
      <c r="R85" s="315"/>
      <c r="S85" s="315"/>
      <c r="T85" s="315"/>
      <c r="U85" s="315"/>
      <c r="V85" s="315"/>
      <c r="W85" s="315"/>
      <c r="X85" s="315"/>
      <c r="Y85" s="315"/>
      <c r="Z85" s="315"/>
    </row>
    <row r="86">
      <c r="A86" s="334"/>
      <c r="B86" s="314"/>
      <c r="C86" s="335"/>
      <c r="D86" s="314"/>
      <c r="E86" s="314"/>
      <c r="F86" s="314"/>
      <c r="G86" s="315"/>
      <c r="H86" s="315"/>
      <c r="I86" s="315"/>
      <c r="J86" s="315"/>
      <c r="K86" s="315"/>
      <c r="L86" s="315"/>
      <c r="M86" s="315"/>
      <c r="N86" s="315"/>
      <c r="O86" s="315"/>
      <c r="P86" s="315"/>
      <c r="Q86" s="315"/>
      <c r="R86" s="315"/>
      <c r="S86" s="315"/>
      <c r="T86" s="315"/>
      <c r="U86" s="315"/>
      <c r="V86" s="315"/>
      <c r="W86" s="315"/>
      <c r="X86" s="315"/>
      <c r="Y86" s="315"/>
      <c r="Z86" s="315"/>
    </row>
    <row r="87">
      <c r="A87" s="334"/>
      <c r="B87" s="314"/>
      <c r="C87" s="335"/>
      <c r="D87" s="314"/>
      <c r="E87" s="314"/>
      <c r="F87" s="314"/>
      <c r="G87" s="315"/>
      <c r="H87" s="315"/>
      <c r="I87" s="315"/>
      <c r="J87" s="315"/>
      <c r="K87" s="315"/>
      <c r="L87" s="315"/>
      <c r="M87" s="315"/>
      <c r="N87" s="315"/>
      <c r="O87" s="315"/>
      <c r="P87" s="315"/>
      <c r="Q87" s="315"/>
      <c r="R87" s="315"/>
      <c r="S87" s="315"/>
      <c r="T87" s="315"/>
      <c r="U87" s="315"/>
      <c r="V87" s="315"/>
      <c r="W87" s="315"/>
      <c r="X87" s="315"/>
      <c r="Y87" s="315"/>
      <c r="Z87" s="315"/>
    </row>
    <row r="88">
      <c r="A88" s="334"/>
      <c r="B88" s="314"/>
      <c r="C88" s="335"/>
      <c r="D88" s="314"/>
      <c r="E88" s="314"/>
      <c r="F88" s="314"/>
      <c r="G88" s="315"/>
      <c r="H88" s="315"/>
      <c r="I88" s="315"/>
      <c r="J88" s="315"/>
      <c r="K88" s="315"/>
      <c r="L88" s="315"/>
      <c r="M88" s="315"/>
      <c r="N88" s="315"/>
      <c r="O88" s="315"/>
      <c r="P88" s="315"/>
      <c r="Q88" s="315"/>
      <c r="R88" s="315"/>
      <c r="S88" s="315"/>
      <c r="T88" s="315"/>
      <c r="U88" s="315"/>
      <c r="V88" s="315"/>
      <c r="W88" s="315"/>
      <c r="X88" s="315"/>
      <c r="Y88" s="315"/>
      <c r="Z88" s="315"/>
    </row>
    <row r="89">
      <c r="A89" s="334"/>
      <c r="B89" s="314"/>
      <c r="C89" s="335"/>
      <c r="D89" s="314"/>
      <c r="E89" s="314"/>
      <c r="F89" s="314"/>
      <c r="G89" s="315"/>
      <c r="H89" s="315"/>
      <c r="I89" s="315"/>
      <c r="J89" s="315"/>
      <c r="K89" s="315"/>
      <c r="L89" s="315"/>
      <c r="M89" s="315"/>
      <c r="N89" s="315"/>
      <c r="O89" s="315"/>
      <c r="P89" s="315"/>
      <c r="Q89" s="315"/>
      <c r="R89" s="315"/>
      <c r="S89" s="315"/>
      <c r="T89" s="315"/>
      <c r="U89" s="315"/>
      <c r="V89" s="315"/>
      <c r="W89" s="315"/>
      <c r="X89" s="315"/>
      <c r="Y89" s="315"/>
      <c r="Z89" s="315"/>
    </row>
    <row r="90">
      <c r="A90" s="334"/>
      <c r="B90" s="314"/>
      <c r="C90" s="335"/>
      <c r="D90" s="314"/>
      <c r="E90" s="314"/>
      <c r="F90" s="314"/>
      <c r="G90" s="315"/>
      <c r="H90" s="315"/>
      <c r="I90" s="315"/>
      <c r="J90" s="315"/>
      <c r="K90" s="315"/>
      <c r="L90" s="315"/>
      <c r="M90" s="315"/>
      <c r="N90" s="315"/>
      <c r="O90" s="315"/>
      <c r="P90" s="315"/>
      <c r="Q90" s="315"/>
      <c r="R90" s="315"/>
      <c r="S90" s="315"/>
      <c r="T90" s="315"/>
      <c r="U90" s="315"/>
      <c r="V90" s="315"/>
      <c r="W90" s="315"/>
      <c r="X90" s="315"/>
      <c r="Y90" s="315"/>
      <c r="Z90" s="315"/>
    </row>
    <row r="91">
      <c r="A91" s="334"/>
      <c r="B91" s="314"/>
      <c r="C91" s="335"/>
      <c r="D91" s="314"/>
      <c r="E91" s="314"/>
      <c r="F91" s="314"/>
      <c r="G91" s="315"/>
      <c r="H91" s="315"/>
      <c r="I91" s="315"/>
      <c r="J91" s="315"/>
      <c r="K91" s="315"/>
      <c r="L91" s="315"/>
      <c r="M91" s="315"/>
      <c r="N91" s="315"/>
      <c r="O91" s="315"/>
      <c r="P91" s="315"/>
      <c r="Q91" s="315"/>
      <c r="R91" s="315"/>
      <c r="S91" s="315"/>
      <c r="T91" s="315"/>
      <c r="U91" s="315"/>
      <c r="V91" s="315"/>
      <c r="W91" s="315"/>
      <c r="X91" s="315"/>
      <c r="Y91" s="315"/>
      <c r="Z91" s="315"/>
    </row>
    <row r="92">
      <c r="A92" s="334"/>
      <c r="B92" s="314"/>
      <c r="C92" s="335"/>
      <c r="D92" s="314"/>
      <c r="E92" s="314"/>
      <c r="F92" s="314"/>
      <c r="G92" s="315"/>
      <c r="H92" s="315"/>
      <c r="I92" s="315"/>
      <c r="J92" s="315"/>
      <c r="K92" s="315"/>
      <c r="L92" s="315"/>
      <c r="M92" s="315"/>
      <c r="N92" s="315"/>
      <c r="O92" s="315"/>
      <c r="P92" s="315"/>
      <c r="Q92" s="315"/>
      <c r="R92" s="315"/>
      <c r="S92" s="315"/>
      <c r="T92" s="315"/>
      <c r="U92" s="315"/>
      <c r="V92" s="315"/>
      <c r="W92" s="315"/>
      <c r="X92" s="315"/>
      <c r="Y92" s="315"/>
      <c r="Z92" s="315"/>
    </row>
    <row r="93">
      <c r="A93" s="334"/>
      <c r="B93" s="314"/>
      <c r="C93" s="335"/>
      <c r="D93" s="314"/>
      <c r="E93" s="314"/>
      <c r="F93" s="314"/>
      <c r="G93" s="315"/>
      <c r="H93" s="315"/>
      <c r="I93" s="315"/>
      <c r="J93" s="315"/>
      <c r="K93" s="315"/>
      <c r="L93" s="315"/>
      <c r="M93" s="315"/>
      <c r="N93" s="315"/>
      <c r="O93" s="315"/>
      <c r="P93" s="315"/>
      <c r="Q93" s="315"/>
      <c r="R93" s="315"/>
      <c r="S93" s="315"/>
      <c r="T93" s="315"/>
      <c r="U93" s="315"/>
      <c r="V93" s="315"/>
      <c r="W93" s="315"/>
      <c r="X93" s="315"/>
      <c r="Y93" s="315"/>
      <c r="Z93" s="315"/>
    </row>
    <row r="94">
      <c r="A94" s="334"/>
      <c r="B94" s="314"/>
      <c r="C94" s="335"/>
      <c r="D94" s="314"/>
      <c r="E94" s="314"/>
      <c r="F94" s="314"/>
      <c r="G94" s="315"/>
      <c r="H94" s="315"/>
      <c r="I94" s="315"/>
      <c r="J94" s="315"/>
      <c r="K94" s="315"/>
      <c r="L94" s="315"/>
      <c r="M94" s="315"/>
      <c r="N94" s="315"/>
      <c r="O94" s="315"/>
      <c r="P94" s="315"/>
      <c r="Q94" s="315"/>
      <c r="R94" s="315"/>
      <c r="S94" s="315"/>
      <c r="T94" s="315"/>
      <c r="U94" s="315"/>
      <c r="V94" s="315"/>
      <c r="W94" s="315"/>
      <c r="X94" s="315"/>
      <c r="Y94" s="315"/>
      <c r="Z94" s="315"/>
    </row>
    <row r="95">
      <c r="A95" s="334"/>
      <c r="B95" s="314"/>
      <c r="C95" s="335"/>
      <c r="D95" s="314"/>
      <c r="E95" s="314"/>
      <c r="F95" s="314"/>
      <c r="G95" s="315"/>
      <c r="H95" s="315"/>
      <c r="I95" s="315"/>
      <c r="J95" s="315"/>
      <c r="K95" s="315"/>
      <c r="L95" s="315"/>
      <c r="M95" s="315"/>
      <c r="N95" s="315"/>
      <c r="O95" s="315"/>
      <c r="P95" s="315"/>
      <c r="Q95" s="315"/>
      <c r="R95" s="315"/>
      <c r="S95" s="315"/>
      <c r="T95" s="315"/>
      <c r="U95" s="315"/>
      <c r="V95" s="315"/>
      <c r="W95" s="315"/>
      <c r="X95" s="315"/>
      <c r="Y95" s="315"/>
      <c r="Z95" s="315"/>
    </row>
    <row r="96">
      <c r="A96" s="334"/>
      <c r="B96" s="314"/>
      <c r="C96" s="335"/>
      <c r="D96" s="314"/>
      <c r="E96" s="314"/>
      <c r="F96" s="314"/>
      <c r="G96" s="315"/>
      <c r="H96" s="315"/>
      <c r="I96" s="315"/>
      <c r="J96" s="315"/>
      <c r="K96" s="315"/>
      <c r="L96" s="315"/>
      <c r="M96" s="315"/>
      <c r="N96" s="315"/>
      <c r="O96" s="315"/>
      <c r="P96" s="315"/>
      <c r="Q96" s="315"/>
      <c r="R96" s="315"/>
      <c r="S96" s="315"/>
      <c r="T96" s="315"/>
      <c r="U96" s="315"/>
      <c r="V96" s="315"/>
      <c r="W96" s="315"/>
      <c r="X96" s="315"/>
      <c r="Y96" s="315"/>
      <c r="Z96" s="315"/>
    </row>
    <row r="97">
      <c r="A97" s="334"/>
      <c r="B97" s="314"/>
      <c r="C97" s="335"/>
      <c r="D97" s="314"/>
      <c r="E97" s="314"/>
      <c r="F97" s="314"/>
      <c r="G97" s="315"/>
      <c r="H97" s="315"/>
      <c r="I97" s="315"/>
      <c r="J97" s="315"/>
      <c r="K97" s="315"/>
      <c r="L97" s="315"/>
      <c r="M97" s="315"/>
      <c r="N97" s="315"/>
      <c r="O97" s="315"/>
      <c r="P97" s="315"/>
      <c r="Q97" s="315"/>
      <c r="R97" s="315"/>
      <c r="S97" s="315"/>
      <c r="T97" s="315"/>
      <c r="U97" s="315"/>
      <c r="V97" s="315"/>
      <c r="W97" s="315"/>
      <c r="X97" s="315"/>
      <c r="Y97" s="315"/>
      <c r="Z97" s="315"/>
    </row>
    <row r="98">
      <c r="A98" s="334"/>
      <c r="B98" s="314"/>
      <c r="C98" s="335"/>
      <c r="D98" s="314"/>
      <c r="E98" s="314"/>
      <c r="F98" s="314"/>
      <c r="G98" s="315"/>
      <c r="H98" s="315"/>
      <c r="I98" s="315"/>
      <c r="J98" s="315"/>
      <c r="K98" s="315"/>
      <c r="L98" s="315"/>
      <c r="M98" s="315"/>
      <c r="N98" s="315"/>
      <c r="O98" s="315"/>
      <c r="P98" s="315"/>
      <c r="Q98" s="315"/>
      <c r="R98" s="315"/>
      <c r="S98" s="315"/>
      <c r="T98" s="315"/>
      <c r="U98" s="315"/>
      <c r="V98" s="315"/>
      <c r="W98" s="315"/>
      <c r="X98" s="315"/>
      <c r="Y98" s="315"/>
      <c r="Z98" s="315"/>
    </row>
    <row r="99">
      <c r="A99" s="334"/>
      <c r="B99" s="314"/>
      <c r="C99" s="335"/>
      <c r="D99" s="314"/>
      <c r="E99" s="314"/>
      <c r="F99" s="314"/>
      <c r="G99" s="315"/>
      <c r="H99" s="315"/>
      <c r="I99" s="315"/>
      <c r="J99" s="315"/>
      <c r="K99" s="315"/>
      <c r="L99" s="315"/>
      <c r="M99" s="315"/>
      <c r="N99" s="315"/>
      <c r="O99" s="315"/>
      <c r="P99" s="315"/>
      <c r="Q99" s="315"/>
      <c r="R99" s="315"/>
      <c r="S99" s="315"/>
      <c r="T99" s="315"/>
      <c r="U99" s="315"/>
      <c r="V99" s="315"/>
      <c r="W99" s="315"/>
      <c r="X99" s="315"/>
      <c r="Y99" s="315"/>
      <c r="Z99" s="315"/>
    </row>
    <row r="100">
      <c r="A100" s="334"/>
      <c r="B100" s="314"/>
      <c r="C100" s="335"/>
      <c r="D100" s="314"/>
      <c r="E100" s="314"/>
      <c r="F100" s="314"/>
      <c r="G100" s="315"/>
      <c r="H100" s="315"/>
      <c r="I100" s="315"/>
      <c r="J100" s="315"/>
      <c r="K100" s="315"/>
      <c r="L100" s="315"/>
      <c r="M100" s="315"/>
      <c r="N100" s="315"/>
      <c r="O100" s="315"/>
      <c r="P100" s="315"/>
      <c r="Q100" s="315"/>
      <c r="R100" s="315"/>
      <c r="S100" s="315"/>
      <c r="T100" s="315"/>
      <c r="U100" s="315"/>
      <c r="V100" s="315"/>
      <c r="W100" s="315"/>
      <c r="X100" s="315"/>
      <c r="Y100" s="315"/>
      <c r="Z100" s="315"/>
    </row>
    <row r="101">
      <c r="A101" s="334"/>
      <c r="B101" s="314"/>
      <c r="C101" s="335"/>
      <c r="D101" s="314"/>
      <c r="E101" s="314"/>
      <c r="F101" s="314"/>
      <c r="G101" s="315"/>
      <c r="H101" s="315"/>
      <c r="I101" s="315"/>
      <c r="J101" s="315"/>
      <c r="K101" s="315"/>
      <c r="L101" s="315"/>
      <c r="M101" s="315"/>
      <c r="N101" s="315"/>
      <c r="O101" s="315"/>
      <c r="P101" s="315"/>
      <c r="Q101" s="315"/>
      <c r="R101" s="315"/>
      <c r="S101" s="315"/>
      <c r="T101" s="315"/>
      <c r="U101" s="315"/>
      <c r="V101" s="315"/>
      <c r="W101" s="315"/>
      <c r="X101" s="315"/>
      <c r="Y101" s="315"/>
      <c r="Z101" s="315"/>
    </row>
    <row r="102">
      <c r="A102" s="334"/>
      <c r="B102" s="314"/>
      <c r="C102" s="335"/>
      <c r="D102" s="314"/>
      <c r="E102" s="314"/>
      <c r="F102" s="314"/>
      <c r="G102" s="315"/>
      <c r="H102" s="315"/>
      <c r="I102" s="315"/>
      <c r="J102" s="315"/>
      <c r="K102" s="315"/>
      <c r="L102" s="315"/>
      <c r="M102" s="315"/>
      <c r="N102" s="315"/>
      <c r="O102" s="315"/>
      <c r="P102" s="315"/>
      <c r="Q102" s="315"/>
      <c r="R102" s="315"/>
      <c r="S102" s="315"/>
      <c r="T102" s="315"/>
      <c r="U102" s="315"/>
      <c r="V102" s="315"/>
      <c r="W102" s="315"/>
      <c r="X102" s="315"/>
      <c r="Y102" s="315"/>
      <c r="Z102" s="315"/>
    </row>
    <row r="103">
      <c r="A103" s="334"/>
      <c r="B103" s="314"/>
      <c r="C103" s="335"/>
      <c r="D103" s="314"/>
      <c r="E103" s="314"/>
      <c r="F103" s="314"/>
      <c r="G103" s="315"/>
      <c r="H103" s="315"/>
      <c r="I103" s="315"/>
      <c r="J103" s="315"/>
      <c r="K103" s="315"/>
      <c r="L103" s="315"/>
      <c r="M103" s="315"/>
      <c r="N103" s="315"/>
      <c r="O103" s="315"/>
      <c r="P103" s="315"/>
      <c r="Q103" s="315"/>
      <c r="R103" s="315"/>
      <c r="S103" s="315"/>
      <c r="T103" s="315"/>
      <c r="U103" s="315"/>
      <c r="V103" s="315"/>
      <c r="W103" s="315"/>
      <c r="X103" s="315"/>
      <c r="Y103" s="315"/>
      <c r="Z103" s="315"/>
    </row>
    <row r="104">
      <c r="A104" s="334"/>
      <c r="B104" s="314"/>
      <c r="C104" s="335"/>
      <c r="D104" s="314"/>
      <c r="E104" s="314"/>
      <c r="F104" s="314"/>
      <c r="G104" s="315"/>
      <c r="H104" s="315"/>
      <c r="I104" s="315"/>
      <c r="J104" s="315"/>
      <c r="K104" s="315"/>
      <c r="L104" s="315"/>
      <c r="M104" s="315"/>
      <c r="N104" s="315"/>
      <c r="O104" s="315"/>
      <c r="P104" s="315"/>
      <c r="Q104" s="315"/>
      <c r="R104" s="315"/>
      <c r="S104" s="315"/>
      <c r="T104" s="315"/>
      <c r="U104" s="315"/>
      <c r="V104" s="315"/>
      <c r="W104" s="315"/>
      <c r="X104" s="315"/>
      <c r="Y104" s="315"/>
      <c r="Z104" s="315"/>
    </row>
    <row r="105">
      <c r="A105" s="334"/>
      <c r="B105" s="314"/>
      <c r="C105" s="335"/>
      <c r="D105" s="314"/>
      <c r="E105" s="314"/>
      <c r="F105" s="314"/>
      <c r="G105" s="315"/>
      <c r="H105" s="315"/>
      <c r="I105" s="315"/>
      <c r="J105" s="315"/>
      <c r="K105" s="315"/>
      <c r="L105" s="315"/>
      <c r="M105" s="315"/>
      <c r="N105" s="315"/>
      <c r="O105" s="315"/>
      <c r="P105" s="315"/>
      <c r="Q105" s="315"/>
      <c r="R105" s="315"/>
      <c r="S105" s="315"/>
      <c r="T105" s="315"/>
      <c r="U105" s="315"/>
      <c r="V105" s="315"/>
      <c r="W105" s="315"/>
      <c r="X105" s="315"/>
      <c r="Y105" s="315"/>
      <c r="Z105" s="315"/>
    </row>
    <row r="106">
      <c r="A106" s="334"/>
      <c r="B106" s="314"/>
      <c r="C106" s="335"/>
      <c r="D106" s="314"/>
      <c r="E106" s="314"/>
      <c r="F106" s="314"/>
      <c r="G106" s="315"/>
      <c r="H106" s="315"/>
      <c r="I106" s="315"/>
      <c r="J106" s="315"/>
      <c r="K106" s="315"/>
      <c r="L106" s="315"/>
      <c r="M106" s="315"/>
      <c r="N106" s="315"/>
      <c r="O106" s="315"/>
      <c r="P106" s="315"/>
      <c r="Q106" s="315"/>
      <c r="R106" s="315"/>
      <c r="S106" s="315"/>
      <c r="T106" s="315"/>
      <c r="U106" s="315"/>
      <c r="V106" s="315"/>
      <c r="W106" s="315"/>
      <c r="X106" s="315"/>
      <c r="Y106" s="315"/>
      <c r="Z106" s="315"/>
    </row>
    <row r="107">
      <c r="A107" s="334"/>
      <c r="B107" s="314"/>
      <c r="C107" s="335"/>
      <c r="D107" s="314"/>
      <c r="E107" s="314"/>
      <c r="F107" s="314"/>
      <c r="G107" s="315"/>
      <c r="H107" s="315"/>
      <c r="I107" s="315"/>
      <c r="J107" s="315"/>
      <c r="K107" s="315"/>
      <c r="L107" s="315"/>
      <c r="M107" s="315"/>
      <c r="N107" s="315"/>
      <c r="O107" s="315"/>
      <c r="P107" s="315"/>
      <c r="Q107" s="315"/>
      <c r="R107" s="315"/>
      <c r="S107" s="315"/>
      <c r="T107" s="315"/>
      <c r="U107" s="315"/>
      <c r="V107" s="315"/>
      <c r="W107" s="315"/>
      <c r="X107" s="315"/>
      <c r="Y107" s="315"/>
      <c r="Z107" s="315"/>
    </row>
    <row r="108">
      <c r="A108" s="334"/>
      <c r="B108" s="314"/>
      <c r="C108" s="335"/>
      <c r="D108" s="314"/>
      <c r="E108" s="314"/>
      <c r="F108" s="314"/>
      <c r="G108" s="315"/>
      <c r="H108" s="315"/>
      <c r="I108" s="315"/>
      <c r="J108" s="315"/>
      <c r="K108" s="315"/>
      <c r="L108" s="315"/>
      <c r="M108" s="315"/>
      <c r="N108" s="315"/>
      <c r="O108" s="315"/>
      <c r="P108" s="315"/>
      <c r="Q108" s="315"/>
      <c r="R108" s="315"/>
      <c r="S108" s="315"/>
      <c r="T108" s="315"/>
      <c r="U108" s="315"/>
      <c r="V108" s="315"/>
      <c r="W108" s="315"/>
      <c r="X108" s="315"/>
      <c r="Y108" s="315"/>
      <c r="Z108" s="315"/>
    </row>
    <row r="109">
      <c r="A109" s="334"/>
      <c r="B109" s="314"/>
      <c r="C109" s="335"/>
      <c r="D109" s="314"/>
      <c r="E109" s="314"/>
      <c r="F109" s="314"/>
      <c r="G109" s="315"/>
      <c r="H109" s="315"/>
      <c r="I109" s="315"/>
      <c r="J109" s="315"/>
      <c r="K109" s="315"/>
      <c r="L109" s="315"/>
      <c r="M109" s="315"/>
      <c r="N109" s="315"/>
      <c r="O109" s="315"/>
      <c r="P109" s="315"/>
      <c r="Q109" s="315"/>
      <c r="R109" s="315"/>
      <c r="S109" s="315"/>
      <c r="T109" s="315"/>
      <c r="U109" s="315"/>
      <c r="V109" s="315"/>
      <c r="W109" s="315"/>
      <c r="X109" s="315"/>
      <c r="Y109" s="315"/>
      <c r="Z109" s="315"/>
    </row>
    <row r="110">
      <c r="A110" s="334"/>
      <c r="B110" s="314"/>
      <c r="C110" s="335"/>
      <c r="D110" s="314"/>
      <c r="E110" s="314"/>
      <c r="F110" s="314"/>
      <c r="G110" s="315"/>
      <c r="H110" s="315"/>
      <c r="I110" s="315"/>
      <c r="J110" s="315"/>
      <c r="K110" s="315"/>
      <c r="L110" s="315"/>
      <c r="M110" s="315"/>
      <c r="N110" s="315"/>
      <c r="O110" s="315"/>
      <c r="P110" s="315"/>
      <c r="Q110" s="315"/>
      <c r="R110" s="315"/>
      <c r="S110" s="315"/>
      <c r="T110" s="315"/>
      <c r="U110" s="315"/>
      <c r="V110" s="315"/>
      <c r="W110" s="315"/>
      <c r="X110" s="315"/>
      <c r="Y110" s="315"/>
      <c r="Z110" s="315"/>
    </row>
    <row r="111">
      <c r="A111" s="334"/>
      <c r="B111" s="314"/>
      <c r="C111" s="335"/>
      <c r="D111" s="314"/>
      <c r="E111" s="314"/>
      <c r="F111" s="314"/>
      <c r="G111" s="315"/>
      <c r="H111" s="315"/>
      <c r="I111" s="315"/>
      <c r="J111" s="315"/>
      <c r="K111" s="315"/>
      <c r="L111" s="315"/>
      <c r="M111" s="315"/>
      <c r="N111" s="315"/>
      <c r="O111" s="315"/>
      <c r="P111" s="315"/>
      <c r="Q111" s="315"/>
      <c r="R111" s="315"/>
      <c r="S111" s="315"/>
      <c r="T111" s="315"/>
      <c r="U111" s="315"/>
      <c r="V111" s="315"/>
      <c r="W111" s="315"/>
      <c r="X111" s="315"/>
      <c r="Y111" s="315"/>
      <c r="Z111" s="315"/>
    </row>
    <row r="112">
      <c r="A112" s="334"/>
      <c r="B112" s="314"/>
      <c r="C112" s="335"/>
      <c r="D112" s="314"/>
      <c r="E112" s="314"/>
      <c r="F112" s="314"/>
      <c r="G112" s="315"/>
      <c r="H112" s="315"/>
      <c r="I112" s="315"/>
      <c r="J112" s="315"/>
      <c r="K112" s="315"/>
      <c r="L112" s="315"/>
      <c r="M112" s="315"/>
      <c r="N112" s="315"/>
      <c r="O112" s="315"/>
      <c r="P112" s="315"/>
      <c r="Q112" s="315"/>
      <c r="R112" s="315"/>
      <c r="S112" s="315"/>
      <c r="T112" s="315"/>
      <c r="U112" s="315"/>
      <c r="V112" s="315"/>
      <c r="W112" s="315"/>
      <c r="X112" s="315"/>
      <c r="Y112" s="315"/>
      <c r="Z112" s="315"/>
    </row>
    <row r="113">
      <c r="A113" s="334"/>
      <c r="B113" s="314"/>
      <c r="C113" s="335"/>
      <c r="D113" s="314"/>
      <c r="E113" s="314"/>
      <c r="F113" s="314"/>
      <c r="G113" s="315"/>
      <c r="H113" s="315"/>
      <c r="I113" s="315"/>
      <c r="J113" s="315"/>
      <c r="K113" s="315"/>
      <c r="L113" s="315"/>
      <c r="M113" s="315"/>
      <c r="N113" s="315"/>
      <c r="O113" s="315"/>
      <c r="P113" s="315"/>
      <c r="Q113" s="315"/>
      <c r="R113" s="315"/>
      <c r="S113" s="315"/>
      <c r="T113" s="315"/>
      <c r="U113" s="315"/>
      <c r="V113" s="315"/>
      <c r="W113" s="315"/>
      <c r="X113" s="315"/>
      <c r="Y113" s="315"/>
      <c r="Z113" s="315"/>
    </row>
    <row r="114">
      <c r="A114" s="334"/>
      <c r="B114" s="314"/>
      <c r="C114" s="335"/>
      <c r="D114" s="314"/>
      <c r="E114" s="314"/>
      <c r="F114" s="314"/>
      <c r="G114" s="315"/>
      <c r="H114" s="315"/>
      <c r="I114" s="315"/>
      <c r="J114" s="315"/>
      <c r="K114" s="315"/>
      <c r="L114" s="315"/>
      <c r="M114" s="315"/>
      <c r="N114" s="315"/>
      <c r="O114" s="315"/>
      <c r="P114" s="315"/>
      <c r="Q114" s="315"/>
      <c r="R114" s="315"/>
      <c r="S114" s="315"/>
      <c r="T114" s="315"/>
      <c r="U114" s="315"/>
      <c r="V114" s="315"/>
      <c r="W114" s="315"/>
      <c r="X114" s="315"/>
      <c r="Y114" s="315"/>
      <c r="Z114" s="315"/>
    </row>
    <row r="115">
      <c r="A115" s="334"/>
      <c r="B115" s="314"/>
      <c r="C115" s="335"/>
      <c r="D115" s="314"/>
      <c r="E115" s="314"/>
      <c r="F115" s="314"/>
      <c r="G115" s="315"/>
      <c r="H115" s="315"/>
      <c r="I115" s="315"/>
      <c r="J115" s="315"/>
      <c r="K115" s="315"/>
      <c r="L115" s="315"/>
      <c r="M115" s="315"/>
      <c r="N115" s="315"/>
      <c r="O115" s="315"/>
      <c r="P115" s="315"/>
      <c r="Q115" s="315"/>
      <c r="R115" s="315"/>
      <c r="S115" s="315"/>
      <c r="T115" s="315"/>
      <c r="U115" s="315"/>
      <c r="V115" s="315"/>
      <c r="W115" s="315"/>
      <c r="X115" s="315"/>
      <c r="Y115" s="315"/>
      <c r="Z115" s="315"/>
    </row>
    <row r="116">
      <c r="A116" s="334"/>
      <c r="B116" s="314"/>
      <c r="C116" s="335"/>
      <c r="D116" s="314"/>
      <c r="E116" s="314"/>
      <c r="F116" s="314"/>
      <c r="G116" s="315"/>
      <c r="H116" s="315"/>
      <c r="I116" s="315"/>
      <c r="J116" s="315"/>
      <c r="K116" s="315"/>
      <c r="L116" s="315"/>
      <c r="M116" s="315"/>
      <c r="N116" s="315"/>
      <c r="O116" s="315"/>
      <c r="P116" s="315"/>
      <c r="Q116" s="315"/>
      <c r="R116" s="315"/>
      <c r="S116" s="315"/>
      <c r="T116" s="315"/>
      <c r="U116" s="315"/>
      <c r="V116" s="315"/>
      <c r="W116" s="315"/>
      <c r="X116" s="315"/>
      <c r="Y116" s="315"/>
      <c r="Z116" s="315"/>
    </row>
    <row r="117">
      <c r="A117" s="334"/>
      <c r="B117" s="314"/>
      <c r="C117" s="335"/>
      <c r="D117" s="314"/>
      <c r="E117" s="314"/>
      <c r="F117" s="314"/>
      <c r="G117" s="315"/>
      <c r="H117" s="315"/>
      <c r="I117" s="315"/>
      <c r="J117" s="315"/>
      <c r="K117" s="315"/>
      <c r="L117" s="315"/>
      <c r="M117" s="315"/>
      <c r="N117" s="315"/>
      <c r="O117" s="315"/>
      <c r="P117" s="315"/>
      <c r="Q117" s="315"/>
      <c r="R117" s="315"/>
      <c r="S117" s="315"/>
      <c r="T117" s="315"/>
      <c r="U117" s="315"/>
      <c r="V117" s="315"/>
      <c r="W117" s="315"/>
      <c r="X117" s="315"/>
      <c r="Y117" s="315"/>
      <c r="Z117" s="315"/>
    </row>
    <row r="118">
      <c r="A118" s="334"/>
      <c r="B118" s="314"/>
      <c r="C118" s="335"/>
      <c r="D118" s="314"/>
      <c r="E118" s="314"/>
      <c r="F118" s="314"/>
      <c r="G118" s="315"/>
      <c r="H118" s="315"/>
      <c r="I118" s="315"/>
      <c r="J118" s="315"/>
      <c r="K118" s="315"/>
      <c r="L118" s="315"/>
      <c r="M118" s="315"/>
      <c r="N118" s="315"/>
      <c r="O118" s="315"/>
      <c r="P118" s="315"/>
      <c r="Q118" s="315"/>
      <c r="R118" s="315"/>
      <c r="S118" s="315"/>
      <c r="T118" s="315"/>
      <c r="U118" s="315"/>
      <c r="V118" s="315"/>
      <c r="W118" s="315"/>
      <c r="X118" s="315"/>
      <c r="Y118" s="315"/>
      <c r="Z118" s="315"/>
    </row>
    <row r="119">
      <c r="A119" s="334"/>
      <c r="B119" s="314"/>
      <c r="C119" s="335"/>
      <c r="D119" s="314"/>
      <c r="E119" s="314"/>
      <c r="F119" s="314"/>
      <c r="G119" s="315"/>
      <c r="H119" s="315"/>
      <c r="I119" s="315"/>
      <c r="J119" s="315"/>
      <c r="K119" s="315"/>
      <c r="L119" s="315"/>
      <c r="M119" s="315"/>
      <c r="N119" s="315"/>
      <c r="O119" s="315"/>
      <c r="P119" s="315"/>
      <c r="Q119" s="315"/>
      <c r="R119" s="315"/>
      <c r="S119" s="315"/>
      <c r="T119" s="315"/>
      <c r="U119" s="315"/>
      <c r="V119" s="315"/>
      <c r="W119" s="315"/>
      <c r="X119" s="315"/>
      <c r="Y119" s="315"/>
      <c r="Z119" s="315"/>
    </row>
    <row r="120">
      <c r="A120" s="334"/>
      <c r="B120" s="314"/>
      <c r="C120" s="335"/>
      <c r="D120" s="314"/>
      <c r="E120" s="314"/>
      <c r="F120" s="314"/>
      <c r="G120" s="315"/>
      <c r="H120" s="315"/>
      <c r="I120" s="315"/>
      <c r="J120" s="315"/>
      <c r="K120" s="315"/>
      <c r="L120" s="315"/>
      <c r="M120" s="315"/>
      <c r="N120" s="315"/>
      <c r="O120" s="315"/>
      <c r="P120" s="315"/>
      <c r="Q120" s="315"/>
      <c r="R120" s="315"/>
      <c r="S120" s="315"/>
      <c r="T120" s="315"/>
      <c r="U120" s="315"/>
      <c r="V120" s="315"/>
      <c r="W120" s="315"/>
      <c r="X120" s="315"/>
      <c r="Y120" s="315"/>
      <c r="Z120" s="315"/>
    </row>
    <row r="121">
      <c r="A121" s="334"/>
      <c r="B121" s="314"/>
      <c r="C121" s="335"/>
      <c r="D121" s="314"/>
      <c r="E121" s="314"/>
      <c r="F121" s="314"/>
      <c r="G121" s="315"/>
      <c r="H121" s="315"/>
      <c r="I121" s="315"/>
      <c r="J121" s="315"/>
      <c r="K121" s="315"/>
      <c r="L121" s="315"/>
      <c r="M121" s="315"/>
      <c r="N121" s="315"/>
      <c r="O121" s="315"/>
      <c r="P121" s="315"/>
      <c r="Q121" s="315"/>
      <c r="R121" s="315"/>
      <c r="S121" s="315"/>
      <c r="T121" s="315"/>
      <c r="U121" s="315"/>
      <c r="V121" s="315"/>
      <c r="W121" s="315"/>
      <c r="X121" s="315"/>
      <c r="Y121" s="315"/>
      <c r="Z121" s="315"/>
    </row>
    <row r="122">
      <c r="A122" s="334"/>
      <c r="B122" s="314"/>
      <c r="C122" s="335"/>
      <c r="D122" s="314"/>
      <c r="E122" s="314"/>
      <c r="F122" s="314"/>
      <c r="G122" s="315"/>
      <c r="H122" s="315"/>
      <c r="I122" s="315"/>
      <c r="J122" s="315"/>
      <c r="K122" s="315"/>
      <c r="L122" s="315"/>
      <c r="M122" s="315"/>
      <c r="N122" s="315"/>
      <c r="O122" s="315"/>
      <c r="P122" s="315"/>
      <c r="Q122" s="315"/>
      <c r="R122" s="315"/>
      <c r="S122" s="315"/>
      <c r="T122" s="315"/>
      <c r="U122" s="315"/>
      <c r="V122" s="315"/>
      <c r="W122" s="315"/>
      <c r="X122" s="315"/>
      <c r="Y122" s="315"/>
      <c r="Z122" s="315"/>
    </row>
    <row r="123">
      <c r="A123" s="334"/>
      <c r="B123" s="314"/>
      <c r="C123" s="335"/>
      <c r="D123" s="314"/>
      <c r="E123" s="314"/>
      <c r="F123" s="314"/>
      <c r="G123" s="315"/>
      <c r="H123" s="315"/>
      <c r="I123" s="315"/>
      <c r="J123" s="315"/>
      <c r="K123" s="315"/>
      <c r="L123" s="315"/>
      <c r="M123" s="315"/>
      <c r="N123" s="315"/>
      <c r="O123" s="315"/>
      <c r="P123" s="315"/>
      <c r="Q123" s="315"/>
      <c r="R123" s="315"/>
      <c r="S123" s="315"/>
      <c r="T123" s="315"/>
      <c r="U123" s="315"/>
      <c r="V123" s="315"/>
      <c r="W123" s="315"/>
      <c r="X123" s="315"/>
      <c r="Y123" s="315"/>
      <c r="Z123" s="315"/>
    </row>
    <row r="124">
      <c r="A124" s="334"/>
      <c r="B124" s="314"/>
      <c r="C124" s="335"/>
      <c r="D124" s="314"/>
      <c r="E124" s="314"/>
      <c r="F124" s="314"/>
      <c r="G124" s="315"/>
      <c r="H124" s="315"/>
      <c r="I124" s="315"/>
      <c r="J124" s="315"/>
      <c r="K124" s="315"/>
      <c r="L124" s="315"/>
      <c r="M124" s="315"/>
      <c r="N124" s="315"/>
      <c r="O124" s="315"/>
      <c r="P124" s="315"/>
      <c r="Q124" s="315"/>
      <c r="R124" s="315"/>
      <c r="S124" s="315"/>
      <c r="T124" s="315"/>
      <c r="U124" s="315"/>
      <c r="V124" s="315"/>
      <c r="W124" s="315"/>
      <c r="X124" s="315"/>
      <c r="Y124" s="315"/>
      <c r="Z124" s="315"/>
    </row>
    <row r="125">
      <c r="A125" s="334"/>
      <c r="B125" s="314"/>
      <c r="C125" s="335"/>
      <c r="D125" s="314"/>
      <c r="E125" s="314"/>
      <c r="F125" s="314"/>
      <c r="G125" s="315"/>
      <c r="H125" s="315"/>
      <c r="I125" s="315"/>
      <c r="J125" s="315"/>
      <c r="K125" s="315"/>
      <c r="L125" s="315"/>
      <c r="M125" s="315"/>
      <c r="N125" s="315"/>
      <c r="O125" s="315"/>
      <c r="P125" s="315"/>
      <c r="Q125" s="315"/>
      <c r="R125" s="315"/>
      <c r="S125" s="315"/>
      <c r="T125" s="315"/>
      <c r="U125" s="315"/>
      <c r="V125" s="315"/>
      <c r="W125" s="315"/>
      <c r="X125" s="315"/>
      <c r="Y125" s="315"/>
      <c r="Z125" s="315"/>
    </row>
    <row r="126">
      <c r="A126" s="334"/>
      <c r="B126" s="314"/>
      <c r="C126" s="335"/>
      <c r="D126" s="314"/>
      <c r="E126" s="314"/>
      <c r="F126" s="314"/>
      <c r="G126" s="315"/>
      <c r="H126" s="315"/>
      <c r="I126" s="315"/>
      <c r="J126" s="315"/>
      <c r="K126" s="315"/>
      <c r="L126" s="315"/>
      <c r="M126" s="315"/>
      <c r="N126" s="315"/>
      <c r="O126" s="315"/>
      <c r="P126" s="315"/>
      <c r="Q126" s="315"/>
      <c r="R126" s="315"/>
      <c r="S126" s="315"/>
      <c r="T126" s="315"/>
      <c r="U126" s="315"/>
      <c r="V126" s="315"/>
      <c r="W126" s="315"/>
      <c r="X126" s="315"/>
      <c r="Y126" s="315"/>
      <c r="Z126" s="315"/>
    </row>
    <row r="127">
      <c r="A127" s="334"/>
      <c r="B127" s="314"/>
      <c r="C127" s="335"/>
      <c r="D127" s="314"/>
      <c r="E127" s="314"/>
      <c r="F127" s="314"/>
      <c r="G127" s="315"/>
      <c r="H127" s="315"/>
      <c r="I127" s="315"/>
      <c r="J127" s="315"/>
      <c r="K127" s="315"/>
      <c r="L127" s="315"/>
      <c r="M127" s="315"/>
      <c r="N127" s="315"/>
      <c r="O127" s="315"/>
      <c r="P127" s="315"/>
      <c r="Q127" s="315"/>
      <c r="R127" s="315"/>
      <c r="S127" s="315"/>
      <c r="T127" s="315"/>
      <c r="U127" s="315"/>
      <c r="V127" s="315"/>
      <c r="W127" s="315"/>
      <c r="X127" s="315"/>
      <c r="Y127" s="315"/>
      <c r="Z127" s="315"/>
    </row>
    <row r="128">
      <c r="A128" s="334"/>
      <c r="B128" s="314"/>
      <c r="C128" s="335"/>
      <c r="D128" s="314"/>
      <c r="E128" s="314"/>
      <c r="F128" s="314"/>
      <c r="G128" s="315"/>
      <c r="H128" s="315"/>
      <c r="I128" s="315"/>
      <c r="J128" s="315"/>
      <c r="K128" s="315"/>
      <c r="L128" s="315"/>
      <c r="M128" s="315"/>
      <c r="N128" s="315"/>
      <c r="O128" s="315"/>
      <c r="P128" s="315"/>
      <c r="Q128" s="315"/>
      <c r="R128" s="315"/>
      <c r="S128" s="315"/>
      <c r="T128" s="315"/>
      <c r="U128" s="315"/>
      <c r="V128" s="315"/>
      <c r="W128" s="315"/>
      <c r="X128" s="315"/>
      <c r="Y128" s="315"/>
      <c r="Z128" s="315"/>
    </row>
    <row r="129">
      <c r="A129" s="334"/>
      <c r="B129" s="314"/>
      <c r="C129" s="335"/>
      <c r="D129" s="314"/>
      <c r="E129" s="314"/>
      <c r="F129" s="314"/>
      <c r="G129" s="315"/>
      <c r="H129" s="315"/>
      <c r="I129" s="315"/>
      <c r="J129" s="315"/>
      <c r="K129" s="315"/>
      <c r="L129" s="315"/>
      <c r="M129" s="315"/>
      <c r="N129" s="315"/>
      <c r="O129" s="315"/>
      <c r="P129" s="315"/>
      <c r="Q129" s="315"/>
      <c r="R129" s="315"/>
      <c r="S129" s="315"/>
      <c r="T129" s="315"/>
      <c r="U129" s="315"/>
      <c r="V129" s="315"/>
      <c r="W129" s="315"/>
      <c r="X129" s="315"/>
      <c r="Y129" s="315"/>
      <c r="Z129" s="315"/>
    </row>
    <row r="130">
      <c r="A130" s="334"/>
      <c r="B130" s="314"/>
      <c r="C130" s="335"/>
      <c r="D130" s="314"/>
      <c r="E130" s="314"/>
      <c r="F130" s="314"/>
      <c r="G130" s="315"/>
      <c r="H130" s="315"/>
      <c r="I130" s="315"/>
      <c r="J130" s="315"/>
      <c r="K130" s="315"/>
      <c r="L130" s="315"/>
      <c r="M130" s="315"/>
      <c r="N130" s="315"/>
      <c r="O130" s="315"/>
      <c r="P130" s="315"/>
      <c r="Q130" s="315"/>
      <c r="R130" s="315"/>
      <c r="S130" s="315"/>
      <c r="T130" s="315"/>
      <c r="U130" s="315"/>
      <c r="V130" s="315"/>
      <c r="W130" s="315"/>
      <c r="X130" s="315"/>
      <c r="Y130" s="315"/>
      <c r="Z130" s="315"/>
    </row>
    <row r="131">
      <c r="A131" s="334"/>
      <c r="B131" s="314"/>
      <c r="C131" s="335"/>
      <c r="D131" s="314"/>
      <c r="E131" s="314"/>
      <c r="F131" s="314"/>
      <c r="G131" s="315"/>
      <c r="H131" s="315"/>
      <c r="I131" s="315"/>
      <c r="J131" s="315"/>
      <c r="K131" s="315"/>
      <c r="L131" s="315"/>
      <c r="M131" s="315"/>
      <c r="N131" s="315"/>
      <c r="O131" s="315"/>
      <c r="P131" s="315"/>
      <c r="Q131" s="315"/>
      <c r="R131" s="315"/>
      <c r="S131" s="315"/>
      <c r="T131" s="315"/>
      <c r="U131" s="315"/>
      <c r="V131" s="315"/>
      <c r="W131" s="315"/>
      <c r="X131" s="315"/>
      <c r="Y131" s="315"/>
      <c r="Z131" s="315"/>
    </row>
    <row r="132">
      <c r="A132" s="334"/>
      <c r="B132" s="314"/>
      <c r="C132" s="335"/>
      <c r="D132" s="314"/>
      <c r="E132" s="314"/>
      <c r="F132" s="314"/>
      <c r="G132" s="315"/>
      <c r="H132" s="315"/>
      <c r="I132" s="315"/>
      <c r="J132" s="315"/>
      <c r="K132" s="315"/>
      <c r="L132" s="315"/>
      <c r="M132" s="315"/>
      <c r="N132" s="315"/>
      <c r="O132" s="315"/>
      <c r="P132" s="315"/>
      <c r="Q132" s="315"/>
      <c r="R132" s="315"/>
      <c r="S132" s="315"/>
      <c r="T132" s="315"/>
      <c r="U132" s="315"/>
      <c r="V132" s="315"/>
      <c r="W132" s="315"/>
      <c r="X132" s="315"/>
      <c r="Y132" s="315"/>
      <c r="Z132" s="315"/>
    </row>
    <row r="133">
      <c r="A133" s="334"/>
      <c r="B133" s="314"/>
      <c r="C133" s="335"/>
      <c r="D133" s="314"/>
      <c r="E133" s="314"/>
      <c r="F133" s="314"/>
      <c r="G133" s="315"/>
      <c r="H133" s="315"/>
      <c r="I133" s="315"/>
      <c r="J133" s="315"/>
      <c r="K133" s="315"/>
      <c r="L133" s="315"/>
      <c r="M133" s="315"/>
      <c r="N133" s="315"/>
      <c r="O133" s="315"/>
      <c r="P133" s="315"/>
      <c r="Q133" s="315"/>
      <c r="R133" s="315"/>
      <c r="S133" s="315"/>
      <c r="T133" s="315"/>
      <c r="U133" s="315"/>
      <c r="V133" s="315"/>
      <c r="W133" s="315"/>
      <c r="X133" s="315"/>
      <c r="Y133" s="315"/>
      <c r="Z133" s="315"/>
    </row>
    <row r="134">
      <c r="A134" s="334"/>
      <c r="B134" s="314"/>
      <c r="C134" s="335"/>
      <c r="D134" s="314"/>
      <c r="E134" s="314"/>
      <c r="F134" s="314"/>
      <c r="G134" s="315"/>
      <c r="H134" s="315"/>
      <c r="I134" s="315"/>
      <c r="J134" s="315"/>
      <c r="K134" s="315"/>
      <c r="L134" s="315"/>
      <c r="M134" s="315"/>
      <c r="N134" s="315"/>
      <c r="O134" s="315"/>
      <c r="P134" s="315"/>
      <c r="Q134" s="315"/>
      <c r="R134" s="315"/>
      <c r="S134" s="315"/>
      <c r="T134" s="315"/>
      <c r="U134" s="315"/>
      <c r="V134" s="315"/>
      <c r="W134" s="315"/>
      <c r="X134" s="315"/>
      <c r="Y134" s="315"/>
      <c r="Z134" s="315"/>
    </row>
    <row r="135">
      <c r="A135" s="334"/>
      <c r="B135" s="314"/>
      <c r="C135" s="335"/>
      <c r="D135" s="314"/>
      <c r="E135" s="314"/>
      <c r="F135" s="314"/>
      <c r="G135" s="315"/>
      <c r="H135" s="315"/>
      <c r="I135" s="315"/>
      <c r="J135" s="315"/>
      <c r="K135" s="315"/>
      <c r="L135" s="315"/>
      <c r="M135" s="315"/>
      <c r="N135" s="315"/>
      <c r="O135" s="315"/>
      <c r="P135" s="315"/>
      <c r="Q135" s="315"/>
      <c r="R135" s="315"/>
      <c r="S135" s="315"/>
      <c r="T135" s="315"/>
      <c r="U135" s="315"/>
      <c r="V135" s="315"/>
      <c r="W135" s="315"/>
      <c r="X135" s="315"/>
      <c r="Y135" s="315"/>
      <c r="Z135" s="315"/>
    </row>
    <row r="136">
      <c r="A136" s="334"/>
      <c r="B136" s="314"/>
      <c r="C136" s="335"/>
      <c r="D136" s="314"/>
      <c r="E136" s="314"/>
      <c r="F136" s="314"/>
      <c r="G136" s="315"/>
      <c r="H136" s="315"/>
      <c r="I136" s="315"/>
      <c r="J136" s="315"/>
      <c r="K136" s="315"/>
      <c r="L136" s="315"/>
      <c r="M136" s="315"/>
      <c r="N136" s="315"/>
      <c r="O136" s="315"/>
      <c r="P136" s="315"/>
      <c r="Q136" s="315"/>
      <c r="R136" s="315"/>
      <c r="S136" s="315"/>
      <c r="T136" s="315"/>
      <c r="U136" s="315"/>
      <c r="V136" s="315"/>
      <c r="W136" s="315"/>
      <c r="X136" s="315"/>
      <c r="Y136" s="315"/>
      <c r="Z136" s="315"/>
    </row>
    <row r="137">
      <c r="A137" s="334"/>
      <c r="B137" s="314"/>
      <c r="C137" s="335"/>
      <c r="D137" s="314"/>
      <c r="E137" s="314"/>
      <c r="F137" s="314"/>
      <c r="G137" s="315"/>
      <c r="H137" s="315"/>
      <c r="I137" s="315"/>
      <c r="J137" s="315"/>
      <c r="K137" s="315"/>
      <c r="L137" s="315"/>
      <c r="M137" s="315"/>
      <c r="N137" s="315"/>
      <c r="O137" s="315"/>
      <c r="P137" s="315"/>
      <c r="Q137" s="315"/>
      <c r="R137" s="315"/>
      <c r="S137" s="315"/>
      <c r="T137" s="315"/>
      <c r="U137" s="315"/>
      <c r="V137" s="315"/>
      <c r="W137" s="315"/>
      <c r="X137" s="315"/>
      <c r="Y137" s="315"/>
      <c r="Z137" s="315"/>
    </row>
    <row r="138">
      <c r="A138" s="334"/>
      <c r="B138" s="314"/>
      <c r="C138" s="335"/>
      <c r="D138" s="314"/>
      <c r="E138" s="314"/>
      <c r="F138" s="314"/>
      <c r="G138" s="315"/>
      <c r="H138" s="315"/>
      <c r="I138" s="315"/>
      <c r="J138" s="315"/>
      <c r="K138" s="315"/>
      <c r="L138" s="315"/>
      <c r="M138" s="315"/>
      <c r="N138" s="315"/>
      <c r="O138" s="315"/>
      <c r="P138" s="315"/>
      <c r="Q138" s="315"/>
      <c r="R138" s="315"/>
      <c r="S138" s="315"/>
      <c r="T138" s="315"/>
      <c r="U138" s="315"/>
      <c r="V138" s="315"/>
      <c r="W138" s="315"/>
      <c r="X138" s="315"/>
      <c r="Y138" s="315"/>
      <c r="Z138" s="315"/>
    </row>
    <row r="139">
      <c r="A139" s="334"/>
      <c r="B139" s="314"/>
      <c r="C139" s="335"/>
      <c r="D139" s="314"/>
      <c r="E139" s="314"/>
      <c r="F139" s="314"/>
      <c r="G139" s="315"/>
      <c r="H139" s="315"/>
      <c r="I139" s="315"/>
      <c r="J139" s="315"/>
      <c r="K139" s="315"/>
      <c r="L139" s="315"/>
      <c r="M139" s="315"/>
      <c r="N139" s="315"/>
      <c r="O139" s="315"/>
      <c r="P139" s="315"/>
      <c r="Q139" s="315"/>
      <c r="R139" s="315"/>
      <c r="S139" s="315"/>
      <c r="T139" s="315"/>
      <c r="U139" s="315"/>
      <c r="V139" s="315"/>
      <c r="W139" s="315"/>
      <c r="X139" s="315"/>
      <c r="Y139" s="315"/>
      <c r="Z139" s="315"/>
    </row>
    <row r="140">
      <c r="A140" s="334"/>
      <c r="B140" s="314"/>
      <c r="C140" s="335"/>
      <c r="D140" s="314"/>
      <c r="E140" s="314"/>
      <c r="F140" s="314"/>
      <c r="G140" s="315"/>
      <c r="H140" s="315"/>
      <c r="I140" s="315"/>
      <c r="J140" s="315"/>
      <c r="K140" s="315"/>
      <c r="L140" s="315"/>
      <c r="M140" s="315"/>
      <c r="N140" s="315"/>
      <c r="O140" s="315"/>
      <c r="P140" s="315"/>
      <c r="Q140" s="315"/>
      <c r="R140" s="315"/>
      <c r="S140" s="315"/>
      <c r="T140" s="315"/>
      <c r="U140" s="315"/>
      <c r="V140" s="315"/>
      <c r="W140" s="315"/>
      <c r="X140" s="315"/>
      <c r="Y140" s="315"/>
      <c r="Z140" s="315"/>
    </row>
    <row r="141">
      <c r="A141" s="334"/>
      <c r="B141" s="314"/>
      <c r="C141" s="335"/>
      <c r="D141" s="314"/>
      <c r="E141" s="314"/>
      <c r="F141" s="314"/>
      <c r="G141" s="315"/>
      <c r="H141" s="315"/>
      <c r="I141" s="315"/>
      <c r="J141" s="315"/>
      <c r="K141" s="315"/>
      <c r="L141" s="315"/>
      <c r="M141" s="315"/>
      <c r="N141" s="315"/>
      <c r="O141" s="315"/>
      <c r="P141" s="315"/>
      <c r="Q141" s="315"/>
      <c r="R141" s="315"/>
      <c r="S141" s="315"/>
      <c r="T141" s="315"/>
      <c r="U141" s="315"/>
      <c r="V141" s="315"/>
      <c r="W141" s="315"/>
      <c r="X141" s="315"/>
      <c r="Y141" s="315"/>
      <c r="Z141" s="315"/>
    </row>
    <row r="142">
      <c r="A142" s="334"/>
      <c r="B142" s="314"/>
      <c r="C142" s="335"/>
      <c r="D142" s="314"/>
      <c r="E142" s="314"/>
      <c r="F142" s="314"/>
      <c r="G142" s="315"/>
      <c r="H142" s="315"/>
      <c r="I142" s="315"/>
      <c r="J142" s="315"/>
      <c r="K142" s="315"/>
      <c r="L142" s="315"/>
      <c r="M142" s="315"/>
      <c r="N142" s="315"/>
      <c r="O142" s="315"/>
      <c r="P142" s="315"/>
      <c r="Q142" s="315"/>
      <c r="R142" s="315"/>
      <c r="S142" s="315"/>
      <c r="T142" s="315"/>
      <c r="U142" s="315"/>
      <c r="V142" s="315"/>
      <c r="W142" s="315"/>
      <c r="X142" s="315"/>
      <c r="Y142" s="315"/>
      <c r="Z142" s="315"/>
    </row>
    <row r="143">
      <c r="A143" s="334"/>
      <c r="B143" s="314"/>
      <c r="C143" s="335"/>
      <c r="D143" s="314"/>
      <c r="E143" s="314"/>
      <c r="F143" s="314"/>
      <c r="G143" s="315"/>
      <c r="H143" s="315"/>
      <c r="I143" s="315"/>
      <c r="J143" s="315"/>
      <c r="K143" s="315"/>
      <c r="L143" s="315"/>
      <c r="M143" s="315"/>
      <c r="N143" s="315"/>
      <c r="O143" s="315"/>
      <c r="P143" s="315"/>
      <c r="Q143" s="315"/>
      <c r="R143" s="315"/>
      <c r="S143" s="315"/>
      <c r="T143" s="315"/>
      <c r="U143" s="315"/>
      <c r="V143" s="315"/>
      <c r="W143" s="315"/>
      <c r="X143" s="315"/>
      <c r="Y143" s="315"/>
      <c r="Z143" s="315"/>
    </row>
    <row r="144">
      <c r="A144" s="334"/>
      <c r="B144" s="314"/>
      <c r="C144" s="335"/>
      <c r="D144" s="314"/>
      <c r="E144" s="314"/>
      <c r="F144" s="314"/>
      <c r="G144" s="315"/>
      <c r="H144" s="315"/>
      <c r="I144" s="315"/>
      <c r="J144" s="315"/>
      <c r="K144" s="315"/>
      <c r="L144" s="315"/>
      <c r="M144" s="315"/>
      <c r="N144" s="315"/>
      <c r="O144" s="315"/>
      <c r="P144" s="315"/>
      <c r="Q144" s="315"/>
      <c r="R144" s="315"/>
      <c r="S144" s="315"/>
      <c r="T144" s="315"/>
      <c r="U144" s="315"/>
      <c r="V144" s="315"/>
      <c r="W144" s="315"/>
      <c r="X144" s="315"/>
      <c r="Y144" s="315"/>
      <c r="Z144" s="315"/>
    </row>
    <row r="145">
      <c r="A145" s="334"/>
      <c r="B145" s="314"/>
      <c r="C145" s="335"/>
      <c r="D145" s="314"/>
      <c r="E145" s="314"/>
      <c r="F145" s="314"/>
      <c r="G145" s="315"/>
      <c r="H145" s="315"/>
      <c r="I145" s="315"/>
      <c r="J145" s="315"/>
      <c r="K145" s="315"/>
      <c r="L145" s="315"/>
      <c r="M145" s="315"/>
      <c r="N145" s="315"/>
      <c r="O145" s="315"/>
      <c r="P145" s="315"/>
      <c r="Q145" s="315"/>
      <c r="R145" s="315"/>
      <c r="S145" s="315"/>
      <c r="T145" s="315"/>
      <c r="U145" s="315"/>
      <c r="V145" s="315"/>
      <c r="W145" s="315"/>
      <c r="X145" s="315"/>
      <c r="Y145" s="315"/>
      <c r="Z145" s="315"/>
    </row>
    <row r="146">
      <c r="A146" s="334"/>
      <c r="B146" s="314"/>
      <c r="C146" s="335"/>
      <c r="D146" s="314"/>
      <c r="E146" s="314"/>
      <c r="F146" s="314"/>
      <c r="G146" s="315"/>
      <c r="H146" s="315"/>
      <c r="I146" s="315"/>
      <c r="J146" s="315"/>
      <c r="K146" s="315"/>
      <c r="L146" s="315"/>
      <c r="M146" s="315"/>
      <c r="N146" s="315"/>
      <c r="O146" s="315"/>
      <c r="P146" s="315"/>
      <c r="Q146" s="315"/>
      <c r="R146" s="315"/>
      <c r="S146" s="315"/>
      <c r="T146" s="315"/>
      <c r="U146" s="315"/>
      <c r="V146" s="315"/>
      <c r="W146" s="315"/>
      <c r="X146" s="315"/>
      <c r="Y146" s="315"/>
      <c r="Z146" s="315"/>
    </row>
    <row r="147">
      <c r="A147" s="334"/>
      <c r="B147" s="314"/>
      <c r="C147" s="335"/>
      <c r="D147" s="314"/>
      <c r="E147" s="314"/>
      <c r="F147" s="314"/>
      <c r="G147" s="315"/>
      <c r="H147" s="315"/>
      <c r="I147" s="315"/>
      <c r="J147" s="315"/>
      <c r="K147" s="315"/>
      <c r="L147" s="315"/>
      <c r="M147" s="315"/>
      <c r="N147" s="315"/>
      <c r="O147" s="315"/>
      <c r="P147" s="315"/>
      <c r="Q147" s="315"/>
      <c r="R147" s="315"/>
      <c r="S147" s="315"/>
      <c r="T147" s="315"/>
      <c r="U147" s="315"/>
      <c r="V147" s="315"/>
      <c r="W147" s="315"/>
      <c r="X147" s="315"/>
      <c r="Y147" s="315"/>
      <c r="Z147" s="315"/>
    </row>
    <row r="148">
      <c r="A148" s="334"/>
      <c r="B148" s="314"/>
      <c r="C148" s="335"/>
      <c r="D148" s="314"/>
      <c r="E148" s="314"/>
      <c r="F148" s="314"/>
      <c r="G148" s="315"/>
      <c r="H148" s="315"/>
      <c r="I148" s="315"/>
      <c r="J148" s="315"/>
      <c r="K148" s="315"/>
      <c r="L148" s="315"/>
      <c r="M148" s="315"/>
      <c r="N148" s="315"/>
      <c r="O148" s="315"/>
      <c r="P148" s="315"/>
      <c r="Q148" s="315"/>
      <c r="R148" s="315"/>
      <c r="S148" s="315"/>
      <c r="T148" s="315"/>
      <c r="U148" s="315"/>
      <c r="V148" s="315"/>
      <c r="W148" s="315"/>
      <c r="X148" s="315"/>
      <c r="Y148" s="315"/>
      <c r="Z148" s="315"/>
    </row>
    <row r="149">
      <c r="A149" s="334"/>
      <c r="B149" s="314"/>
      <c r="C149" s="335"/>
      <c r="D149" s="314"/>
      <c r="E149" s="314"/>
      <c r="F149" s="314"/>
      <c r="G149" s="315"/>
      <c r="H149" s="315"/>
      <c r="I149" s="315"/>
      <c r="J149" s="315"/>
      <c r="K149" s="315"/>
      <c r="L149" s="315"/>
      <c r="M149" s="315"/>
      <c r="N149" s="315"/>
      <c r="O149" s="315"/>
      <c r="P149" s="315"/>
      <c r="Q149" s="315"/>
      <c r="R149" s="315"/>
      <c r="S149" s="315"/>
      <c r="T149" s="315"/>
      <c r="U149" s="315"/>
      <c r="V149" s="315"/>
      <c r="W149" s="315"/>
      <c r="X149" s="315"/>
      <c r="Y149" s="315"/>
      <c r="Z149" s="315"/>
    </row>
    <row r="150">
      <c r="A150" s="334"/>
      <c r="B150" s="314"/>
      <c r="C150" s="335"/>
      <c r="D150" s="314"/>
      <c r="E150" s="314"/>
      <c r="F150" s="314"/>
      <c r="G150" s="315"/>
      <c r="H150" s="315"/>
      <c r="I150" s="315"/>
      <c r="J150" s="315"/>
      <c r="K150" s="315"/>
      <c r="L150" s="315"/>
      <c r="M150" s="315"/>
      <c r="N150" s="315"/>
      <c r="O150" s="315"/>
      <c r="P150" s="315"/>
      <c r="Q150" s="315"/>
      <c r="R150" s="315"/>
      <c r="S150" s="315"/>
      <c r="T150" s="315"/>
      <c r="U150" s="315"/>
      <c r="V150" s="315"/>
      <c r="W150" s="315"/>
      <c r="X150" s="315"/>
      <c r="Y150" s="315"/>
      <c r="Z150" s="315"/>
    </row>
    <row r="151">
      <c r="A151" s="334"/>
      <c r="B151" s="314"/>
      <c r="C151" s="335"/>
      <c r="D151" s="314"/>
      <c r="E151" s="314"/>
      <c r="F151" s="314"/>
      <c r="G151" s="315"/>
      <c r="H151" s="315"/>
      <c r="I151" s="315"/>
      <c r="J151" s="315"/>
      <c r="K151" s="315"/>
      <c r="L151" s="315"/>
      <c r="M151" s="315"/>
      <c r="N151" s="315"/>
      <c r="O151" s="315"/>
      <c r="P151" s="315"/>
      <c r="Q151" s="315"/>
      <c r="R151" s="315"/>
      <c r="S151" s="315"/>
      <c r="T151" s="315"/>
      <c r="U151" s="315"/>
      <c r="V151" s="315"/>
      <c r="W151" s="315"/>
      <c r="X151" s="315"/>
      <c r="Y151" s="315"/>
      <c r="Z151" s="315"/>
    </row>
    <row r="152">
      <c r="A152" s="334"/>
      <c r="B152" s="314"/>
      <c r="C152" s="335"/>
      <c r="D152" s="314"/>
      <c r="E152" s="314"/>
      <c r="F152" s="314"/>
      <c r="G152" s="315"/>
      <c r="H152" s="315"/>
      <c r="I152" s="315"/>
      <c r="J152" s="315"/>
      <c r="K152" s="315"/>
      <c r="L152" s="315"/>
      <c r="M152" s="315"/>
      <c r="N152" s="315"/>
      <c r="O152" s="315"/>
      <c r="P152" s="315"/>
      <c r="Q152" s="315"/>
      <c r="R152" s="315"/>
      <c r="S152" s="315"/>
      <c r="T152" s="315"/>
      <c r="U152" s="315"/>
      <c r="V152" s="315"/>
      <c r="W152" s="315"/>
      <c r="X152" s="315"/>
      <c r="Y152" s="315"/>
      <c r="Z152" s="315"/>
    </row>
    <row r="153">
      <c r="A153" s="334"/>
      <c r="B153" s="314"/>
      <c r="C153" s="335"/>
      <c r="D153" s="314"/>
      <c r="E153" s="314"/>
      <c r="F153" s="314"/>
      <c r="G153" s="315"/>
      <c r="H153" s="315"/>
      <c r="I153" s="315"/>
      <c r="J153" s="315"/>
      <c r="K153" s="315"/>
      <c r="L153" s="315"/>
      <c r="M153" s="315"/>
      <c r="N153" s="315"/>
      <c r="O153" s="315"/>
      <c r="P153" s="315"/>
      <c r="Q153" s="315"/>
      <c r="R153" s="315"/>
      <c r="S153" s="315"/>
      <c r="T153" s="315"/>
      <c r="U153" s="315"/>
      <c r="V153" s="315"/>
      <c r="W153" s="315"/>
      <c r="X153" s="315"/>
      <c r="Y153" s="315"/>
      <c r="Z153" s="315"/>
    </row>
    <row r="154">
      <c r="A154" s="334"/>
      <c r="B154" s="314"/>
      <c r="C154" s="335"/>
      <c r="D154" s="314"/>
      <c r="E154" s="314"/>
      <c r="F154" s="314"/>
      <c r="G154" s="315"/>
      <c r="H154" s="315"/>
      <c r="I154" s="315"/>
      <c r="J154" s="315"/>
      <c r="K154" s="315"/>
      <c r="L154" s="315"/>
      <c r="M154" s="315"/>
      <c r="N154" s="315"/>
      <c r="O154" s="315"/>
      <c r="P154" s="315"/>
      <c r="Q154" s="315"/>
      <c r="R154" s="315"/>
      <c r="S154" s="315"/>
      <c r="T154" s="315"/>
      <c r="U154" s="315"/>
      <c r="V154" s="315"/>
      <c r="W154" s="315"/>
      <c r="X154" s="315"/>
      <c r="Y154" s="315"/>
      <c r="Z154" s="315"/>
    </row>
    <row r="155">
      <c r="A155" s="334"/>
      <c r="B155" s="314"/>
      <c r="C155" s="335"/>
      <c r="D155" s="314"/>
      <c r="E155" s="314"/>
      <c r="F155" s="314"/>
      <c r="G155" s="315"/>
      <c r="H155" s="315"/>
      <c r="I155" s="315"/>
      <c r="J155" s="315"/>
      <c r="K155" s="315"/>
      <c r="L155" s="315"/>
      <c r="M155" s="315"/>
      <c r="N155" s="315"/>
      <c r="O155" s="315"/>
      <c r="P155" s="315"/>
      <c r="Q155" s="315"/>
      <c r="R155" s="315"/>
      <c r="S155" s="315"/>
      <c r="T155" s="315"/>
      <c r="U155" s="315"/>
      <c r="V155" s="315"/>
      <c r="W155" s="315"/>
      <c r="X155" s="315"/>
      <c r="Y155" s="315"/>
      <c r="Z155" s="315"/>
    </row>
    <row r="156">
      <c r="A156" s="334"/>
      <c r="B156" s="314"/>
      <c r="C156" s="335"/>
      <c r="D156" s="314"/>
      <c r="E156" s="314"/>
      <c r="F156" s="314"/>
      <c r="G156" s="315"/>
      <c r="H156" s="315"/>
      <c r="I156" s="315"/>
      <c r="J156" s="315"/>
      <c r="K156" s="315"/>
      <c r="L156" s="315"/>
      <c r="M156" s="315"/>
      <c r="N156" s="315"/>
      <c r="O156" s="315"/>
      <c r="P156" s="315"/>
      <c r="Q156" s="315"/>
      <c r="R156" s="315"/>
      <c r="S156" s="315"/>
      <c r="T156" s="315"/>
      <c r="U156" s="315"/>
      <c r="V156" s="315"/>
      <c r="W156" s="315"/>
      <c r="X156" s="315"/>
      <c r="Y156" s="315"/>
      <c r="Z156" s="315"/>
    </row>
    <row r="157">
      <c r="A157" s="334"/>
      <c r="B157" s="314"/>
      <c r="C157" s="335"/>
      <c r="D157" s="314"/>
      <c r="E157" s="314"/>
      <c r="F157" s="314"/>
      <c r="G157" s="315"/>
      <c r="H157" s="315"/>
      <c r="I157" s="315"/>
      <c r="J157" s="315"/>
      <c r="K157" s="315"/>
      <c r="L157" s="315"/>
      <c r="M157" s="315"/>
      <c r="N157" s="315"/>
      <c r="O157" s="315"/>
      <c r="P157" s="315"/>
      <c r="Q157" s="315"/>
      <c r="R157" s="315"/>
      <c r="S157" s="315"/>
      <c r="T157" s="315"/>
      <c r="U157" s="315"/>
      <c r="V157" s="315"/>
      <c r="W157" s="315"/>
      <c r="X157" s="315"/>
      <c r="Y157" s="315"/>
      <c r="Z157" s="315"/>
    </row>
    <row r="158">
      <c r="A158" s="334"/>
      <c r="B158" s="314"/>
      <c r="C158" s="335"/>
      <c r="D158" s="314"/>
      <c r="E158" s="314"/>
      <c r="F158" s="314"/>
      <c r="G158" s="315"/>
      <c r="H158" s="315"/>
      <c r="I158" s="315"/>
      <c r="J158" s="315"/>
      <c r="K158" s="315"/>
      <c r="L158" s="315"/>
      <c r="M158" s="315"/>
      <c r="N158" s="315"/>
      <c r="O158" s="315"/>
      <c r="P158" s="315"/>
      <c r="Q158" s="315"/>
      <c r="R158" s="315"/>
      <c r="S158" s="315"/>
      <c r="T158" s="315"/>
      <c r="U158" s="315"/>
      <c r="V158" s="315"/>
      <c r="W158" s="315"/>
      <c r="X158" s="315"/>
      <c r="Y158" s="315"/>
      <c r="Z158" s="315"/>
    </row>
    <row r="159">
      <c r="A159" s="334"/>
      <c r="B159" s="314"/>
      <c r="C159" s="335"/>
      <c r="D159" s="314"/>
      <c r="E159" s="314"/>
      <c r="F159" s="314"/>
      <c r="G159" s="315"/>
      <c r="H159" s="315"/>
      <c r="I159" s="315"/>
      <c r="J159" s="315"/>
      <c r="K159" s="315"/>
      <c r="L159" s="315"/>
      <c r="M159" s="315"/>
      <c r="N159" s="315"/>
      <c r="O159" s="315"/>
      <c r="P159" s="315"/>
      <c r="Q159" s="315"/>
      <c r="R159" s="315"/>
      <c r="S159" s="315"/>
      <c r="T159" s="315"/>
      <c r="U159" s="315"/>
      <c r="V159" s="315"/>
      <c r="W159" s="315"/>
      <c r="X159" s="315"/>
      <c r="Y159" s="315"/>
      <c r="Z159" s="315"/>
    </row>
    <row r="160">
      <c r="A160" s="334"/>
      <c r="B160" s="314"/>
      <c r="C160" s="335"/>
      <c r="D160" s="314"/>
      <c r="E160" s="314"/>
      <c r="F160" s="314"/>
      <c r="G160" s="315"/>
      <c r="H160" s="315"/>
      <c r="I160" s="315"/>
      <c r="J160" s="315"/>
      <c r="K160" s="315"/>
      <c r="L160" s="315"/>
      <c r="M160" s="315"/>
      <c r="N160" s="315"/>
      <c r="O160" s="315"/>
      <c r="P160" s="315"/>
      <c r="Q160" s="315"/>
      <c r="R160" s="315"/>
      <c r="S160" s="315"/>
      <c r="T160" s="315"/>
      <c r="U160" s="315"/>
      <c r="V160" s="315"/>
      <c r="W160" s="315"/>
      <c r="X160" s="315"/>
      <c r="Y160" s="315"/>
      <c r="Z160" s="315"/>
    </row>
    <row r="161">
      <c r="A161" s="334"/>
      <c r="B161" s="314"/>
      <c r="C161" s="335"/>
      <c r="D161" s="314"/>
      <c r="E161" s="314"/>
      <c r="F161" s="314"/>
      <c r="G161" s="315"/>
      <c r="H161" s="315"/>
      <c r="I161" s="315"/>
      <c r="J161" s="315"/>
      <c r="K161" s="315"/>
      <c r="L161" s="315"/>
      <c r="M161" s="315"/>
      <c r="N161" s="315"/>
      <c r="O161" s="315"/>
      <c r="P161" s="315"/>
      <c r="Q161" s="315"/>
      <c r="R161" s="315"/>
      <c r="S161" s="315"/>
      <c r="T161" s="315"/>
      <c r="U161" s="315"/>
      <c r="V161" s="315"/>
      <c r="W161" s="315"/>
      <c r="X161" s="315"/>
      <c r="Y161" s="315"/>
      <c r="Z161" s="315"/>
    </row>
    <row r="162">
      <c r="A162" s="334"/>
      <c r="B162" s="314"/>
      <c r="C162" s="335"/>
      <c r="D162" s="314"/>
      <c r="E162" s="314"/>
      <c r="F162" s="314"/>
      <c r="G162" s="315"/>
      <c r="H162" s="315"/>
      <c r="I162" s="315"/>
      <c r="J162" s="315"/>
      <c r="K162" s="315"/>
      <c r="L162" s="315"/>
      <c r="M162" s="315"/>
      <c r="N162" s="315"/>
      <c r="O162" s="315"/>
      <c r="P162" s="315"/>
      <c r="Q162" s="315"/>
      <c r="R162" s="315"/>
      <c r="S162" s="315"/>
      <c r="T162" s="315"/>
      <c r="U162" s="315"/>
      <c r="V162" s="315"/>
      <c r="W162" s="315"/>
      <c r="X162" s="315"/>
      <c r="Y162" s="315"/>
      <c r="Z162" s="315"/>
    </row>
    <row r="163">
      <c r="A163" s="334"/>
      <c r="B163" s="314"/>
      <c r="C163" s="335"/>
      <c r="D163" s="314"/>
      <c r="E163" s="314"/>
      <c r="F163" s="314"/>
      <c r="G163" s="315"/>
      <c r="H163" s="315"/>
      <c r="I163" s="315"/>
      <c r="J163" s="315"/>
      <c r="K163" s="315"/>
      <c r="L163" s="315"/>
      <c r="M163" s="315"/>
      <c r="N163" s="315"/>
      <c r="O163" s="315"/>
      <c r="P163" s="315"/>
      <c r="Q163" s="315"/>
      <c r="R163" s="315"/>
      <c r="S163" s="315"/>
      <c r="T163" s="315"/>
      <c r="U163" s="315"/>
      <c r="V163" s="315"/>
      <c r="W163" s="315"/>
      <c r="X163" s="315"/>
      <c r="Y163" s="315"/>
      <c r="Z163" s="315"/>
    </row>
    <row r="164">
      <c r="A164" s="334"/>
      <c r="B164" s="314"/>
      <c r="C164" s="335"/>
      <c r="D164" s="314"/>
      <c r="E164" s="314"/>
      <c r="F164" s="314"/>
      <c r="G164" s="315"/>
      <c r="H164" s="315"/>
      <c r="I164" s="315"/>
      <c r="J164" s="315"/>
      <c r="K164" s="315"/>
      <c r="L164" s="315"/>
      <c r="M164" s="315"/>
      <c r="N164" s="315"/>
      <c r="O164" s="315"/>
      <c r="P164" s="315"/>
      <c r="Q164" s="315"/>
      <c r="R164" s="315"/>
      <c r="S164" s="315"/>
      <c r="T164" s="315"/>
      <c r="U164" s="315"/>
      <c r="V164" s="315"/>
      <c r="W164" s="315"/>
      <c r="X164" s="315"/>
      <c r="Y164" s="315"/>
      <c r="Z164" s="315"/>
    </row>
    <row r="165">
      <c r="A165" s="334"/>
      <c r="B165" s="314"/>
      <c r="C165" s="335"/>
      <c r="D165" s="314"/>
      <c r="E165" s="314"/>
      <c r="F165" s="314"/>
      <c r="G165" s="315"/>
      <c r="H165" s="315"/>
      <c r="I165" s="315"/>
      <c r="J165" s="315"/>
      <c r="K165" s="315"/>
      <c r="L165" s="315"/>
      <c r="M165" s="315"/>
      <c r="N165" s="315"/>
      <c r="O165" s="315"/>
      <c r="P165" s="315"/>
      <c r="Q165" s="315"/>
      <c r="R165" s="315"/>
      <c r="S165" s="315"/>
      <c r="T165" s="315"/>
      <c r="U165" s="315"/>
      <c r="V165" s="315"/>
      <c r="W165" s="315"/>
      <c r="X165" s="315"/>
      <c r="Y165" s="315"/>
      <c r="Z165" s="315"/>
    </row>
    <row r="166">
      <c r="A166" s="334"/>
      <c r="B166" s="314"/>
      <c r="C166" s="335"/>
      <c r="D166" s="314"/>
      <c r="E166" s="314"/>
      <c r="F166" s="314"/>
      <c r="G166" s="315"/>
      <c r="H166" s="315"/>
      <c r="I166" s="315"/>
      <c r="J166" s="315"/>
      <c r="K166" s="315"/>
      <c r="L166" s="315"/>
      <c r="M166" s="315"/>
      <c r="N166" s="315"/>
      <c r="O166" s="315"/>
      <c r="P166" s="315"/>
      <c r="Q166" s="315"/>
      <c r="R166" s="315"/>
      <c r="S166" s="315"/>
      <c r="T166" s="315"/>
      <c r="U166" s="315"/>
      <c r="V166" s="315"/>
      <c r="W166" s="315"/>
      <c r="X166" s="315"/>
      <c r="Y166" s="315"/>
      <c r="Z166" s="315"/>
    </row>
    <row r="167">
      <c r="A167" s="334"/>
      <c r="B167" s="314"/>
      <c r="C167" s="335"/>
      <c r="D167" s="314"/>
      <c r="E167" s="314"/>
      <c r="F167" s="314"/>
      <c r="G167" s="315"/>
      <c r="H167" s="315"/>
      <c r="I167" s="315"/>
      <c r="J167" s="315"/>
      <c r="K167" s="315"/>
      <c r="L167" s="315"/>
      <c r="M167" s="315"/>
      <c r="N167" s="315"/>
      <c r="O167" s="315"/>
      <c r="P167" s="315"/>
      <c r="Q167" s="315"/>
      <c r="R167" s="315"/>
      <c r="S167" s="315"/>
      <c r="T167" s="315"/>
      <c r="U167" s="315"/>
      <c r="V167" s="315"/>
      <c r="W167" s="315"/>
      <c r="X167" s="315"/>
      <c r="Y167" s="315"/>
      <c r="Z167" s="315"/>
    </row>
    <row r="168">
      <c r="A168" s="334"/>
      <c r="B168" s="314"/>
      <c r="C168" s="335"/>
      <c r="D168" s="314"/>
      <c r="E168" s="314"/>
      <c r="F168" s="314"/>
      <c r="G168" s="315"/>
      <c r="H168" s="315"/>
      <c r="I168" s="315"/>
      <c r="J168" s="315"/>
      <c r="K168" s="315"/>
      <c r="L168" s="315"/>
      <c r="M168" s="315"/>
      <c r="N168" s="315"/>
      <c r="O168" s="315"/>
      <c r="P168" s="315"/>
      <c r="Q168" s="315"/>
      <c r="R168" s="315"/>
      <c r="S168" s="315"/>
      <c r="T168" s="315"/>
      <c r="U168" s="315"/>
      <c r="V168" s="315"/>
      <c r="W168" s="315"/>
      <c r="X168" s="315"/>
      <c r="Y168" s="315"/>
      <c r="Z168" s="315"/>
    </row>
    <row r="169">
      <c r="A169" s="334"/>
      <c r="B169" s="314"/>
      <c r="C169" s="335"/>
      <c r="D169" s="314"/>
      <c r="E169" s="314"/>
      <c r="F169" s="314"/>
      <c r="G169" s="315"/>
      <c r="H169" s="315"/>
      <c r="I169" s="315"/>
      <c r="J169" s="315"/>
      <c r="K169" s="315"/>
      <c r="L169" s="315"/>
      <c r="M169" s="315"/>
      <c r="N169" s="315"/>
      <c r="O169" s="315"/>
      <c r="P169" s="315"/>
      <c r="Q169" s="315"/>
      <c r="R169" s="315"/>
      <c r="S169" s="315"/>
      <c r="T169" s="315"/>
      <c r="U169" s="315"/>
      <c r="V169" s="315"/>
      <c r="W169" s="315"/>
      <c r="X169" s="315"/>
      <c r="Y169" s="315"/>
      <c r="Z169" s="315"/>
    </row>
    <row r="170">
      <c r="A170" s="334"/>
      <c r="B170" s="314"/>
      <c r="C170" s="335"/>
      <c r="D170" s="314"/>
      <c r="E170" s="314"/>
      <c r="F170" s="314"/>
      <c r="G170" s="315"/>
      <c r="H170" s="315"/>
      <c r="I170" s="315"/>
      <c r="J170" s="315"/>
      <c r="K170" s="315"/>
      <c r="L170" s="315"/>
      <c r="M170" s="315"/>
      <c r="N170" s="315"/>
      <c r="O170" s="315"/>
      <c r="P170" s="315"/>
      <c r="Q170" s="315"/>
      <c r="R170" s="315"/>
      <c r="S170" s="315"/>
      <c r="T170" s="315"/>
      <c r="U170" s="315"/>
      <c r="V170" s="315"/>
      <c r="W170" s="315"/>
      <c r="X170" s="315"/>
      <c r="Y170" s="315"/>
      <c r="Z170" s="315"/>
    </row>
    <row r="171">
      <c r="A171" s="334"/>
      <c r="B171" s="314"/>
      <c r="C171" s="335"/>
      <c r="D171" s="314"/>
      <c r="E171" s="314"/>
      <c r="F171" s="314"/>
      <c r="G171" s="315"/>
      <c r="H171" s="315"/>
      <c r="I171" s="315"/>
      <c r="J171" s="315"/>
      <c r="K171" s="315"/>
      <c r="L171" s="315"/>
      <c r="M171" s="315"/>
      <c r="N171" s="315"/>
      <c r="O171" s="315"/>
      <c r="P171" s="315"/>
      <c r="Q171" s="315"/>
      <c r="R171" s="315"/>
      <c r="S171" s="315"/>
      <c r="T171" s="315"/>
      <c r="U171" s="315"/>
      <c r="V171" s="315"/>
      <c r="W171" s="315"/>
      <c r="X171" s="315"/>
      <c r="Y171" s="315"/>
      <c r="Z171" s="315"/>
    </row>
    <row r="172">
      <c r="A172" s="334"/>
      <c r="B172" s="314"/>
      <c r="C172" s="335"/>
      <c r="D172" s="314"/>
      <c r="E172" s="314"/>
      <c r="F172" s="314"/>
      <c r="G172" s="315"/>
      <c r="H172" s="315"/>
      <c r="I172" s="315"/>
      <c r="J172" s="315"/>
      <c r="K172" s="315"/>
      <c r="L172" s="315"/>
      <c r="M172" s="315"/>
      <c r="N172" s="315"/>
      <c r="O172" s="315"/>
      <c r="P172" s="315"/>
      <c r="Q172" s="315"/>
      <c r="R172" s="315"/>
      <c r="S172" s="315"/>
      <c r="T172" s="315"/>
      <c r="U172" s="315"/>
      <c r="V172" s="315"/>
      <c r="W172" s="315"/>
      <c r="X172" s="315"/>
      <c r="Y172" s="315"/>
      <c r="Z172" s="315"/>
    </row>
    <row r="173">
      <c r="A173" s="334"/>
      <c r="B173" s="314"/>
      <c r="C173" s="335"/>
      <c r="D173" s="314"/>
      <c r="E173" s="314"/>
      <c r="F173" s="314"/>
      <c r="G173" s="315"/>
      <c r="H173" s="315"/>
      <c r="I173" s="315"/>
      <c r="J173" s="315"/>
      <c r="K173" s="315"/>
      <c r="L173" s="315"/>
      <c r="M173" s="315"/>
      <c r="N173" s="315"/>
      <c r="O173" s="315"/>
      <c r="P173" s="315"/>
      <c r="Q173" s="315"/>
      <c r="R173" s="315"/>
      <c r="S173" s="315"/>
      <c r="T173" s="315"/>
      <c r="U173" s="315"/>
      <c r="V173" s="315"/>
      <c r="W173" s="315"/>
      <c r="X173" s="315"/>
      <c r="Y173" s="315"/>
      <c r="Z173" s="315"/>
    </row>
    <row r="174">
      <c r="A174" s="334"/>
      <c r="B174" s="314"/>
      <c r="C174" s="335"/>
      <c r="D174" s="314"/>
      <c r="E174" s="314"/>
      <c r="F174" s="314"/>
      <c r="G174" s="315"/>
      <c r="H174" s="315"/>
      <c r="I174" s="315"/>
      <c r="J174" s="315"/>
      <c r="K174" s="315"/>
      <c r="L174" s="315"/>
      <c r="M174" s="315"/>
      <c r="N174" s="315"/>
      <c r="O174" s="315"/>
      <c r="P174" s="315"/>
      <c r="Q174" s="315"/>
      <c r="R174" s="315"/>
      <c r="S174" s="315"/>
      <c r="T174" s="315"/>
      <c r="U174" s="315"/>
      <c r="V174" s="315"/>
      <c r="W174" s="315"/>
      <c r="X174" s="315"/>
      <c r="Y174" s="315"/>
      <c r="Z174" s="315"/>
    </row>
    <row r="175">
      <c r="A175" s="334"/>
      <c r="B175" s="314"/>
      <c r="C175" s="335"/>
      <c r="D175" s="314"/>
      <c r="E175" s="314"/>
      <c r="F175" s="314"/>
      <c r="G175" s="315"/>
      <c r="H175" s="315"/>
      <c r="I175" s="315"/>
      <c r="J175" s="315"/>
      <c r="K175" s="315"/>
      <c r="L175" s="315"/>
      <c r="M175" s="315"/>
      <c r="N175" s="315"/>
      <c r="O175" s="315"/>
      <c r="P175" s="315"/>
      <c r="Q175" s="315"/>
      <c r="R175" s="315"/>
      <c r="S175" s="315"/>
      <c r="T175" s="315"/>
      <c r="U175" s="315"/>
      <c r="V175" s="315"/>
      <c r="W175" s="315"/>
      <c r="X175" s="315"/>
      <c r="Y175" s="315"/>
      <c r="Z175" s="315"/>
    </row>
    <row r="176">
      <c r="A176" s="334"/>
      <c r="B176" s="314"/>
      <c r="C176" s="335"/>
      <c r="D176" s="314"/>
      <c r="E176" s="314"/>
      <c r="F176" s="314"/>
      <c r="G176" s="315"/>
      <c r="H176" s="315"/>
      <c r="I176" s="315"/>
      <c r="J176" s="315"/>
      <c r="K176" s="315"/>
      <c r="L176" s="315"/>
      <c r="M176" s="315"/>
      <c r="N176" s="315"/>
      <c r="O176" s="315"/>
      <c r="P176" s="315"/>
      <c r="Q176" s="315"/>
      <c r="R176" s="315"/>
      <c r="S176" s="315"/>
      <c r="T176" s="315"/>
      <c r="U176" s="315"/>
      <c r="V176" s="315"/>
      <c r="W176" s="315"/>
      <c r="X176" s="315"/>
      <c r="Y176" s="315"/>
      <c r="Z176" s="315"/>
    </row>
    <row r="177">
      <c r="A177" s="334"/>
      <c r="B177" s="314"/>
      <c r="C177" s="335"/>
      <c r="D177" s="314"/>
      <c r="E177" s="314"/>
      <c r="F177" s="314"/>
      <c r="G177" s="315"/>
      <c r="H177" s="315"/>
      <c r="I177" s="315"/>
      <c r="J177" s="315"/>
      <c r="K177" s="315"/>
      <c r="L177" s="315"/>
      <c r="M177" s="315"/>
      <c r="N177" s="315"/>
      <c r="O177" s="315"/>
      <c r="P177" s="315"/>
      <c r="Q177" s="315"/>
      <c r="R177" s="315"/>
      <c r="S177" s="315"/>
      <c r="T177" s="315"/>
      <c r="U177" s="315"/>
      <c r="V177" s="315"/>
      <c r="W177" s="315"/>
      <c r="X177" s="315"/>
      <c r="Y177" s="315"/>
      <c r="Z177" s="315"/>
    </row>
    <row r="178">
      <c r="A178" s="334"/>
      <c r="B178" s="314"/>
      <c r="C178" s="335"/>
      <c r="D178" s="314"/>
      <c r="E178" s="314"/>
      <c r="F178" s="314"/>
      <c r="G178" s="315"/>
      <c r="H178" s="315"/>
      <c r="I178" s="315"/>
      <c r="J178" s="315"/>
      <c r="K178" s="315"/>
      <c r="L178" s="315"/>
      <c r="M178" s="315"/>
      <c r="N178" s="315"/>
      <c r="O178" s="315"/>
      <c r="P178" s="315"/>
      <c r="Q178" s="315"/>
      <c r="R178" s="315"/>
      <c r="S178" s="315"/>
      <c r="T178" s="315"/>
      <c r="U178" s="315"/>
      <c r="V178" s="315"/>
      <c r="W178" s="315"/>
      <c r="X178" s="315"/>
      <c r="Y178" s="315"/>
      <c r="Z178" s="315"/>
    </row>
    <row r="179">
      <c r="A179" s="334"/>
      <c r="B179" s="314"/>
      <c r="C179" s="335"/>
      <c r="D179" s="314"/>
      <c r="E179" s="314"/>
      <c r="F179" s="314"/>
      <c r="G179" s="315"/>
      <c r="H179" s="315"/>
      <c r="I179" s="315"/>
      <c r="J179" s="315"/>
      <c r="K179" s="315"/>
      <c r="L179" s="315"/>
      <c r="M179" s="315"/>
      <c r="N179" s="315"/>
      <c r="O179" s="315"/>
      <c r="P179" s="315"/>
      <c r="Q179" s="315"/>
      <c r="R179" s="315"/>
      <c r="S179" s="315"/>
      <c r="T179" s="315"/>
      <c r="U179" s="315"/>
      <c r="V179" s="315"/>
      <c r="W179" s="315"/>
      <c r="X179" s="315"/>
      <c r="Y179" s="315"/>
      <c r="Z179" s="315"/>
    </row>
    <row r="180">
      <c r="A180" s="334"/>
      <c r="B180" s="314"/>
      <c r="C180" s="335"/>
      <c r="D180" s="314"/>
      <c r="E180" s="314"/>
      <c r="F180" s="314"/>
      <c r="G180" s="315"/>
      <c r="H180" s="315"/>
      <c r="I180" s="315"/>
      <c r="J180" s="315"/>
      <c r="K180" s="315"/>
      <c r="L180" s="315"/>
      <c r="M180" s="315"/>
      <c r="N180" s="315"/>
      <c r="O180" s="315"/>
      <c r="P180" s="315"/>
      <c r="Q180" s="315"/>
      <c r="R180" s="315"/>
      <c r="S180" s="315"/>
      <c r="T180" s="315"/>
      <c r="U180" s="315"/>
      <c r="V180" s="315"/>
      <c r="W180" s="315"/>
      <c r="X180" s="315"/>
      <c r="Y180" s="315"/>
      <c r="Z180" s="315"/>
    </row>
    <row r="181">
      <c r="A181" s="334"/>
      <c r="B181" s="314"/>
      <c r="C181" s="335"/>
      <c r="D181" s="314"/>
      <c r="E181" s="314"/>
      <c r="F181" s="314"/>
      <c r="G181" s="315"/>
      <c r="H181" s="315"/>
      <c r="I181" s="315"/>
      <c r="J181" s="315"/>
      <c r="K181" s="315"/>
      <c r="L181" s="315"/>
      <c r="M181" s="315"/>
      <c r="N181" s="315"/>
      <c r="O181" s="315"/>
      <c r="P181" s="315"/>
      <c r="Q181" s="315"/>
      <c r="R181" s="315"/>
      <c r="S181" s="315"/>
      <c r="T181" s="315"/>
      <c r="U181" s="315"/>
      <c r="V181" s="315"/>
      <c r="W181" s="315"/>
      <c r="X181" s="315"/>
      <c r="Y181" s="315"/>
      <c r="Z181" s="315"/>
    </row>
    <row r="182">
      <c r="A182" s="334"/>
      <c r="B182" s="314"/>
      <c r="C182" s="335"/>
      <c r="D182" s="314"/>
      <c r="E182" s="314"/>
      <c r="F182" s="314"/>
      <c r="G182" s="315"/>
      <c r="H182" s="315"/>
      <c r="I182" s="315"/>
      <c r="J182" s="315"/>
      <c r="K182" s="315"/>
      <c r="L182" s="315"/>
      <c r="M182" s="315"/>
      <c r="N182" s="315"/>
      <c r="O182" s="315"/>
      <c r="P182" s="315"/>
      <c r="Q182" s="315"/>
      <c r="R182" s="315"/>
      <c r="S182" s="315"/>
      <c r="T182" s="315"/>
      <c r="U182" s="315"/>
      <c r="V182" s="315"/>
      <c r="W182" s="315"/>
      <c r="X182" s="315"/>
      <c r="Y182" s="315"/>
      <c r="Z182" s="315"/>
    </row>
    <row r="183">
      <c r="A183" s="334"/>
      <c r="B183" s="314"/>
      <c r="C183" s="335"/>
      <c r="D183" s="314"/>
      <c r="E183" s="314"/>
      <c r="F183" s="314"/>
      <c r="G183" s="315"/>
      <c r="H183" s="315"/>
      <c r="I183" s="315"/>
      <c r="J183" s="315"/>
      <c r="K183" s="315"/>
      <c r="L183" s="315"/>
      <c r="M183" s="315"/>
      <c r="N183" s="315"/>
      <c r="O183" s="315"/>
      <c r="P183" s="315"/>
      <c r="Q183" s="315"/>
      <c r="R183" s="315"/>
      <c r="S183" s="315"/>
      <c r="T183" s="315"/>
      <c r="U183" s="315"/>
      <c r="V183" s="315"/>
      <c r="W183" s="315"/>
      <c r="X183" s="315"/>
      <c r="Y183" s="315"/>
      <c r="Z183" s="315"/>
    </row>
    <row r="184">
      <c r="A184" s="334"/>
      <c r="B184" s="314"/>
      <c r="C184" s="335"/>
      <c r="D184" s="314"/>
      <c r="E184" s="314"/>
      <c r="F184" s="314"/>
      <c r="G184" s="315"/>
      <c r="H184" s="315"/>
      <c r="I184" s="315"/>
      <c r="J184" s="315"/>
      <c r="K184" s="315"/>
      <c r="L184" s="315"/>
      <c r="M184" s="315"/>
      <c r="N184" s="315"/>
      <c r="O184" s="315"/>
      <c r="P184" s="315"/>
      <c r="Q184" s="315"/>
      <c r="R184" s="315"/>
      <c r="S184" s="315"/>
      <c r="T184" s="315"/>
      <c r="U184" s="315"/>
      <c r="V184" s="315"/>
      <c r="W184" s="315"/>
      <c r="X184" s="315"/>
      <c r="Y184" s="315"/>
      <c r="Z184" s="315"/>
    </row>
    <row r="185">
      <c r="A185" s="334"/>
      <c r="B185" s="314"/>
      <c r="C185" s="335"/>
      <c r="D185" s="314"/>
      <c r="E185" s="314"/>
      <c r="F185" s="314"/>
      <c r="G185" s="315"/>
      <c r="H185" s="315"/>
      <c r="I185" s="315"/>
      <c r="J185" s="315"/>
      <c r="K185" s="315"/>
      <c r="L185" s="315"/>
      <c r="M185" s="315"/>
      <c r="N185" s="315"/>
      <c r="O185" s="315"/>
      <c r="P185" s="315"/>
      <c r="Q185" s="315"/>
      <c r="R185" s="315"/>
      <c r="S185" s="315"/>
      <c r="T185" s="315"/>
      <c r="U185" s="315"/>
      <c r="V185" s="315"/>
      <c r="W185" s="315"/>
      <c r="X185" s="315"/>
      <c r="Y185" s="315"/>
      <c r="Z185" s="315"/>
    </row>
    <row r="186">
      <c r="A186" s="334"/>
      <c r="B186" s="314"/>
      <c r="C186" s="335"/>
      <c r="D186" s="314"/>
      <c r="E186" s="314"/>
      <c r="F186" s="314"/>
      <c r="G186" s="315"/>
      <c r="H186" s="315"/>
      <c r="I186" s="315"/>
      <c r="J186" s="315"/>
      <c r="K186" s="315"/>
      <c r="L186" s="315"/>
      <c r="M186" s="315"/>
      <c r="N186" s="315"/>
      <c r="O186" s="315"/>
      <c r="P186" s="315"/>
      <c r="Q186" s="315"/>
      <c r="R186" s="315"/>
      <c r="S186" s="315"/>
      <c r="T186" s="315"/>
      <c r="U186" s="315"/>
      <c r="V186" s="315"/>
      <c r="W186" s="315"/>
      <c r="X186" s="315"/>
      <c r="Y186" s="315"/>
      <c r="Z186" s="315"/>
    </row>
    <row r="187">
      <c r="A187" s="334"/>
      <c r="B187" s="314"/>
      <c r="C187" s="335"/>
      <c r="D187" s="314"/>
      <c r="E187" s="314"/>
      <c r="F187" s="314"/>
      <c r="G187" s="315"/>
      <c r="H187" s="315"/>
      <c r="I187" s="315"/>
      <c r="J187" s="315"/>
      <c r="K187" s="315"/>
      <c r="L187" s="315"/>
      <c r="M187" s="315"/>
      <c r="N187" s="315"/>
      <c r="O187" s="315"/>
      <c r="P187" s="315"/>
      <c r="Q187" s="315"/>
      <c r="R187" s="315"/>
      <c r="S187" s="315"/>
      <c r="T187" s="315"/>
      <c r="U187" s="315"/>
      <c r="V187" s="315"/>
      <c r="W187" s="315"/>
      <c r="X187" s="315"/>
      <c r="Y187" s="315"/>
      <c r="Z187" s="315"/>
    </row>
    <row r="188">
      <c r="A188" s="334"/>
      <c r="B188" s="314"/>
      <c r="C188" s="335"/>
      <c r="D188" s="314"/>
      <c r="E188" s="314"/>
      <c r="F188" s="314"/>
      <c r="G188" s="315"/>
      <c r="H188" s="315"/>
      <c r="I188" s="315"/>
      <c r="J188" s="315"/>
      <c r="K188" s="315"/>
      <c r="L188" s="315"/>
      <c r="M188" s="315"/>
      <c r="N188" s="315"/>
      <c r="O188" s="315"/>
      <c r="P188" s="315"/>
      <c r="Q188" s="315"/>
      <c r="R188" s="315"/>
      <c r="S188" s="315"/>
      <c r="T188" s="315"/>
      <c r="U188" s="315"/>
      <c r="V188" s="315"/>
      <c r="W188" s="315"/>
      <c r="X188" s="315"/>
      <c r="Y188" s="315"/>
      <c r="Z188" s="315"/>
    </row>
    <row r="189">
      <c r="A189" s="334"/>
      <c r="B189" s="314"/>
      <c r="C189" s="335"/>
      <c r="D189" s="314"/>
      <c r="E189" s="314"/>
      <c r="F189" s="314"/>
      <c r="G189" s="315"/>
      <c r="H189" s="315"/>
      <c r="I189" s="315"/>
      <c r="J189" s="315"/>
      <c r="K189" s="315"/>
      <c r="L189" s="315"/>
      <c r="M189" s="315"/>
      <c r="N189" s="315"/>
      <c r="O189" s="315"/>
      <c r="P189" s="315"/>
      <c r="Q189" s="315"/>
      <c r="R189" s="315"/>
      <c r="S189" s="315"/>
      <c r="T189" s="315"/>
      <c r="U189" s="315"/>
      <c r="V189" s="315"/>
      <c r="W189" s="315"/>
      <c r="X189" s="315"/>
      <c r="Y189" s="315"/>
      <c r="Z189" s="315"/>
    </row>
    <row r="190">
      <c r="A190" s="334"/>
      <c r="B190" s="314"/>
      <c r="C190" s="335"/>
      <c r="D190" s="314"/>
      <c r="E190" s="314"/>
      <c r="F190" s="314"/>
      <c r="G190" s="315"/>
      <c r="H190" s="315"/>
      <c r="I190" s="315"/>
      <c r="J190" s="315"/>
      <c r="K190" s="315"/>
      <c r="L190" s="315"/>
      <c r="M190" s="315"/>
      <c r="N190" s="315"/>
      <c r="O190" s="315"/>
      <c r="P190" s="315"/>
      <c r="Q190" s="315"/>
      <c r="R190" s="315"/>
      <c r="S190" s="315"/>
      <c r="T190" s="315"/>
      <c r="U190" s="315"/>
      <c r="V190" s="315"/>
      <c r="W190" s="315"/>
      <c r="X190" s="315"/>
      <c r="Y190" s="315"/>
      <c r="Z190" s="315"/>
    </row>
    <row r="191">
      <c r="A191" s="334"/>
      <c r="B191" s="314"/>
      <c r="C191" s="335"/>
      <c r="D191" s="314"/>
      <c r="E191" s="314"/>
      <c r="F191" s="314"/>
      <c r="G191" s="315"/>
      <c r="H191" s="315"/>
      <c r="I191" s="315"/>
      <c r="J191" s="315"/>
      <c r="K191" s="315"/>
      <c r="L191" s="315"/>
      <c r="M191" s="315"/>
      <c r="N191" s="315"/>
      <c r="O191" s="315"/>
      <c r="P191" s="315"/>
      <c r="Q191" s="315"/>
      <c r="R191" s="315"/>
      <c r="S191" s="315"/>
      <c r="T191" s="315"/>
      <c r="U191" s="315"/>
      <c r="V191" s="315"/>
      <c r="W191" s="315"/>
      <c r="X191" s="315"/>
      <c r="Y191" s="315"/>
      <c r="Z191" s="315"/>
    </row>
    <row r="192">
      <c r="A192" s="334"/>
      <c r="B192" s="314"/>
      <c r="C192" s="335"/>
      <c r="D192" s="314"/>
      <c r="E192" s="314"/>
      <c r="F192" s="314"/>
      <c r="G192" s="315"/>
      <c r="H192" s="315"/>
      <c r="I192" s="315"/>
      <c r="J192" s="315"/>
      <c r="K192" s="315"/>
      <c r="L192" s="315"/>
      <c r="M192" s="315"/>
      <c r="N192" s="315"/>
      <c r="O192" s="315"/>
      <c r="P192" s="315"/>
      <c r="Q192" s="315"/>
      <c r="R192" s="315"/>
      <c r="S192" s="315"/>
      <c r="T192" s="315"/>
      <c r="U192" s="315"/>
      <c r="V192" s="315"/>
      <c r="W192" s="315"/>
      <c r="X192" s="315"/>
      <c r="Y192" s="315"/>
      <c r="Z192" s="315"/>
    </row>
    <row r="193">
      <c r="A193" s="334"/>
      <c r="B193" s="314"/>
      <c r="C193" s="335"/>
      <c r="D193" s="314"/>
      <c r="E193" s="314"/>
      <c r="F193" s="314"/>
      <c r="G193" s="315"/>
      <c r="H193" s="315"/>
      <c r="I193" s="315"/>
      <c r="J193" s="315"/>
      <c r="K193" s="315"/>
      <c r="L193" s="315"/>
      <c r="M193" s="315"/>
      <c r="N193" s="315"/>
      <c r="O193" s="315"/>
      <c r="P193" s="315"/>
      <c r="Q193" s="315"/>
      <c r="R193" s="315"/>
      <c r="S193" s="315"/>
      <c r="T193" s="315"/>
      <c r="U193" s="315"/>
      <c r="V193" s="315"/>
      <c r="W193" s="315"/>
      <c r="X193" s="315"/>
      <c r="Y193" s="315"/>
      <c r="Z193" s="315"/>
    </row>
    <row r="194">
      <c r="A194" s="334"/>
      <c r="B194" s="314"/>
      <c r="C194" s="335"/>
      <c r="D194" s="314"/>
      <c r="E194" s="314"/>
      <c r="F194" s="314"/>
      <c r="G194" s="315"/>
      <c r="H194" s="315"/>
      <c r="I194" s="315"/>
      <c r="J194" s="315"/>
      <c r="K194" s="315"/>
      <c r="L194" s="315"/>
      <c r="M194" s="315"/>
      <c r="N194" s="315"/>
      <c r="O194" s="315"/>
      <c r="P194" s="315"/>
      <c r="Q194" s="315"/>
      <c r="R194" s="315"/>
      <c r="S194" s="315"/>
      <c r="T194" s="315"/>
      <c r="U194" s="315"/>
      <c r="V194" s="315"/>
      <c r="W194" s="315"/>
      <c r="X194" s="315"/>
      <c r="Y194" s="315"/>
      <c r="Z194" s="315"/>
    </row>
    <row r="195">
      <c r="A195" s="334"/>
      <c r="B195" s="314"/>
      <c r="C195" s="335"/>
      <c r="D195" s="314"/>
      <c r="E195" s="314"/>
      <c r="F195" s="314"/>
      <c r="G195" s="315"/>
      <c r="H195" s="315"/>
      <c r="I195" s="315"/>
      <c r="J195" s="315"/>
      <c r="K195" s="315"/>
      <c r="L195" s="315"/>
      <c r="M195" s="315"/>
      <c r="N195" s="315"/>
      <c r="O195" s="315"/>
      <c r="P195" s="315"/>
      <c r="Q195" s="315"/>
      <c r="R195" s="315"/>
      <c r="S195" s="315"/>
      <c r="T195" s="315"/>
      <c r="U195" s="315"/>
      <c r="V195" s="315"/>
      <c r="W195" s="315"/>
      <c r="X195" s="315"/>
      <c r="Y195" s="315"/>
      <c r="Z195" s="315"/>
    </row>
    <row r="196">
      <c r="A196" s="334"/>
      <c r="B196" s="314"/>
      <c r="C196" s="335"/>
      <c r="D196" s="314"/>
      <c r="E196" s="314"/>
      <c r="F196" s="314"/>
      <c r="G196" s="315"/>
      <c r="H196" s="315"/>
      <c r="I196" s="315"/>
      <c r="J196" s="315"/>
      <c r="K196" s="315"/>
      <c r="L196" s="315"/>
      <c r="M196" s="315"/>
      <c r="N196" s="315"/>
      <c r="O196" s="315"/>
      <c r="P196" s="315"/>
      <c r="Q196" s="315"/>
      <c r="R196" s="315"/>
      <c r="S196" s="315"/>
      <c r="T196" s="315"/>
      <c r="U196" s="315"/>
      <c r="V196" s="315"/>
      <c r="W196" s="315"/>
      <c r="X196" s="315"/>
      <c r="Y196" s="315"/>
      <c r="Z196" s="315"/>
    </row>
    <row r="197">
      <c r="A197" s="334"/>
      <c r="B197" s="314"/>
      <c r="C197" s="335"/>
      <c r="D197" s="314"/>
      <c r="E197" s="314"/>
      <c r="F197" s="314"/>
      <c r="G197" s="315"/>
      <c r="H197" s="315"/>
      <c r="I197" s="315"/>
      <c r="J197" s="315"/>
      <c r="K197" s="315"/>
      <c r="L197" s="315"/>
      <c r="M197" s="315"/>
      <c r="N197" s="315"/>
      <c r="O197" s="315"/>
      <c r="P197" s="315"/>
      <c r="Q197" s="315"/>
      <c r="R197" s="315"/>
      <c r="S197" s="315"/>
      <c r="T197" s="315"/>
      <c r="U197" s="315"/>
      <c r="V197" s="315"/>
      <c r="W197" s="315"/>
      <c r="X197" s="315"/>
      <c r="Y197" s="315"/>
      <c r="Z197" s="315"/>
    </row>
    <row r="198">
      <c r="A198" s="334"/>
      <c r="B198" s="314"/>
      <c r="C198" s="335"/>
      <c r="D198" s="314"/>
      <c r="E198" s="314"/>
      <c r="F198" s="314"/>
      <c r="G198" s="315"/>
      <c r="H198" s="315"/>
      <c r="I198" s="315"/>
      <c r="J198" s="315"/>
      <c r="K198" s="315"/>
      <c r="L198" s="315"/>
      <c r="M198" s="315"/>
      <c r="N198" s="315"/>
      <c r="O198" s="315"/>
      <c r="P198" s="315"/>
      <c r="Q198" s="315"/>
      <c r="R198" s="315"/>
      <c r="S198" s="315"/>
      <c r="T198" s="315"/>
      <c r="U198" s="315"/>
      <c r="V198" s="315"/>
      <c r="W198" s="315"/>
      <c r="X198" s="315"/>
      <c r="Y198" s="315"/>
      <c r="Z198" s="315"/>
    </row>
    <row r="199">
      <c r="A199" s="334"/>
      <c r="B199" s="314"/>
      <c r="C199" s="335"/>
      <c r="D199" s="314"/>
      <c r="E199" s="314"/>
      <c r="F199" s="314"/>
      <c r="G199" s="315"/>
      <c r="H199" s="315"/>
      <c r="I199" s="315"/>
      <c r="J199" s="315"/>
      <c r="K199" s="315"/>
      <c r="L199" s="315"/>
      <c r="M199" s="315"/>
      <c r="N199" s="315"/>
      <c r="O199" s="315"/>
      <c r="P199" s="315"/>
      <c r="Q199" s="315"/>
      <c r="R199" s="315"/>
      <c r="S199" s="315"/>
      <c r="T199" s="315"/>
      <c r="U199" s="315"/>
      <c r="V199" s="315"/>
      <c r="W199" s="315"/>
      <c r="X199" s="315"/>
      <c r="Y199" s="315"/>
      <c r="Z199" s="315"/>
    </row>
    <row r="200">
      <c r="A200" s="334"/>
      <c r="B200" s="314"/>
      <c r="C200" s="335"/>
      <c r="D200" s="314"/>
      <c r="E200" s="314"/>
      <c r="F200" s="314"/>
      <c r="G200" s="315"/>
      <c r="H200" s="315"/>
      <c r="I200" s="315"/>
      <c r="J200" s="315"/>
      <c r="K200" s="315"/>
      <c r="L200" s="315"/>
      <c r="M200" s="315"/>
      <c r="N200" s="315"/>
      <c r="O200" s="315"/>
      <c r="P200" s="315"/>
      <c r="Q200" s="315"/>
      <c r="R200" s="315"/>
      <c r="S200" s="315"/>
      <c r="T200" s="315"/>
      <c r="U200" s="315"/>
      <c r="V200" s="315"/>
      <c r="W200" s="315"/>
      <c r="X200" s="315"/>
      <c r="Y200" s="315"/>
      <c r="Z200" s="315"/>
    </row>
    <row r="201">
      <c r="A201" s="334"/>
      <c r="B201" s="314"/>
      <c r="C201" s="335"/>
      <c r="D201" s="314"/>
      <c r="E201" s="314"/>
      <c r="F201" s="314"/>
      <c r="G201" s="315"/>
      <c r="H201" s="315"/>
      <c r="I201" s="315"/>
      <c r="J201" s="315"/>
      <c r="K201" s="315"/>
      <c r="L201" s="315"/>
      <c r="M201" s="315"/>
      <c r="N201" s="315"/>
      <c r="O201" s="315"/>
      <c r="P201" s="315"/>
      <c r="Q201" s="315"/>
      <c r="R201" s="315"/>
      <c r="S201" s="315"/>
      <c r="T201" s="315"/>
      <c r="U201" s="315"/>
      <c r="V201" s="315"/>
      <c r="W201" s="315"/>
      <c r="X201" s="315"/>
      <c r="Y201" s="315"/>
      <c r="Z201" s="315"/>
    </row>
    <row r="202">
      <c r="A202" s="334"/>
      <c r="B202" s="314"/>
      <c r="C202" s="335"/>
      <c r="D202" s="314"/>
      <c r="E202" s="314"/>
      <c r="F202" s="314"/>
      <c r="G202" s="315"/>
      <c r="H202" s="315"/>
      <c r="I202" s="315"/>
      <c r="J202" s="315"/>
      <c r="K202" s="315"/>
      <c r="L202" s="315"/>
      <c r="M202" s="315"/>
      <c r="N202" s="315"/>
      <c r="O202" s="315"/>
      <c r="P202" s="315"/>
      <c r="Q202" s="315"/>
      <c r="R202" s="315"/>
      <c r="S202" s="315"/>
      <c r="T202" s="315"/>
      <c r="U202" s="315"/>
      <c r="V202" s="315"/>
      <c r="W202" s="315"/>
      <c r="X202" s="315"/>
      <c r="Y202" s="315"/>
      <c r="Z202" s="315"/>
    </row>
    <row r="203">
      <c r="A203" s="334"/>
      <c r="B203" s="314"/>
      <c r="C203" s="335"/>
      <c r="D203" s="314"/>
      <c r="E203" s="314"/>
      <c r="F203" s="314"/>
      <c r="G203" s="315"/>
      <c r="H203" s="315"/>
      <c r="I203" s="315"/>
      <c r="J203" s="315"/>
      <c r="K203" s="315"/>
      <c r="L203" s="315"/>
      <c r="M203" s="315"/>
      <c r="N203" s="315"/>
      <c r="O203" s="315"/>
      <c r="P203" s="315"/>
      <c r="Q203" s="315"/>
      <c r="R203" s="315"/>
      <c r="S203" s="315"/>
      <c r="T203" s="315"/>
      <c r="U203" s="315"/>
      <c r="V203" s="315"/>
      <c r="W203" s="315"/>
      <c r="X203" s="315"/>
      <c r="Y203" s="315"/>
      <c r="Z203" s="315"/>
    </row>
    <row r="204">
      <c r="A204" s="334"/>
      <c r="B204" s="314"/>
      <c r="C204" s="335"/>
      <c r="D204" s="314"/>
      <c r="E204" s="314"/>
      <c r="F204" s="314"/>
      <c r="G204" s="315"/>
      <c r="H204" s="315"/>
      <c r="I204" s="315"/>
      <c r="J204" s="315"/>
      <c r="K204" s="315"/>
      <c r="L204" s="315"/>
      <c r="M204" s="315"/>
      <c r="N204" s="315"/>
      <c r="O204" s="315"/>
      <c r="P204" s="315"/>
      <c r="Q204" s="315"/>
      <c r="R204" s="315"/>
      <c r="S204" s="315"/>
      <c r="T204" s="315"/>
      <c r="U204" s="315"/>
      <c r="V204" s="315"/>
      <c r="W204" s="315"/>
      <c r="X204" s="315"/>
      <c r="Y204" s="315"/>
      <c r="Z204" s="315"/>
    </row>
    <row r="205">
      <c r="A205" s="334"/>
      <c r="B205" s="314"/>
      <c r="C205" s="335"/>
      <c r="D205" s="314"/>
      <c r="E205" s="314"/>
      <c r="F205" s="314"/>
      <c r="G205" s="315"/>
      <c r="H205" s="315"/>
      <c r="I205" s="315"/>
      <c r="J205" s="315"/>
      <c r="K205" s="315"/>
      <c r="L205" s="315"/>
      <c r="M205" s="315"/>
      <c r="N205" s="315"/>
      <c r="O205" s="315"/>
      <c r="P205" s="315"/>
      <c r="Q205" s="315"/>
      <c r="R205" s="315"/>
      <c r="S205" s="315"/>
      <c r="T205" s="315"/>
      <c r="U205" s="315"/>
      <c r="V205" s="315"/>
      <c r="W205" s="315"/>
      <c r="X205" s="315"/>
      <c r="Y205" s="315"/>
      <c r="Z205" s="315"/>
    </row>
    <row r="206">
      <c r="A206" s="334"/>
      <c r="B206" s="314"/>
      <c r="C206" s="335"/>
      <c r="D206" s="314"/>
      <c r="E206" s="314"/>
      <c r="F206" s="314"/>
      <c r="G206" s="315"/>
      <c r="H206" s="315"/>
      <c r="I206" s="315"/>
      <c r="J206" s="315"/>
      <c r="K206" s="315"/>
      <c r="L206" s="315"/>
      <c r="M206" s="315"/>
      <c r="N206" s="315"/>
      <c r="O206" s="315"/>
      <c r="P206" s="315"/>
      <c r="Q206" s="315"/>
      <c r="R206" s="315"/>
      <c r="S206" s="315"/>
      <c r="T206" s="315"/>
      <c r="U206" s="315"/>
      <c r="V206" s="315"/>
      <c r="W206" s="315"/>
      <c r="X206" s="315"/>
      <c r="Y206" s="315"/>
      <c r="Z206" s="315"/>
    </row>
    <row r="207">
      <c r="A207" s="334"/>
      <c r="B207" s="314"/>
      <c r="C207" s="335"/>
      <c r="D207" s="314"/>
      <c r="E207" s="314"/>
      <c r="F207" s="314"/>
      <c r="G207" s="315"/>
      <c r="H207" s="315"/>
      <c r="I207" s="315"/>
      <c r="J207" s="315"/>
      <c r="K207" s="315"/>
      <c r="L207" s="315"/>
      <c r="M207" s="315"/>
      <c r="N207" s="315"/>
      <c r="O207" s="315"/>
      <c r="P207" s="315"/>
      <c r="Q207" s="315"/>
      <c r="R207" s="315"/>
      <c r="S207" s="315"/>
      <c r="T207" s="315"/>
      <c r="U207" s="315"/>
      <c r="V207" s="315"/>
      <c r="W207" s="315"/>
      <c r="X207" s="315"/>
      <c r="Y207" s="315"/>
      <c r="Z207" s="315"/>
    </row>
    <row r="208">
      <c r="A208" s="334"/>
      <c r="B208" s="314"/>
      <c r="C208" s="335"/>
      <c r="D208" s="314"/>
      <c r="E208" s="314"/>
      <c r="F208" s="314"/>
      <c r="G208" s="315"/>
      <c r="H208" s="315"/>
      <c r="I208" s="315"/>
      <c r="J208" s="315"/>
      <c r="K208" s="315"/>
      <c r="L208" s="315"/>
      <c r="M208" s="315"/>
      <c r="N208" s="315"/>
      <c r="O208" s="315"/>
      <c r="P208" s="315"/>
      <c r="Q208" s="315"/>
      <c r="R208" s="315"/>
      <c r="S208" s="315"/>
      <c r="T208" s="315"/>
      <c r="U208" s="315"/>
      <c r="V208" s="315"/>
      <c r="W208" s="315"/>
      <c r="X208" s="315"/>
      <c r="Y208" s="315"/>
      <c r="Z208" s="315"/>
    </row>
    <row r="209">
      <c r="A209" s="334"/>
      <c r="B209" s="314"/>
      <c r="C209" s="335"/>
      <c r="D209" s="314"/>
      <c r="E209" s="314"/>
      <c r="F209" s="314"/>
      <c r="G209" s="315"/>
      <c r="H209" s="315"/>
      <c r="I209" s="315"/>
      <c r="J209" s="315"/>
      <c r="K209" s="315"/>
      <c r="L209" s="315"/>
      <c r="M209" s="315"/>
      <c r="N209" s="315"/>
      <c r="O209" s="315"/>
      <c r="P209" s="315"/>
      <c r="Q209" s="315"/>
      <c r="R209" s="315"/>
      <c r="S209" s="315"/>
      <c r="T209" s="315"/>
      <c r="U209" s="315"/>
      <c r="V209" s="315"/>
      <c r="W209" s="315"/>
      <c r="X209" s="315"/>
      <c r="Y209" s="315"/>
      <c r="Z209" s="315"/>
    </row>
    <row r="210">
      <c r="A210" s="334"/>
      <c r="B210" s="314"/>
      <c r="C210" s="335"/>
      <c r="D210" s="314"/>
      <c r="E210" s="314"/>
      <c r="F210" s="314"/>
      <c r="G210" s="315"/>
      <c r="H210" s="315"/>
      <c r="I210" s="315"/>
      <c r="J210" s="315"/>
      <c r="K210" s="315"/>
      <c r="L210" s="315"/>
      <c r="M210" s="315"/>
      <c r="N210" s="315"/>
      <c r="O210" s="315"/>
      <c r="P210" s="315"/>
      <c r="Q210" s="315"/>
      <c r="R210" s="315"/>
      <c r="S210" s="315"/>
      <c r="T210" s="315"/>
      <c r="U210" s="315"/>
      <c r="V210" s="315"/>
      <c r="W210" s="315"/>
      <c r="X210" s="315"/>
      <c r="Y210" s="315"/>
      <c r="Z210" s="315"/>
    </row>
    <row r="211">
      <c r="A211" s="334"/>
      <c r="B211" s="314"/>
      <c r="C211" s="335"/>
      <c r="D211" s="314"/>
      <c r="E211" s="314"/>
      <c r="F211" s="314"/>
      <c r="G211" s="315"/>
      <c r="H211" s="315"/>
      <c r="I211" s="315"/>
      <c r="J211" s="315"/>
      <c r="K211" s="315"/>
      <c r="L211" s="315"/>
      <c r="M211" s="315"/>
      <c r="N211" s="315"/>
      <c r="O211" s="315"/>
      <c r="P211" s="315"/>
      <c r="Q211" s="315"/>
      <c r="R211" s="315"/>
      <c r="S211" s="315"/>
      <c r="T211" s="315"/>
      <c r="U211" s="315"/>
      <c r="V211" s="315"/>
      <c r="W211" s="315"/>
      <c r="X211" s="315"/>
      <c r="Y211" s="315"/>
      <c r="Z211" s="315"/>
    </row>
    <row r="212">
      <c r="A212" s="334"/>
      <c r="B212" s="314"/>
      <c r="C212" s="335"/>
      <c r="D212" s="314"/>
      <c r="E212" s="314"/>
      <c r="F212" s="314"/>
      <c r="G212" s="315"/>
      <c r="H212" s="315"/>
      <c r="I212" s="315"/>
      <c r="J212" s="315"/>
      <c r="K212" s="315"/>
      <c r="L212" s="315"/>
      <c r="M212" s="315"/>
      <c r="N212" s="315"/>
      <c r="O212" s="315"/>
      <c r="P212" s="315"/>
      <c r="Q212" s="315"/>
      <c r="R212" s="315"/>
      <c r="S212" s="315"/>
      <c r="T212" s="315"/>
      <c r="U212" s="315"/>
      <c r="V212" s="315"/>
      <c r="W212" s="315"/>
      <c r="X212" s="315"/>
      <c r="Y212" s="315"/>
      <c r="Z212" s="315"/>
    </row>
    <row r="213">
      <c r="A213" s="334"/>
      <c r="B213" s="314"/>
      <c r="C213" s="335"/>
      <c r="D213" s="314"/>
      <c r="E213" s="314"/>
      <c r="F213" s="314"/>
      <c r="G213" s="315"/>
      <c r="H213" s="315"/>
      <c r="I213" s="315"/>
      <c r="J213" s="315"/>
      <c r="K213" s="315"/>
      <c r="L213" s="315"/>
      <c r="M213" s="315"/>
      <c r="N213" s="315"/>
      <c r="O213" s="315"/>
      <c r="P213" s="315"/>
      <c r="Q213" s="315"/>
      <c r="R213" s="315"/>
      <c r="S213" s="315"/>
      <c r="T213" s="315"/>
      <c r="U213" s="315"/>
      <c r="V213" s="315"/>
      <c r="W213" s="315"/>
      <c r="X213" s="315"/>
      <c r="Y213" s="315"/>
      <c r="Z213" s="315"/>
    </row>
    <row r="214">
      <c r="A214" s="334"/>
      <c r="B214" s="314"/>
      <c r="C214" s="335"/>
      <c r="D214" s="314"/>
      <c r="E214" s="314"/>
      <c r="F214" s="314"/>
      <c r="G214" s="315"/>
      <c r="H214" s="315"/>
      <c r="I214" s="315"/>
      <c r="J214" s="315"/>
      <c r="K214" s="315"/>
      <c r="L214" s="315"/>
      <c r="M214" s="315"/>
      <c r="N214" s="315"/>
      <c r="O214" s="315"/>
      <c r="P214" s="315"/>
      <c r="Q214" s="315"/>
      <c r="R214" s="315"/>
      <c r="S214" s="315"/>
      <c r="T214" s="315"/>
      <c r="U214" s="315"/>
      <c r="V214" s="315"/>
      <c r="W214" s="315"/>
      <c r="X214" s="315"/>
      <c r="Y214" s="315"/>
      <c r="Z214" s="315"/>
    </row>
    <row r="215">
      <c r="A215" s="334"/>
      <c r="B215" s="314"/>
      <c r="C215" s="335"/>
      <c r="D215" s="314"/>
      <c r="E215" s="314"/>
      <c r="F215" s="314"/>
      <c r="G215" s="315"/>
      <c r="H215" s="315"/>
      <c r="I215" s="315"/>
      <c r="J215" s="315"/>
      <c r="K215" s="315"/>
      <c r="L215" s="315"/>
      <c r="M215" s="315"/>
      <c r="N215" s="315"/>
      <c r="O215" s="315"/>
      <c r="P215" s="315"/>
      <c r="Q215" s="315"/>
      <c r="R215" s="315"/>
      <c r="S215" s="315"/>
      <c r="T215" s="315"/>
      <c r="U215" s="315"/>
      <c r="V215" s="315"/>
      <c r="W215" s="315"/>
      <c r="X215" s="315"/>
      <c r="Y215" s="315"/>
      <c r="Z215" s="315"/>
    </row>
    <row r="216">
      <c r="A216" s="334"/>
      <c r="B216" s="314"/>
      <c r="C216" s="335"/>
      <c r="D216" s="314"/>
      <c r="E216" s="314"/>
      <c r="F216" s="314"/>
      <c r="G216" s="315"/>
      <c r="H216" s="315"/>
      <c r="I216" s="315"/>
      <c r="J216" s="315"/>
      <c r="K216" s="315"/>
      <c r="L216" s="315"/>
      <c r="M216" s="315"/>
      <c r="N216" s="315"/>
      <c r="O216" s="315"/>
      <c r="P216" s="315"/>
      <c r="Q216" s="315"/>
      <c r="R216" s="315"/>
      <c r="S216" s="315"/>
      <c r="T216" s="315"/>
      <c r="U216" s="315"/>
      <c r="V216" s="315"/>
      <c r="W216" s="315"/>
      <c r="X216" s="315"/>
      <c r="Y216" s="315"/>
      <c r="Z216" s="315"/>
    </row>
    <row r="217">
      <c r="A217" s="334"/>
      <c r="B217" s="314"/>
      <c r="C217" s="335"/>
      <c r="D217" s="314"/>
      <c r="E217" s="314"/>
      <c r="F217" s="314"/>
      <c r="G217" s="315"/>
      <c r="H217" s="315"/>
      <c r="I217" s="315"/>
      <c r="J217" s="315"/>
      <c r="K217" s="315"/>
      <c r="L217" s="315"/>
      <c r="M217" s="315"/>
      <c r="N217" s="315"/>
      <c r="O217" s="315"/>
      <c r="P217" s="315"/>
      <c r="Q217" s="315"/>
      <c r="R217" s="315"/>
      <c r="S217" s="315"/>
      <c r="T217" s="315"/>
      <c r="U217" s="315"/>
      <c r="V217" s="315"/>
      <c r="W217" s="315"/>
      <c r="X217" s="315"/>
      <c r="Y217" s="315"/>
      <c r="Z217" s="315"/>
    </row>
    <row r="218">
      <c r="A218" s="334"/>
      <c r="B218" s="314"/>
      <c r="C218" s="335"/>
      <c r="D218" s="314"/>
      <c r="E218" s="314"/>
      <c r="F218" s="314"/>
      <c r="G218" s="315"/>
      <c r="H218" s="315"/>
      <c r="I218" s="315"/>
      <c r="J218" s="315"/>
      <c r="K218" s="315"/>
      <c r="L218" s="315"/>
      <c r="M218" s="315"/>
      <c r="N218" s="315"/>
      <c r="O218" s="315"/>
      <c r="P218" s="315"/>
      <c r="Q218" s="315"/>
      <c r="R218" s="315"/>
      <c r="S218" s="315"/>
      <c r="T218" s="315"/>
      <c r="U218" s="315"/>
      <c r="V218" s="315"/>
      <c r="W218" s="315"/>
      <c r="X218" s="315"/>
      <c r="Y218" s="315"/>
      <c r="Z218" s="315"/>
    </row>
    <row r="219">
      <c r="A219" s="334"/>
      <c r="B219" s="314"/>
      <c r="C219" s="335"/>
      <c r="D219" s="314"/>
      <c r="E219" s="314"/>
      <c r="F219" s="314"/>
      <c r="G219" s="315"/>
      <c r="H219" s="315"/>
      <c r="I219" s="315"/>
      <c r="J219" s="315"/>
      <c r="K219" s="315"/>
      <c r="L219" s="315"/>
      <c r="M219" s="315"/>
      <c r="N219" s="315"/>
      <c r="O219" s="315"/>
      <c r="P219" s="315"/>
      <c r="Q219" s="315"/>
      <c r="R219" s="315"/>
      <c r="S219" s="315"/>
      <c r="T219" s="315"/>
      <c r="U219" s="315"/>
      <c r="V219" s="315"/>
      <c r="W219" s="315"/>
      <c r="X219" s="315"/>
      <c r="Y219" s="315"/>
      <c r="Z219" s="315"/>
    </row>
    <row r="220">
      <c r="A220" s="334"/>
      <c r="B220" s="314"/>
      <c r="C220" s="335"/>
      <c r="D220" s="314"/>
      <c r="E220" s="314"/>
      <c r="F220" s="314"/>
      <c r="G220" s="315"/>
      <c r="H220" s="315"/>
      <c r="I220" s="315"/>
      <c r="J220" s="315"/>
      <c r="K220" s="315"/>
      <c r="L220" s="315"/>
      <c r="M220" s="315"/>
      <c r="N220" s="315"/>
      <c r="O220" s="315"/>
      <c r="P220" s="315"/>
      <c r="Q220" s="315"/>
      <c r="R220" s="315"/>
      <c r="S220" s="315"/>
      <c r="T220" s="315"/>
      <c r="U220" s="315"/>
      <c r="V220" s="315"/>
      <c r="W220" s="315"/>
      <c r="X220" s="315"/>
      <c r="Y220" s="315"/>
      <c r="Z220" s="315"/>
    </row>
    <row r="221">
      <c r="A221" s="334"/>
      <c r="B221" s="314"/>
      <c r="C221" s="335"/>
      <c r="D221" s="314"/>
      <c r="E221" s="314"/>
      <c r="F221" s="314"/>
      <c r="G221" s="315"/>
      <c r="H221" s="315"/>
      <c r="I221" s="315"/>
      <c r="J221" s="315"/>
      <c r="K221" s="315"/>
      <c r="L221" s="315"/>
      <c r="M221" s="315"/>
      <c r="N221" s="315"/>
      <c r="O221" s="315"/>
      <c r="P221" s="315"/>
      <c r="Q221" s="315"/>
      <c r="R221" s="315"/>
      <c r="S221" s="315"/>
      <c r="T221" s="315"/>
      <c r="U221" s="315"/>
      <c r="V221" s="315"/>
      <c r="W221" s="315"/>
      <c r="X221" s="315"/>
      <c r="Y221" s="315"/>
      <c r="Z221" s="315"/>
    </row>
    <row r="222">
      <c r="A222" s="334"/>
      <c r="B222" s="314"/>
      <c r="C222" s="335"/>
      <c r="D222" s="314"/>
      <c r="E222" s="314"/>
      <c r="F222" s="314"/>
      <c r="G222" s="315"/>
      <c r="H222" s="315"/>
      <c r="I222" s="315"/>
      <c r="J222" s="315"/>
      <c r="K222" s="315"/>
      <c r="L222" s="315"/>
      <c r="M222" s="315"/>
      <c r="N222" s="315"/>
      <c r="O222" s="315"/>
      <c r="P222" s="315"/>
      <c r="Q222" s="315"/>
      <c r="R222" s="315"/>
      <c r="S222" s="315"/>
      <c r="T222" s="315"/>
      <c r="U222" s="315"/>
      <c r="V222" s="315"/>
      <c r="W222" s="315"/>
      <c r="X222" s="315"/>
      <c r="Y222" s="315"/>
      <c r="Z222" s="315"/>
    </row>
    <row r="223">
      <c r="A223" s="334"/>
      <c r="B223" s="314"/>
      <c r="C223" s="335"/>
      <c r="D223" s="314"/>
      <c r="E223" s="314"/>
      <c r="F223" s="314"/>
      <c r="G223" s="315"/>
      <c r="H223" s="315"/>
      <c r="I223" s="315"/>
      <c r="J223" s="315"/>
      <c r="K223" s="315"/>
      <c r="L223" s="315"/>
      <c r="M223" s="315"/>
      <c r="N223" s="315"/>
      <c r="O223" s="315"/>
      <c r="P223" s="315"/>
      <c r="Q223" s="315"/>
      <c r="R223" s="315"/>
      <c r="S223" s="315"/>
      <c r="T223" s="315"/>
      <c r="U223" s="315"/>
      <c r="V223" s="315"/>
      <c r="W223" s="315"/>
      <c r="X223" s="315"/>
      <c r="Y223" s="315"/>
      <c r="Z223" s="315"/>
    </row>
    <row r="224">
      <c r="A224" s="334"/>
      <c r="B224" s="314"/>
      <c r="C224" s="335"/>
      <c r="D224" s="314"/>
      <c r="E224" s="314"/>
      <c r="F224" s="314"/>
      <c r="G224" s="315"/>
      <c r="H224" s="315"/>
      <c r="I224" s="315"/>
      <c r="J224" s="315"/>
      <c r="K224" s="315"/>
      <c r="L224" s="315"/>
      <c r="M224" s="315"/>
      <c r="N224" s="315"/>
      <c r="O224" s="315"/>
      <c r="P224" s="315"/>
      <c r="Q224" s="315"/>
      <c r="R224" s="315"/>
      <c r="S224" s="315"/>
      <c r="T224" s="315"/>
      <c r="U224" s="315"/>
      <c r="V224" s="315"/>
      <c r="W224" s="315"/>
      <c r="X224" s="315"/>
      <c r="Y224" s="315"/>
      <c r="Z224" s="315"/>
    </row>
    <row r="225">
      <c r="A225" s="334"/>
      <c r="B225" s="314"/>
      <c r="C225" s="335"/>
      <c r="D225" s="314"/>
      <c r="E225" s="314"/>
      <c r="F225" s="314"/>
      <c r="G225" s="315"/>
      <c r="H225" s="315"/>
      <c r="I225" s="315"/>
      <c r="J225" s="315"/>
      <c r="K225" s="315"/>
      <c r="L225" s="315"/>
      <c r="M225" s="315"/>
      <c r="N225" s="315"/>
      <c r="O225" s="315"/>
      <c r="P225" s="315"/>
      <c r="Q225" s="315"/>
      <c r="R225" s="315"/>
      <c r="S225" s="315"/>
      <c r="T225" s="315"/>
      <c r="U225" s="315"/>
      <c r="V225" s="315"/>
      <c r="W225" s="315"/>
      <c r="X225" s="315"/>
      <c r="Y225" s="315"/>
      <c r="Z225" s="315"/>
    </row>
    <row r="226">
      <c r="A226" s="334"/>
      <c r="B226" s="314"/>
      <c r="C226" s="335"/>
      <c r="D226" s="314"/>
      <c r="E226" s="314"/>
      <c r="F226" s="314"/>
      <c r="G226" s="315"/>
      <c r="H226" s="315"/>
      <c r="I226" s="315"/>
      <c r="J226" s="315"/>
      <c r="K226" s="315"/>
      <c r="L226" s="315"/>
      <c r="M226" s="315"/>
      <c r="N226" s="315"/>
      <c r="O226" s="315"/>
      <c r="P226" s="315"/>
      <c r="Q226" s="315"/>
      <c r="R226" s="315"/>
      <c r="S226" s="315"/>
      <c r="T226" s="315"/>
      <c r="U226" s="315"/>
      <c r="V226" s="315"/>
      <c r="W226" s="315"/>
      <c r="X226" s="315"/>
      <c r="Y226" s="315"/>
      <c r="Z226" s="315"/>
    </row>
    <row r="227">
      <c r="A227" s="334"/>
      <c r="B227" s="314"/>
      <c r="C227" s="335"/>
      <c r="D227" s="314"/>
      <c r="E227" s="314"/>
      <c r="F227" s="314"/>
      <c r="G227" s="315"/>
      <c r="H227" s="315"/>
      <c r="I227" s="315"/>
      <c r="J227" s="315"/>
      <c r="K227" s="315"/>
      <c r="L227" s="315"/>
      <c r="M227" s="315"/>
      <c r="N227" s="315"/>
      <c r="O227" s="315"/>
      <c r="P227" s="315"/>
      <c r="Q227" s="315"/>
      <c r="R227" s="315"/>
      <c r="S227" s="315"/>
      <c r="T227" s="315"/>
      <c r="U227" s="315"/>
      <c r="V227" s="315"/>
      <c r="W227" s="315"/>
      <c r="X227" s="315"/>
      <c r="Y227" s="315"/>
      <c r="Z227" s="315"/>
    </row>
    <row r="228">
      <c r="A228" s="334"/>
      <c r="B228" s="314"/>
      <c r="C228" s="335"/>
      <c r="D228" s="314"/>
      <c r="E228" s="314"/>
      <c r="F228" s="314"/>
      <c r="G228" s="315"/>
      <c r="H228" s="315"/>
      <c r="I228" s="315"/>
      <c r="J228" s="315"/>
      <c r="K228" s="315"/>
      <c r="L228" s="315"/>
      <c r="M228" s="315"/>
      <c r="N228" s="315"/>
      <c r="O228" s="315"/>
      <c r="P228" s="315"/>
      <c r="Q228" s="315"/>
      <c r="R228" s="315"/>
      <c r="S228" s="315"/>
      <c r="T228" s="315"/>
      <c r="U228" s="315"/>
      <c r="V228" s="315"/>
      <c r="W228" s="315"/>
      <c r="X228" s="315"/>
      <c r="Y228" s="315"/>
      <c r="Z228" s="315"/>
    </row>
    <row r="229">
      <c r="A229" s="334"/>
      <c r="B229" s="314"/>
      <c r="C229" s="335"/>
      <c r="D229" s="314"/>
      <c r="E229" s="314"/>
      <c r="F229" s="314"/>
      <c r="G229" s="315"/>
      <c r="H229" s="315"/>
      <c r="I229" s="315"/>
      <c r="J229" s="315"/>
      <c r="K229" s="315"/>
      <c r="L229" s="315"/>
      <c r="M229" s="315"/>
      <c r="N229" s="315"/>
      <c r="O229" s="315"/>
      <c r="P229" s="315"/>
      <c r="Q229" s="315"/>
      <c r="R229" s="315"/>
      <c r="S229" s="315"/>
      <c r="T229" s="315"/>
      <c r="U229" s="315"/>
      <c r="V229" s="315"/>
      <c r="W229" s="315"/>
      <c r="X229" s="315"/>
      <c r="Y229" s="315"/>
      <c r="Z229" s="315"/>
    </row>
    <row r="230">
      <c r="A230" s="334"/>
      <c r="B230" s="314"/>
      <c r="C230" s="335"/>
      <c r="D230" s="314"/>
      <c r="E230" s="314"/>
      <c r="F230" s="314"/>
      <c r="G230" s="315"/>
      <c r="H230" s="315"/>
      <c r="I230" s="315"/>
      <c r="J230" s="315"/>
      <c r="K230" s="315"/>
      <c r="L230" s="315"/>
      <c r="M230" s="315"/>
      <c r="N230" s="315"/>
      <c r="O230" s="315"/>
      <c r="P230" s="315"/>
      <c r="Q230" s="315"/>
      <c r="R230" s="315"/>
      <c r="S230" s="315"/>
      <c r="T230" s="315"/>
      <c r="U230" s="315"/>
      <c r="V230" s="315"/>
      <c r="W230" s="315"/>
      <c r="X230" s="315"/>
      <c r="Y230" s="315"/>
      <c r="Z230" s="315"/>
    </row>
    <row r="231">
      <c r="A231" s="334"/>
      <c r="B231" s="314"/>
      <c r="C231" s="335"/>
      <c r="D231" s="314"/>
      <c r="E231" s="314"/>
      <c r="F231" s="314"/>
      <c r="G231" s="315"/>
      <c r="H231" s="315"/>
      <c r="I231" s="315"/>
      <c r="J231" s="315"/>
      <c r="K231" s="315"/>
      <c r="L231" s="315"/>
      <c r="M231" s="315"/>
      <c r="N231" s="315"/>
      <c r="O231" s="315"/>
      <c r="P231" s="315"/>
      <c r="Q231" s="315"/>
      <c r="R231" s="315"/>
      <c r="S231" s="315"/>
      <c r="T231" s="315"/>
      <c r="U231" s="315"/>
      <c r="V231" s="315"/>
      <c r="W231" s="315"/>
      <c r="X231" s="315"/>
      <c r="Y231" s="315"/>
      <c r="Z231" s="315"/>
    </row>
    <row r="232">
      <c r="A232" s="334"/>
      <c r="B232" s="314"/>
      <c r="C232" s="335"/>
      <c r="D232" s="314"/>
      <c r="E232" s="314"/>
      <c r="F232" s="314"/>
      <c r="G232" s="315"/>
      <c r="H232" s="315"/>
      <c r="I232" s="315"/>
      <c r="J232" s="315"/>
      <c r="K232" s="315"/>
      <c r="L232" s="315"/>
      <c r="M232" s="315"/>
      <c r="N232" s="315"/>
      <c r="O232" s="315"/>
      <c r="P232" s="315"/>
      <c r="Q232" s="315"/>
      <c r="R232" s="315"/>
      <c r="S232" s="315"/>
      <c r="T232" s="315"/>
      <c r="U232" s="315"/>
      <c r="V232" s="315"/>
      <c r="W232" s="315"/>
      <c r="X232" s="315"/>
      <c r="Y232" s="315"/>
      <c r="Z232" s="315"/>
    </row>
    <row r="233">
      <c r="A233" s="334"/>
      <c r="B233" s="314"/>
      <c r="C233" s="335"/>
      <c r="D233" s="314"/>
      <c r="E233" s="314"/>
      <c r="F233" s="314"/>
      <c r="G233" s="315"/>
      <c r="H233" s="315"/>
      <c r="I233" s="315"/>
      <c r="J233" s="315"/>
      <c r="K233" s="315"/>
      <c r="L233" s="315"/>
      <c r="M233" s="315"/>
      <c r="N233" s="315"/>
      <c r="O233" s="315"/>
      <c r="P233" s="315"/>
      <c r="Q233" s="315"/>
      <c r="R233" s="315"/>
      <c r="S233" s="315"/>
      <c r="T233" s="315"/>
      <c r="U233" s="315"/>
      <c r="V233" s="315"/>
      <c r="W233" s="315"/>
      <c r="X233" s="315"/>
      <c r="Y233" s="315"/>
      <c r="Z233" s="315"/>
    </row>
    <row r="234">
      <c r="A234" s="334"/>
      <c r="B234" s="314"/>
      <c r="C234" s="335"/>
      <c r="D234" s="314"/>
      <c r="E234" s="314"/>
      <c r="F234" s="314"/>
      <c r="G234" s="315"/>
      <c r="H234" s="315"/>
      <c r="I234" s="315"/>
      <c r="J234" s="315"/>
      <c r="K234" s="315"/>
      <c r="L234" s="315"/>
      <c r="M234" s="315"/>
      <c r="N234" s="315"/>
      <c r="O234" s="315"/>
      <c r="P234" s="315"/>
      <c r="Q234" s="315"/>
      <c r="R234" s="315"/>
      <c r="S234" s="315"/>
      <c r="T234" s="315"/>
      <c r="U234" s="315"/>
      <c r="V234" s="315"/>
      <c r="W234" s="315"/>
      <c r="X234" s="315"/>
      <c r="Y234" s="315"/>
      <c r="Z234" s="315"/>
    </row>
    <row r="235">
      <c r="A235" s="334"/>
      <c r="B235" s="314"/>
      <c r="C235" s="335"/>
      <c r="D235" s="314"/>
      <c r="E235" s="314"/>
      <c r="F235" s="314"/>
      <c r="G235" s="315"/>
      <c r="H235" s="315"/>
      <c r="I235" s="315"/>
      <c r="J235" s="315"/>
      <c r="K235" s="315"/>
      <c r="L235" s="315"/>
      <c r="M235" s="315"/>
      <c r="N235" s="315"/>
      <c r="O235" s="315"/>
      <c r="P235" s="315"/>
      <c r="Q235" s="315"/>
      <c r="R235" s="315"/>
      <c r="S235" s="315"/>
      <c r="T235" s="315"/>
      <c r="U235" s="315"/>
      <c r="V235" s="315"/>
      <c r="W235" s="315"/>
      <c r="X235" s="315"/>
      <c r="Y235" s="315"/>
      <c r="Z235" s="315"/>
    </row>
    <row r="236">
      <c r="A236" s="334"/>
      <c r="B236" s="314"/>
      <c r="C236" s="335"/>
      <c r="D236" s="314"/>
      <c r="E236" s="314"/>
      <c r="F236" s="314"/>
      <c r="G236" s="315"/>
      <c r="H236" s="315"/>
      <c r="I236" s="315"/>
      <c r="J236" s="315"/>
      <c r="K236" s="315"/>
      <c r="L236" s="315"/>
      <c r="M236" s="315"/>
      <c r="N236" s="315"/>
      <c r="O236" s="315"/>
      <c r="P236" s="315"/>
      <c r="Q236" s="315"/>
      <c r="R236" s="315"/>
      <c r="S236" s="315"/>
      <c r="T236" s="315"/>
      <c r="U236" s="315"/>
      <c r="V236" s="315"/>
      <c r="W236" s="315"/>
      <c r="X236" s="315"/>
      <c r="Y236" s="315"/>
      <c r="Z236" s="315"/>
    </row>
    <row r="237">
      <c r="A237" s="334"/>
      <c r="B237" s="314"/>
      <c r="C237" s="335"/>
      <c r="D237" s="314"/>
      <c r="E237" s="314"/>
      <c r="F237" s="314"/>
      <c r="G237" s="315"/>
      <c r="H237" s="315"/>
      <c r="I237" s="315"/>
      <c r="J237" s="315"/>
      <c r="K237" s="315"/>
      <c r="L237" s="315"/>
      <c r="M237" s="315"/>
      <c r="N237" s="315"/>
      <c r="O237" s="315"/>
      <c r="P237" s="315"/>
      <c r="Q237" s="315"/>
      <c r="R237" s="315"/>
      <c r="S237" s="315"/>
      <c r="T237" s="315"/>
      <c r="U237" s="315"/>
      <c r="V237" s="315"/>
      <c r="W237" s="315"/>
      <c r="X237" s="315"/>
      <c r="Y237" s="315"/>
      <c r="Z237" s="315"/>
    </row>
    <row r="238">
      <c r="A238" s="334"/>
      <c r="B238" s="314"/>
      <c r="C238" s="335"/>
      <c r="D238" s="314"/>
      <c r="E238" s="314"/>
      <c r="F238" s="314"/>
      <c r="G238" s="315"/>
      <c r="H238" s="315"/>
      <c r="I238" s="315"/>
      <c r="J238" s="315"/>
      <c r="K238" s="315"/>
      <c r="L238" s="315"/>
      <c r="M238" s="315"/>
      <c r="N238" s="315"/>
      <c r="O238" s="315"/>
      <c r="P238" s="315"/>
      <c r="Q238" s="315"/>
      <c r="R238" s="315"/>
      <c r="S238" s="315"/>
      <c r="T238" s="315"/>
      <c r="U238" s="315"/>
      <c r="V238" s="315"/>
      <c r="W238" s="315"/>
      <c r="X238" s="315"/>
      <c r="Y238" s="315"/>
      <c r="Z238" s="315"/>
    </row>
    <row r="239">
      <c r="A239" s="334"/>
      <c r="B239" s="314"/>
      <c r="C239" s="335"/>
      <c r="D239" s="314"/>
      <c r="E239" s="314"/>
      <c r="F239" s="314"/>
      <c r="G239" s="315"/>
      <c r="H239" s="315"/>
      <c r="I239" s="315"/>
      <c r="J239" s="315"/>
      <c r="K239" s="315"/>
      <c r="L239" s="315"/>
      <c r="M239" s="315"/>
      <c r="N239" s="315"/>
      <c r="O239" s="315"/>
      <c r="P239" s="315"/>
      <c r="Q239" s="315"/>
      <c r="R239" s="315"/>
      <c r="S239" s="315"/>
      <c r="T239" s="315"/>
      <c r="U239" s="315"/>
      <c r="V239" s="315"/>
      <c r="W239" s="315"/>
      <c r="X239" s="315"/>
      <c r="Y239" s="315"/>
      <c r="Z239" s="315"/>
    </row>
    <row r="240">
      <c r="A240" s="334"/>
      <c r="B240" s="314"/>
      <c r="C240" s="335"/>
      <c r="D240" s="314"/>
      <c r="E240" s="314"/>
      <c r="F240" s="314"/>
      <c r="G240" s="315"/>
      <c r="H240" s="315"/>
      <c r="I240" s="315"/>
      <c r="J240" s="315"/>
      <c r="K240" s="315"/>
      <c r="L240" s="315"/>
      <c r="M240" s="315"/>
      <c r="N240" s="315"/>
      <c r="O240" s="315"/>
      <c r="P240" s="315"/>
      <c r="Q240" s="315"/>
      <c r="R240" s="315"/>
      <c r="S240" s="315"/>
      <c r="T240" s="315"/>
      <c r="U240" s="315"/>
      <c r="V240" s="315"/>
      <c r="W240" s="315"/>
      <c r="X240" s="315"/>
      <c r="Y240" s="315"/>
      <c r="Z240" s="315"/>
    </row>
    <row r="241">
      <c r="A241" s="334"/>
      <c r="B241" s="314"/>
      <c r="C241" s="335"/>
      <c r="D241" s="314"/>
      <c r="E241" s="314"/>
      <c r="F241" s="314"/>
      <c r="G241" s="315"/>
      <c r="H241" s="315"/>
      <c r="I241" s="315"/>
      <c r="J241" s="315"/>
      <c r="K241" s="315"/>
      <c r="L241" s="315"/>
      <c r="M241" s="315"/>
      <c r="N241" s="315"/>
      <c r="O241" s="315"/>
      <c r="P241" s="315"/>
      <c r="Q241" s="315"/>
      <c r="R241" s="315"/>
      <c r="S241" s="315"/>
      <c r="T241" s="315"/>
      <c r="U241" s="315"/>
      <c r="V241" s="315"/>
      <c r="W241" s="315"/>
      <c r="X241" s="315"/>
      <c r="Y241" s="315"/>
      <c r="Z241" s="315"/>
    </row>
    <row r="242">
      <c r="A242" s="334"/>
      <c r="B242" s="314"/>
      <c r="C242" s="335"/>
      <c r="D242" s="314"/>
      <c r="E242" s="314"/>
      <c r="F242" s="314"/>
      <c r="G242" s="315"/>
      <c r="H242" s="315"/>
      <c r="I242" s="315"/>
      <c r="J242" s="315"/>
      <c r="K242" s="315"/>
      <c r="L242" s="315"/>
      <c r="M242" s="315"/>
      <c r="N242" s="315"/>
      <c r="O242" s="315"/>
      <c r="P242" s="315"/>
      <c r="Q242" s="315"/>
      <c r="R242" s="315"/>
      <c r="S242" s="315"/>
      <c r="T242" s="315"/>
      <c r="U242" s="315"/>
      <c r="V242" s="315"/>
      <c r="W242" s="315"/>
      <c r="X242" s="315"/>
      <c r="Y242" s="315"/>
      <c r="Z242" s="315"/>
    </row>
    <row r="243">
      <c r="A243" s="334"/>
      <c r="B243" s="314"/>
      <c r="C243" s="335"/>
      <c r="D243" s="314"/>
      <c r="E243" s="314"/>
      <c r="F243" s="314"/>
      <c r="G243" s="315"/>
      <c r="H243" s="315"/>
      <c r="I243" s="315"/>
      <c r="J243" s="315"/>
      <c r="K243" s="315"/>
      <c r="L243" s="315"/>
      <c r="M243" s="315"/>
      <c r="N243" s="315"/>
      <c r="O243" s="315"/>
      <c r="P243" s="315"/>
      <c r="Q243" s="315"/>
      <c r="R243" s="315"/>
      <c r="S243" s="315"/>
      <c r="T243" s="315"/>
      <c r="U243" s="315"/>
      <c r="V243" s="315"/>
      <c r="W243" s="315"/>
      <c r="X243" s="315"/>
      <c r="Y243" s="315"/>
      <c r="Z243" s="315"/>
    </row>
    <row r="244">
      <c r="A244" s="334"/>
      <c r="B244" s="314"/>
      <c r="C244" s="335"/>
      <c r="D244" s="314"/>
      <c r="E244" s="314"/>
      <c r="F244" s="314"/>
      <c r="G244" s="315"/>
      <c r="H244" s="315"/>
      <c r="I244" s="315"/>
      <c r="J244" s="315"/>
      <c r="K244" s="315"/>
      <c r="L244" s="315"/>
      <c r="M244" s="315"/>
      <c r="N244" s="315"/>
      <c r="O244" s="315"/>
      <c r="P244" s="315"/>
      <c r="Q244" s="315"/>
      <c r="R244" s="315"/>
      <c r="S244" s="315"/>
      <c r="T244" s="315"/>
      <c r="U244" s="315"/>
      <c r="V244" s="315"/>
      <c r="W244" s="315"/>
      <c r="X244" s="315"/>
      <c r="Y244" s="315"/>
      <c r="Z244" s="315"/>
    </row>
    <row r="245">
      <c r="A245" s="334"/>
      <c r="B245" s="314"/>
      <c r="C245" s="335"/>
      <c r="D245" s="314"/>
      <c r="E245" s="314"/>
      <c r="F245" s="314"/>
      <c r="G245" s="315"/>
      <c r="H245" s="315"/>
      <c r="I245" s="315"/>
      <c r="J245" s="315"/>
      <c r="K245" s="315"/>
      <c r="L245" s="315"/>
      <c r="M245" s="315"/>
      <c r="N245" s="315"/>
      <c r="O245" s="315"/>
      <c r="P245" s="315"/>
      <c r="Q245" s="315"/>
      <c r="R245" s="315"/>
      <c r="S245" s="315"/>
      <c r="T245" s="315"/>
      <c r="U245" s="315"/>
      <c r="V245" s="315"/>
      <c r="W245" s="315"/>
      <c r="X245" s="315"/>
      <c r="Y245" s="315"/>
      <c r="Z245" s="315"/>
    </row>
    <row r="246">
      <c r="A246" s="334"/>
      <c r="B246" s="314"/>
      <c r="C246" s="335"/>
      <c r="D246" s="314"/>
      <c r="E246" s="314"/>
      <c r="F246" s="314"/>
      <c r="G246" s="315"/>
      <c r="H246" s="315"/>
      <c r="I246" s="315"/>
      <c r="J246" s="315"/>
      <c r="K246" s="315"/>
      <c r="L246" s="315"/>
      <c r="M246" s="315"/>
      <c r="N246" s="315"/>
      <c r="O246" s="315"/>
      <c r="P246" s="315"/>
      <c r="Q246" s="315"/>
      <c r="R246" s="315"/>
      <c r="S246" s="315"/>
      <c r="T246" s="315"/>
      <c r="U246" s="315"/>
      <c r="V246" s="315"/>
      <c r="W246" s="315"/>
      <c r="X246" s="315"/>
      <c r="Y246" s="315"/>
      <c r="Z246" s="315"/>
    </row>
    <row r="247">
      <c r="A247" s="334"/>
      <c r="B247" s="314"/>
      <c r="C247" s="335"/>
      <c r="D247" s="314"/>
      <c r="E247" s="314"/>
      <c r="F247" s="314"/>
      <c r="G247" s="315"/>
      <c r="H247" s="315"/>
      <c r="I247" s="315"/>
      <c r="J247" s="315"/>
      <c r="K247" s="315"/>
      <c r="L247" s="315"/>
      <c r="M247" s="315"/>
      <c r="N247" s="315"/>
      <c r="O247" s="315"/>
      <c r="P247" s="315"/>
      <c r="Q247" s="315"/>
      <c r="R247" s="315"/>
      <c r="S247" s="315"/>
      <c r="T247" s="315"/>
      <c r="U247" s="315"/>
      <c r="V247" s="315"/>
      <c r="W247" s="315"/>
      <c r="X247" s="315"/>
      <c r="Y247" s="315"/>
      <c r="Z247" s="315"/>
    </row>
    <row r="248">
      <c r="A248" s="334"/>
      <c r="B248" s="314"/>
      <c r="C248" s="335"/>
      <c r="D248" s="314"/>
      <c r="E248" s="314"/>
      <c r="F248" s="314"/>
      <c r="G248" s="315"/>
      <c r="H248" s="315"/>
      <c r="I248" s="315"/>
      <c r="J248" s="315"/>
      <c r="K248" s="315"/>
      <c r="L248" s="315"/>
      <c r="M248" s="315"/>
      <c r="N248" s="315"/>
      <c r="O248" s="315"/>
      <c r="P248" s="315"/>
      <c r="Q248" s="315"/>
      <c r="R248" s="315"/>
      <c r="S248" s="315"/>
      <c r="T248" s="315"/>
      <c r="U248" s="315"/>
      <c r="V248" s="315"/>
      <c r="W248" s="315"/>
      <c r="X248" s="315"/>
      <c r="Y248" s="315"/>
      <c r="Z248" s="315"/>
    </row>
    <row r="249">
      <c r="A249" s="334"/>
      <c r="B249" s="314"/>
      <c r="C249" s="335"/>
      <c r="D249" s="314"/>
      <c r="E249" s="314"/>
      <c r="F249" s="314"/>
      <c r="G249" s="315"/>
      <c r="H249" s="315"/>
      <c r="I249" s="315"/>
      <c r="J249" s="315"/>
      <c r="K249" s="315"/>
      <c r="L249" s="315"/>
      <c r="M249" s="315"/>
      <c r="N249" s="315"/>
      <c r="O249" s="315"/>
      <c r="P249" s="315"/>
      <c r="Q249" s="315"/>
      <c r="R249" s="315"/>
      <c r="S249" s="315"/>
      <c r="T249" s="315"/>
      <c r="U249" s="315"/>
      <c r="V249" s="315"/>
      <c r="W249" s="315"/>
      <c r="X249" s="315"/>
      <c r="Y249" s="315"/>
      <c r="Z249" s="315"/>
    </row>
    <row r="250">
      <c r="A250" s="334"/>
      <c r="B250" s="314"/>
      <c r="C250" s="335"/>
      <c r="D250" s="314"/>
      <c r="E250" s="314"/>
      <c r="F250" s="314"/>
      <c r="G250" s="315"/>
      <c r="H250" s="315"/>
      <c r="I250" s="315"/>
      <c r="J250" s="315"/>
      <c r="K250" s="315"/>
      <c r="L250" s="315"/>
      <c r="M250" s="315"/>
      <c r="N250" s="315"/>
      <c r="O250" s="315"/>
      <c r="P250" s="315"/>
      <c r="Q250" s="315"/>
      <c r="R250" s="315"/>
      <c r="S250" s="315"/>
      <c r="T250" s="315"/>
      <c r="U250" s="315"/>
      <c r="V250" s="315"/>
      <c r="W250" s="315"/>
      <c r="X250" s="315"/>
      <c r="Y250" s="315"/>
      <c r="Z250" s="315"/>
    </row>
    <row r="251">
      <c r="A251" s="334"/>
      <c r="B251" s="314"/>
      <c r="C251" s="335"/>
      <c r="D251" s="314"/>
      <c r="E251" s="314"/>
      <c r="F251" s="314"/>
      <c r="G251" s="315"/>
      <c r="H251" s="315"/>
      <c r="I251" s="315"/>
      <c r="J251" s="315"/>
      <c r="K251" s="315"/>
      <c r="L251" s="315"/>
      <c r="M251" s="315"/>
      <c r="N251" s="315"/>
      <c r="O251" s="315"/>
      <c r="P251" s="315"/>
      <c r="Q251" s="315"/>
      <c r="R251" s="315"/>
      <c r="S251" s="315"/>
      <c r="T251" s="315"/>
      <c r="U251" s="315"/>
      <c r="V251" s="315"/>
      <c r="W251" s="315"/>
      <c r="X251" s="315"/>
      <c r="Y251" s="315"/>
      <c r="Z251" s="315"/>
    </row>
    <row r="252">
      <c r="A252" s="334"/>
      <c r="B252" s="314"/>
      <c r="C252" s="335"/>
      <c r="D252" s="314"/>
      <c r="E252" s="314"/>
      <c r="F252" s="314"/>
      <c r="G252" s="315"/>
      <c r="H252" s="315"/>
      <c r="I252" s="315"/>
      <c r="J252" s="315"/>
      <c r="K252" s="315"/>
      <c r="L252" s="315"/>
      <c r="M252" s="315"/>
      <c r="N252" s="315"/>
      <c r="O252" s="315"/>
      <c r="P252" s="315"/>
      <c r="Q252" s="315"/>
      <c r="R252" s="315"/>
      <c r="S252" s="315"/>
      <c r="T252" s="315"/>
      <c r="U252" s="315"/>
      <c r="V252" s="315"/>
      <c r="W252" s="315"/>
      <c r="X252" s="315"/>
      <c r="Y252" s="315"/>
      <c r="Z252" s="315"/>
    </row>
    <row r="253">
      <c r="A253" s="334"/>
      <c r="B253" s="314"/>
      <c r="C253" s="335"/>
      <c r="D253" s="314"/>
      <c r="E253" s="314"/>
      <c r="F253" s="314"/>
      <c r="G253" s="315"/>
      <c r="H253" s="315"/>
      <c r="I253" s="315"/>
      <c r="J253" s="315"/>
      <c r="K253" s="315"/>
      <c r="L253" s="315"/>
      <c r="M253" s="315"/>
      <c r="N253" s="315"/>
      <c r="O253" s="315"/>
      <c r="P253" s="315"/>
      <c r="Q253" s="315"/>
      <c r="R253" s="315"/>
      <c r="S253" s="315"/>
      <c r="T253" s="315"/>
      <c r="U253" s="315"/>
      <c r="V253" s="315"/>
      <c r="W253" s="315"/>
      <c r="X253" s="315"/>
      <c r="Y253" s="315"/>
      <c r="Z253" s="315"/>
    </row>
    <row r="254">
      <c r="A254" s="334"/>
      <c r="B254" s="314"/>
      <c r="C254" s="335"/>
      <c r="D254" s="314"/>
      <c r="E254" s="314"/>
      <c r="F254" s="314"/>
      <c r="G254" s="315"/>
      <c r="H254" s="315"/>
      <c r="I254" s="315"/>
      <c r="J254" s="315"/>
      <c r="K254" s="315"/>
      <c r="L254" s="315"/>
      <c r="M254" s="315"/>
      <c r="N254" s="315"/>
      <c r="O254" s="315"/>
      <c r="P254" s="315"/>
      <c r="Q254" s="315"/>
      <c r="R254" s="315"/>
      <c r="S254" s="315"/>
      <c r="T254" s="315"/>
      <c r="U254" s="315"/>
      <c r="V254" s="315"/>
      <c r="W254" s="315"/>
      <c r="X254" s="315"/>
      <c r="Y254" s="315"/>
      <c r="Z254" s="315"/>
    </row>
    <row r="255">
      <c r="A255" s="334"/>
      <c r="B255" s="314"/>
      <c r="C255" s="335"/>
      <c r="D255" s="314"/>
      <c r="E255" s="314"/>
      <c r="F255" s="314"/>
      <c r="G255" s="315"/>
      <c r="H255" s="315"/>
      <c r="I255" s="315"/>
      <c r="J255" s="315"/>
      <c r="K255" s="315"/>
      <c r="L255" s="315"/>
      <c r="M255" s="315"/>
      <c r="N255" s="315"/>
      <c r="O255" s="315"/>
      <c r="P255" s="315"/>
      <c r="Q255" s="315"/>
      <c r="R255" s="315"/>
      <c r="S255" s="315"/>
      <c r="T255" s="315"/>
      <c r="U255" s="315"/>
      <c r="V255" s="315"/>
      <c r="W255" s="315"/>
      <c r="X255" s="315"/>
      <c r="Y255" s="315"/>
      <c r="Z255" s="315"/>
    </row>
    <row r="256">
      <c r="A256" s="334"/>
      <c r="B256" s="314"/>
      <c r="C256" s="335"/>
      <c r="D256" s="314"/>
      <c r="E256" s="314"/>
      <c r="F256" s="314"/>
      <c r="G256" s="315"/>
      <c r="H256" s="315"/>
      <c r="I256" s="315"/>
      <c r="J256" s="315"/>
      <c r="K256" s="315"/>
      <c r="L256" s="315"/>
      <c r="M256" s="315"/>
      <c r="N256" s="315"/>
      <c r="O256" s="315"/>
      <c r="P256" s="315"/>
      <c r="Q256" s="315"/>
      <c r="R256" s="315"/>
      <c r="S256" s="315"/>
      <c r="T256" s="315"/>
      <c r="U256" s="315"/>
      <c r="V256" s="315"/>
      <c r="W256" s="315"/>
      <c r="X256" s="315"/>
      <c r="Y256" s="315"/>
      <c r="Z256" s="315"/>
    </row>
    <row r="257">
      <c r="A257" s="334"/>
      <c r="B257" s="314"/>
      <c r="C257" s="335"/>
      <c r="D257" s="314"/>
      <c r="E257" s="314"/>
      <c r="F257" s="314"/>
      <c r="G257" s="315"/>
      <c r="H257" s="315"/>
      <c r="I257" s="315"/>
      <c r="J257" s="315"/>
      <c r="K257" s="315"/>
      <c r="L257" s="315"/>
      <c r="M257" s="315"/>
      <c r="N257" s="315"/>
      <c r="O257" s="315"/>
      <c r="P257" s="315"/>
      <c r="Q257" s="315"/>
      <c r="R257" s="315"/>
      <c r="S257" s="315"/>
      <c r="T257" s="315"/>
      <c r="U257" s="315"/>
      <c r="V257" s="315"/>
      <c r="W257" s="315"/>
      <c r="X257" s="315"/>
      <c r="Y257" s="315"/>
      <c r="Z257" s="315"/>
    </row>
    <row r="258">
      <c r="A258" s="334"/>
      <c r="B258" s="314"/>
      <c r="C258" s="335"/>
      <c r="D258" s="314"/>
      <c r="E258" s="314"/>
      <c r="F258" s="314"/>
      <c r="G258" s="315"/>
      <c r="H258" s="315"/>
      <c r="I258" s="315"/>
      <c r="J258" s="315"/>
      <c r="K258" s="315"/>
      <c r="L258" s="315"/>
      <c r="M258" s="315"/>
      <c r="N258" s="315"/>
      <c r="O258" s="315"/>
      <c r="P258" s="315"/>
      <c r="Q258" s="315"/>
      <c r="R258" s="315"/>
      <c r="S258" s="315"/>
      <c r="T258" s="315"/>
      <c r="U258" s="315"/>
      <c r="V258" s="315"/>
      <c r="W258" s="315"/>
      <c r="X258" s="315"/>
      <c r="Y258" s="315"/>
      <c r="Z258" s="315"/>
    </row>
    <row r="259">
      <c r="A259" s="334"/>
      <c r="B259" s="314"/>
      <c r="C259" s="335"/>
      <c r="D259" s="314"/>
      <c r="E259" s="314"/>
      <c r="F259" s="314"/>
      <c r="G259" s="315"/>
      <c r="H259" s="315"/>
      <c r="I259" s="315"/>
      <c r="J259" s="315"/>
      <c r="K259" s="315"/>
      <c r="L259" s="315"/>
      <c r="M259" s="315"/>
      <c r="N259" s="315"/>
      <c r="O259" s="315"/>
      <c r="P259" s="315"/>
      <c r="Q259" s="315"/>
      <c r="R259" s="315"/>
      <c r="S259" s="315"/>
      <c r="T259" s="315"/>
      <c r="U259" s="315"/>
      <c r="V259" s="315"/>
      <c r="W259" s="315"/>
      <c r="X259" s="315"/>
      <c r="Y259" s="315"/>
      <c r="Z259" s="315"/>
    </row>
    <row r="260">
      <c r="A260" s="334"/>
      <c r="B260" s="314"/>
      <c r="C260" s="335"/>
      <c r="D260" s="314"/>
      <c r="E260" s="314"/>
      <c r="F260" s="314"/>
      <c r="G260" s="315"/>
      <c r="H260" s="315"/>
      <c r="I260" s="315"/>
      <c r="J260" s="315"/>
      <c r="K260" s="315"/>
      <c r="L260" s="315"/>
      <c r="M260" s="315"/>
      <c r="N260" s="315"/>
      <c r="O260" s="315"/>
      <c r="P260" s="315"/>
      <c r="Q260" s="315"/>
      <c r="R260" s="315"/>
      <c r="S260" s="315"/>
      <c r="T260" s="315"/>
      <c r="U260" s="315"/>
      <c r="V260" s="315"/>
      <c r="W260" s="315"/>
      <c r="X260" s="315"/>
      <c r="Y260" s="315"/>
      <c r="Z260" s="315"/>
    </row>
    <row r="261">
      <c r="A261" s="334"/>
      <c r="B261" s="314"/>
      <c r="C261" s="335"/>
      <c r="D261" s="314"/>
      <c r="E261" s="314"/>
      <c r="F261" s="314"/>
      <c r="G261" s="315"/>
      <c r="H261" s="315"/>
      <c r="I261" s="315"/>
      <c r="J261" s="315"/>
      <c r="K261" s="315"/>
      <c r="L261" s="315"/>
      <c r="M261" s="315"/>
      <c r="N261" s="315"/>
      <c r="O261" s="315"/>
      <c r="P261" s="315"/>
      <c r="Q261" s="315"/>
      <c r="R261" s="315"/>
      <c r="S261" s="315"/>
      <c r="T261" s="315"/>
      <c r="U261" s="315"/>
      <c r="V261" s="315"/>
      <c r="W261" s="315"/>
      <c r="X261" s="315"/>
      <c r="Y261" s="315"/>
      <c r="Z261" s="315"/>
    </row>
    <row r="262">
      <c r="A262" s="334"/>
      <c r="B262" s="314"/>
      <c r="C262" s="335"/>
      <c r="D262" s="314"/>
      <c r="E262" s="314"/>
      <c r="F262" s="314"/>
      <c r="G262" s="315"/>
      <c r="H262" s="315"/>
      <c r="I262" s="315"/>
      <c r="J262" s="315"/>
      <c r="K262" s="315"/>
      <c r="L262" s="315"/>
      <c r="M262" s="315"/>
      <c r="N262" s="315"/>
      <c r="O262" s="315"/>
      <c r="P262" s="315"/>
      <c r="Q262" s="315"/>
      <c r="R262" s="315"/>
      <c r="S262" s="315"/>
      <c r="T262" s="315"/>
      <c r="U262" s="315"/>
      <c r="V262" s="315"/>
      <c r="W262" s="315"/>
      <c r="X262" s="315"/>
      <c r="Y262" s="315"/>
      <c r="Z262" s="315"/>
    </row>
    <row r="263">
      <c r="A263" s="334"/>
      <c r="B263" s="314"/>
      <c r="C263" s="335"/>
      <c r="D263" s="314"/>
      <c r="E263" s="314"/>
      <c r="F263" s="314"/>
      <c r="G263" s="315"/>
      <c r="H263" s="315"/>
      <c r="I263" s="315"/>
      <c r="J263" s="315"/>
      <c r="K263" s="315"/>
      <c r="L263" s="315"/>
      <c r="M263" s="315"/>
      <c r="N263" s="315"/>
      <c r="O263" s="315"/>
      <c r="P263" s="315"/>
      <c r="Q263" s="315"/>
      <c r="R263" s="315"/>
      <c r="S263" s="315"/>
      <c r="T263" s="315"/>
      <c r="U263" s="315"/>
      <c r="V263" s="315"/>
      <c r="W263" s="315"/>
      <c r="X263" s="315"/>
      <c r="Y263" s="315"/>
      <c r="Z263" s="315"/>
    </row>
    <row r="264">
      <c r="A264" s="334"/>
      <c r="B264" s="314"/>
      <c r="C264" s="335"/>
      <c r="D264" s="314"/>
      <c r="E264" s="314"/>
      <c r="F264" s="314"/>
      <c r="G264" s="315"/>
      <c r="H264" s="315"/>
      <c r="I264" s="315"/>
      <c r="J264" s="315"/>
      <c r="K264" s="315"/>
      <c r="L264" s="315"/>
      <c r="M264" s="315"/>
      <c r="N264" s="315"/>
      <c r="O264" s="315"/>
      <c r="P264" s="315"/>
      <c r="Q264" s="315"/>
      <c r="R264" s="315"/>
      <c r="S264" s="315"/>
      <c r="T264" s="315"/>
      <c r="U264" s="315"/>
      <c r="V264" s="315"/>
      <c r="W264" s="315"/>
      <c r="X264" s="315"/>
      <c r="Y264" s="315"/>
      <c r="Z264" s="315"/>
    </row>
    <row r="265">
      <c r="A265" s="334"/>
      <c r="B265" s="314"/>
      <c r="C265" s="335"/>
      <c r="D265" s="314"/>
      <c r="E265" s="314"/>
      <c r="F265" s="314"/>
      <c r="G265" s="315"/>
      <c r="H265" s="315"/>
      <c r="I265" s="315"/>
      <c r="J265" s="315"/>
      <c r="K265" s="315"/>
      <c r="L265" s="315"/>
      <c r="M265" s="315"/>
      <c r="N265" s="315"/>
      <c r="O265" s="315"/>
      <c r="P265" s="315"/>
      <c r="Q265" s="315"/>
      <c r="R265" s="315"/>
      <c r="S265" s="315"/>
      <c r="T265" s="315"/>
      <c r="U265" s="315"/>
      <c r="V265" s="315"/>
      <c r="W265" s="315"/>
      <c r="X265" s="315"/>
      <c r="Y265" s="315"/>
      <c r="Z265" s="315"/>
    </row>
    <row r="266">
      <c r="A266" s="334"/>
      <c r="B266" s="314"/>
      <c r="C266" s="335"/>
      <c r="D266" s="314"/>
      <c r="E266" s="314"/>
      <c r="F266" s="314"/>
      <c r="G266" s="315"/>
      <c r="H266" s="315"/>
      <c r="I266" s="315"/>
      <c r="J266" s="315"/>
      <c r="K266" s="315"/>
      <c r="L266" s="315"/>
      <c r="M266" s="315"/>
      <c r="N266" s="315"/>
      <c r="O266" s="315"/>
      <c r="P266" s="315"/>
      <c r="Q266" s="315"/>
      <c r="R266" s="315"/>
      <c r="S266" s="315"/>
      <c r="T266" s="315"/>
      <c r="U266" s="315"/>
      <c r="V266" s="315"/>
      <c r="W266" s="315"/>
      <c r="X266" s="315"/>
      <c r="Y266" s="315"/>
      <c r="Z266" s="315"/>
    </row>
    <row r="267">
      <c r="A267" s="334"/>
      <c r="B267" s="314"/>
      <c r="C267" s="335"/>
      <c r="D267" s="314"/>
      <c r="E267" s="314"/>
      <c r="F267" s="314"/>
      <c r="G267" s="315"/>
      <c r="H267" s="315"/>
      <c r="I267" s="315"/>
      <c r="J267" s="315"/>
      <c r="K267" s="315"/>
      <c r="L267" s="315"/>
      <c r="M267" s="315"/>
      <c r="N267" s="315"/>
      <c r="O267" s="315"/>
      <c r="P267" s="315"/>
      <c r="Q267" s="315"/>
      <c r="R267" s="315"/>
      <c r="S267" s="315"/>
      <c r="T267" s="315"/>
      <c r="U267" s="315"/>
      <c r="V267" s="315"/>
      <c r="W267" s="315"/>
      <c r="X267" s="315"/>
      <c r="Y267" s="315"/>
      <c r="Z267" s="315"/>
    </row>
    <row r="268">
      <c r="A268" s="334"/>
      <c r="B268" s="314"/>
      <c r="C268" s="335"/>
      <c r="D268" s="314"/>
      <c r="E268" s="314"/>
      <c r="F268" s="314"/>
      <c r="G268" s="315"/>
      <c r="H268" s="315"/>
      <c r="I268" s="315"/>
      <c r="J268" s="315"/>
      <c r="K268" s="315"/>
      <c r="L268" s="315"/>
      <c r="M268" s="315"/>
      <c r="N268" s="315"/>
      <c r="O268" s="315"/>
      <c r="P268" s="315"/>
      <c r="Q268" s="315"/>
      <c r="R268" s="315"/>
      <c r="S268" s="315"/>
      <c r="T268" s="315"/>
      <c r="U268" s="315"/>
      <c r="V268" s="315"/>
      <c r="W268" s="315"/>
      <c r="X268" s="315"/>
      <c r="Y268" s="315"/>
      <c r="Z268" s="315"/>
    </row>
    <row r="269">
      <c r="A269" s="334"/>
      <c r="B269" s="314"/>
      <c r="C269" s="335"/>
      <c r="D269" s="314"/>
      <c r="E269" s="314"/>
      <c r="F269" s="314"/>
      <c r="G269" s="315"/>
      <c r="H269" s="315"/>
      <c r="I269" s="315"/>
      <c r="J269" s="315"/>
      <c r="K269" s="315"/>
      <c r="L269" s="315"/>
      <c r="M269" s="315"/>
      <c r="N269" s="315"/>
      <c r="O269" s="315"/>
      <c r="P269" s="315"/>
      <c r="Q269" s="315"/>
      <c r="R269" s="315"/>
      <c r="S269" s="315"/>
      <c r="T269" s="315"/>
      <c r="U269" s="315"/>
      <c r="V269" s="315"/>
      <c r="W269" s="315"/>
      <c r="X269" s="315"/>
      <c r="Y269" s="315"/>
      <c r="Z269" s="315"/>
    </row>
    <row r="270">
      <c r="A270" s="334"/>
      <c r="B270" s="314"/>
      <c r="C270" s="335"/>
      <c r="D270" s="314"/>
      <c r="E270" s="314"/>
      <c r="F270" s="314"/>
      <c r="G270" s="315"/>
      <c r="H270" s="315"/>
      <c r="I270" s="315"/>
      <c r="J270" s="315"/>
      <c r="K270" s="315"/>
      <c r="L270" s="315"/>
      <c r="M270" s="315"/>
      <c r="N270" s="315"/>
      <c r="O270" s="315"/>
      <c r="P270" s="315"/>
      <c r="Q270" s="315"/>
      <c r="R270" s="315"/>
      <c r="S270" s="315"/>
      <c r="T270" s="315"/>
      <c r="U270" s="315"/>
      <c r="V270" s="315"/>
      <c r="W270" s="315"/>
      <c r="X270" s="315"/>
      <c r="Y270" s="315"/>
      <c r="Z270" s="315"/>
    </row>
    <row r="271">
      <c r="A271" s="334"/>
      <c r="B271" s="314"/>
      <c r="C271" s="335"/>
      <c r="D271" s="314"/>
      <c r="E271" s="314"/>
      <c r="F271" s="314"/>
      <c r="G271" s="315"/>
      <c r="H271" s="315"/>
      <c r="I271" s="315"/>
      <c r="J271" s="315"/>
      <c r="K271" s="315"/>
      <c r="L271" s="315"/>
      <c r="M271" s="315"/>
      <c r="N271" s="315"/>
      <c r="O271" s="315"/>
      <c r="P271" s="315"/>
      <c r="Q271" s="315"/>
      <c r="R271" s="315"/>
      <c r="S271" s="315"/>
      <c r="T271" s="315"/>
      <c r="U271" s="315"/>
      <c r="V271" s="315"/>
      <c r="W271" s="315"/>
      <c r="X271" s="315"/>
      <c r="Y271" s="315"/>
      <c r="Z271" s="315"/>
    </row>
    <row r="272">
      <c r="A272" s="334"/>
      <c r="B272" s="314"/>
      <c r="C272" s="335"/>
      <c r="D272" s="314"/>
      <c r="E272" s="314"/>
      <c r="F272" s="314"/>
      <c r="G272" s="315"/>
      <c r="H272" s="315"/>
      <c r="I272" s="315"/>
      <c r="J272" s="315"/>
      <c r="K272" s="315"/>
      <c r="L272" s="315"/>
      <c r="M272" s="315"/>
      <c r="N272" s="315"/>
      <c r="O272" s="315"/>
      <c r="P272" s="315"/>
      <c r="Q272" s="315"/>
      <c r="R272" s="315"/>
      <c r="S272" s="315"/>
      <c r="T272" s="315"/>
      <c r="U272" s="315"/>
      <c r="V272" s="315"/>
      <c r="W272" s="315"/>
      <c r="X272" s="315"/>
      <c r="Y272" s="315"/>
      <c r="Z272" s="315"/>
    </row>
    <row r="273">
      <c r="A273" s="334"/>
      <c r="B273" s="314"/>
      <c r="C273" s="335"/>
      <c r="D273" s="314"/>
      <c r="E273" s="314"/>
      <c r="F273" s="314"/>
      <c r="G273" s="315"/>
      <c r="H273" s="315"/>
      <c r="I273" s="315"/>
      <c r="J273" s="315"/>
      <c r="K273" s="315"/>
      <c r="L273" s="315"/>
      <c r="M273" s="315"/>
      <c r="N273" s="315"/>
      <c r="O273" s="315"/>
      <c r="P273" s="315"/>
      <c r="Q273" s="315"/>
      <c r="R273" s="315"/>
      <c r="S273" s="315"/>
      <c r="T273" s="315"/>
      <c r="U273" s="315"/>
      <c r="V273" s="315"/>
      <c r="W273" s="315"/>
      <c r="X273" s="315"/>
      <c r="Y273" s="315"/>
      <c r="Z273" s="315"/>
    </row>
    <row r="274">
      <c r="A274" s="334"/>
      <c r="B274" s="314"/>
      <c r="C274" s="335"/>
      <c r="D274" s="314"/>
      <c r="E274" s="314"/>
      <c r="F274" s="314"/>
      <c r="G274" s="315"/>
      <c r="H274" s="315"/>
      <c r="I274" s="315"/>
      <c r="J274" s="315"/>
      <c r="K274" s="315"/>
      <c r="L274" s="315"/>
      <c r="M274" s="315"/>
      <c r="N274" s="315"/>
      <c r="O274" s="315"/>
      <c r="P274" s="315"/>
      <c r="Q274" s="315"/>
      <c r="R274" s="315"/>
      <c r="S274" s="315"/>
      <c r="T274" s="315"/>
      <c r="U274" s="315"/>
      <c r="V274" s="315"/>
      <c r="W274" s="315"/>
      <c r="X274" s="315"/>
      <c r="Y274" s="315"/>
      <c r="Z274" s="315"/>
    </row>
    <row r="275">
      <c r="A275" s="334"/>
      <c r="B275" s="314"/>
      <c r="C275" s="335"/>
      <c r="D275" s="314"/>
      <c r="E275" s="314"/>
      <c r="F275" s="314"/>
      <c r="G275" s="315"/>
      <c r="H275" s="315"/>
      <c r="I275" s="315"/>
      <c r="J275" s="315"/>
      <c r="K275" s="315"/>
      <c r="L275" s="315"/>
      <c r="M275" s="315"/>
      <c r="N275" s="315"/>
      <c r="O275" s="315"/>
      <c r="P275" s="315"/>
      <c r="Q275" s="315"/>
      <c r="R275" s="315"/>
      <c r="S275" s="315"/>
      <c r="T275" s="315"/>
      <c r="U275" s="315"/>
      <c r="V275" s="315"/>
      <c r="W275" s="315"/>
      <c r="X275" s="315"/>
      <c r="Y275" s="315"/>
      <c r="Z275" s="315"/>
    </row>
    <row r="276">
      <c r="A276" s="334"/>
      <c r="B276" s="314"/>
      <c r="C276" s="335"/>
      <c r="D276" s="314"/>
      <c r="E276" s="314"/>
      <c r="F276" s="314"/>
      <c r="G276" s="315"/>
      <c r="H276" s="315"/>
      <c r="I276" s="315"/>
      <c r="J276" s="315"/>
      <c r="K276" s="315"/>
      <c r="L276" s="315"/>
      <c r="M276" s="315"/>
      <c r="N276" s="315"/>
      <c r="O276" s="315"/>
      <c r="P276" s="315"/>
      <c r="Q276" s="315"/>
      <c r="R276" s="315"/>
      <c r="S276" s="315"/>
      <c r="T276" s="315"/>
      <c r="U276" s="315"/>
      <c r="V276" s="315"/>
      <c r="W276" s="315"/>
      <c r="X276" s="315"/>
      <c r="Y276" s="315"/>
      <c r="Z276" s="315"/>
    </row>
    <row r="277">
      <c r="A277" s="334"/>
      <c r="B277" s="314"/>
      <c r="C277" s="335"/>
      <c r="D277" s="314"/>
      <c r="E277" s="314"/>
      <c r="F277" s="314"/>
      <c r="G277" s="315"/>
      <c r="H277" s="315"/>
      <c r="I277" s="315"/>
      <c r="J277" s="315"/>
      <c r="K277" s="315"/>
      <c r="L277" s="315"/>
      <c r="M277" s="315"/>
      <c r="N277" s="315"/>
      <c r="O277" s="315"/>
      <c r="P277" s="315"/>
      <c r="Q277" s="315"/>
      <c r="R277" s="315"/>
      <c r="S277" s="315"/>
      <c r="T277" s="315"/>
      <c r="U277" s="315"/>
      <c r="V277" s="315"/>
      <c r="W277" s="315"/>
      <c r="X277" s="315"/>
      <c r="Y277" s="315"/>
      <c r="Z277" s="315"/>
    </row>
    <row r="278">
      <c r="A278" s="334"/>
      <c r="B278" s="314"/>
      <c r="C278" s="335"/>
      <c r="D278" s="314"/>
      <c r="E278" s="314"/>
      <c r="F278" s="314"/>
      <c r="G278" s="315"/>
      <c r="H278" s="315"/>
      <c r="I278" s="315"/>
      <c r="J278" s="315"/>
      <c r="K278" s="315"/>
      <c r="L278" s="315"/>
      <c r="M278" s="315"/>
      <c r="N278" s="315"/>
      <c r="O278" s="315"/>
      <c r="P278" s="315"/>
      <c r="Q278" s="315"/>
      <c r="R278" s="315"/>
      <c r="S278" s="315"/>
      <c r="T278" s="315"/>
      <c r="U278" s="315"/>
      <c r="V278" s="315"/>
      <c r="W278" s="315"/>
      <c r="X278" s="315"/>
      <c r="Y278" s="315"/>
      <c r="Z278" s="315"/>
    </row>
    <row r="279">
      <c r="A279" s="334"/>
      <c r="B279" s="314"/>
      <c r="C279" s="335"/>
      <c r="D279" s="314"/>
      <c r="E279" s="314"/>
      <c r="F279" s="314"/>
      <c r="G279" s="315"/>
      <c r="H279" s="315"/>
      <c r="I279" s="315"/>
      <c r="J279" s="315"/>
      <c r="K279" s="315"/>
      <c r="L279" s="315"/>
      <c r="M279" s="315"/>
      <c r="N279" s="315"/>
      <c r="O279" s="315"/>
      <c r="P279" s="315"/>
      <c r="Q279" s="315"/>
      <c r="R279" s="315"/>
      <c r="S279" s="315"/>
      <c r="T279" s="315"/>
      <c r="U279" s="315"/>
      <c r="V279" s="315"/>
      <c r="W279" s="315"/>
      <c r="X279" s="315"/>
      <c r="Y279" s="315"/>
      <c r="Z279" s="315"/>
    </row>
    <row r="280">
      <c r="A280" s="334"/>
      <c r="B280" s="314"/>
      <c r="C280" s="335"/>
      <c r="D280" s="314"/>
      <c r="E280" s="314"/>
      <c r="F280" s="314"/>
      <c r="G280" s="315"/>
      <c r="H280" s="315"/>
      <c r="I280" s="315"/>
      <c r="J280" s="315"/>
      <c r="K280" s="315"/>
      <c r="L280" s="315"/>
      <c r="M280" s="315"/>
      <c r="N280" s="315"/>
      <c r="O280" s="315"/>
      <c r="P280" s="315"/>
      <c r="Q280" s="315"/>
      <c r="R280" s="315"/>
      <c r="S280" s="315"/>
      <c r="T280" s="315"/>
      <c r="U280" s="315"/>
      <c r="V280" s="315"/>
      <c r="W280" s="315"/>
      <c r="X280" s="315"/>
      <c r="Y280" s="315"/>
      <c r="Z280" s="315"/>
    </row>
    <row r="281">
      <c r="A281" s="334"/>
      <c r="B281" s="314"/>
      <c r="C281" s="335"/>
      <c r="D281" s="314"/>
      <c r="E281" s="314"/>
      <c r="F281" s="314"/>
      <c r="G281" s="315"/>
      <c r="H281" s="315"/>
      <c r="I281" s="315"/>
      <c r="J281" s="315"/>
      <c r="K281" s="315"/>
      <c r="L281" s="315"/>
      <c r="M281" s="315"/>
      <c r="N281" s="315"/>
      <c r="O281" s="315"/>
      <c r="P281" s="315"/>
      <c r="Q281" s="315"/>
      <c r="R281" s="315"/>
      <c r="S281" s="315"/>
      <c r="T281" s="315"/>
      <c r="U281" s="315"/>
      <c r="V281" s="315"/>
      <c r="W281" s="315"/>
      <c r="X281" s="315"/>
      <c r="Y281" s="315"/>
      <c r="Z281" s="315"/>
    </row>
    <row r="282">
      <c r="A282" s="334"/>
      <c r="B282" s="314"/>
      <c r="C282" s="335"/>
      <c r="D282" s="314"/>
      <c r="E282" s="314"/>
      <c r="F282" s="314"/>
      <c r="G282" s="315"/>
      <c r="H282" s="315"/>
      <c r="I282" s="315"/>
      <c r="J282" s="315"/>
      <c r="K282" s="315"/>
      <c r="L282" s="315"/>
      <c r="M282" s="315"/>
      <c r="N282" s="315"/>
      <c r="O282" s="315"/>
      <c r="P282" s="315"/>
      <c r="Q282" s="315"/>
      <c r="R282" s="315"/>
      <c r="S282" s="315"/>
      <c r="T282" s="315"/>
      <c r="U282" s="315"/>
      <c r="V282" s="315"/>
      <c r="W282" s="315"/>
      <c r="X282" s="315"/>
      <c r="Y282" s="315"/>
      <c r="Z282" s="315"/>
    </row>
    <row r="283">
      <c r="A283" s="334"/>
      <c r="B283" s="314"/>
      <c r="C283" s="335"/>
      <c r="D283" s="314"/>
      <c r="E283" s="314"/>
      <c r="F283" s="314"/>
      <c r="G283" s="315"/>
      <c r="H283" s="315"/>
      <c r="I283" s="315"/>
      <c r="J283" s="315"/>
      <c r="K283" s="315"/>
      <c r="L283" s="315"/>
      <c r="M283" s="315"/>
      <c r="N283" s="315"/>
      <c r="O283" s="315"/>
      <c r="P283" s="315"/>
      <c r="Q283" s="315"/>
      <c r="R283" s="315"/>
      <c r="S283" s="315"/>
      <c r="T283" s="315"/>
      <c r="U283" s="315"/>
      <c r="V283" s="315"/>
      <c r="W283" s="315"/>
      <c r="X283" s="315"/>
      <c r="Y283" s="315"/>
      <c r="Z283" s="315"/>
    </row>
    <row r="284">
      <c r="A284" s="334"/>
      <c r="B284" s="314"/>
      <c r="C284" s="335"/>
      <c r="D284" s="314"/>
      <c r="E284" s="314"/>
      <c r="F284" s="314"/>
      <c r="G284" s="315"/>
      <c r="H284" s="315"/>
      <c r="I284" s="315"/>
      <c r="J284" s="315"/>
      <c r="K284" s="315"/>
      <c r="L284" s="315"/>
      <c r="M284" s="315"/>
      <c r="N284" s="315"/>
      <c r="O284" s="315"/>
      <c r="P284" s="315"/>
      <c r="Q284" s="315"/>
      <c r="R284" s="315"/>
      <c r="S284" s="315"/>
      <c r="T284" s="315"/>
      <c r="U284" s="315"/>
      <c r="V284" s="315"/>
      <c r="W284" s="315"/>
      <c r="X284" s="315"/>
      <c r="Y284" s="315"/>
      <c r="Z284" s="315"/>
    </row>
    <row r="285">
      <c r="A285" s="334"/>
      <c r="B285" s="314"/>
      <c r="C285" s="335"/>
      <c r="D285" s="314"/>
      <c r="E285" s="314"/>
      <c r="F285" s="314"/>
      <c r="G285" s="315"/>
      <c r="H285" s="315"/>
      <c r="I285" s="315"/>
      <c r="J285" s="315"/>
      <c r="K285" s="315"/>
      <c r="L285" s="315"/>
      <c r="M285" s="315"/>
      <c r="N285" s="315"/>
      <c r="O285" s="315"/>
      <c r="P285" s="315"/>
      <c r="Q285" s="315"/>
      <c r="R285" s="315"/>
      <c r="S285" s="315"/>
      <c r="T285" s="315"/>
      <c r="U285" s="315"/>
      <c r="V285" s="315"/>
      <c r="W285" s="315"/>
      <c r="X285" s="315"/>
      <c r="Y285" s="315"/>
      <c r="Z285" s="315"/>
    </row>
    <row r="286">
      <c r="A286" s="334"/>
      <c r="B286" s="314"/>
      <c r="C286" s="335"/>
      <c r="D286" s="314"/>
      <c r="E286" s="314"/>
      <c r="F286" s="314"/>
      <c r="G286" s="315"/>
      <c r="H286" s="315"/>
      <c r="I286" s="315"/>
      <c r="J286" s="315"/>
      <c r="K286" s="315"/>
      <c r="L286" s="315"/>
      <c r="M286" s="315"/>
      <c r="N286" s="315"/>
      <c r="O286" s="315"/>
      <c r="P286" s="315"/>
      <c r="Q286" s="315"/>
      <c r="R286" s="315"/>
      <c r="S286" s="315"/>
      <c r="T286" s="315"/>
      <c r="U286" s="315"/>
      <c r="V286" s="315"/>
      <c r="W286" s="315"/>
      <c r="X286" s="315"/>
      <c r="Y286" s="315"/>
      <c r="Z286" s="315"/>
    </row>
    <row r="287">
      <c r="A287" s="334"/>
      <c r="B287" s="314"/>
      <c r="C287" s="335"/>
      <c r="D287" s="314"/>
      <c r="E287" s="314"/>
      <c r="F287" s="314"/>
      <c r="G287" s="315"/>
      <c r="H287" s="315"/>
      <c r="I287" s="315"/>
      <c r="J287" s="315"/>
      <c r="K287" s="315"/>
      <c r="L287" s="315"/>
      <c r="M287" s="315"/>
      <c r="N287" s="315"/>
      <c r="O287" s="315"/>
      <c r="P287" s="315"/>
      <c r="Q287" s="315"/>
      <c r="R287" s="315"/>
      <c r="S287" s="315"/>
      <c r="T287" s="315"/>
      <c r="U287" s="315"/>
      <c r="V287" s="315"/>
      <c r="W287" s="315"/>
      <c r="X287" s="315"/>
      <c r="Y287" s="315"/>
      <c r="Z287" s="315"/>
    </row>
    <row r="288">
      <c r="A288" s="334"/>
      <c r="B288" s="314"/>
      <c r="C288" s="335"/>
      <c r="D288" s="314"/>
      <c r="E288" s="314"/>
      <c r="F288" s="314"/>
      <c r="G288" s="315"/>
      <c r="H288" s="315"/>
      <c r="I288" s="315"/>
      <c r="J288" s="315"/>
      <c r="K288" s="315"/>
      <c r="L288" s="315"/>
      <c r="M288" s="315"/>
      <c r="N288" s="315"/>
      <c r="O288" s="315"/>
      <c r="P288" s="315"/>
      <c r="Q288" s="315"/>
      <c r="R288" s="315"/>
      <c r="S288" s="315"/>
      <c r="T288" s="315"/>
      <c r="U288" s="315"/>
      <c r="V288" s="315"/>
      <c r="W288" s="315"/>
      <c r="X288" s="315"/>
      <c r="Y288" s="315"/>
      <c r="Z288" s="315"/>
    </row>
    <row r="289">
      <c r="A289" s="334"/>
      <c r="B289" s="314"/>
      <c r="C289" s="335"/>
      <c r="D289" s="314"/>
      <c r="E289" s="314"/>
      <c r="F289" s="314"/>
      <c r="G289" s="315"/>
      <c r="H289" s="315"/>
      <c r="I289" s="315"/>
      <c r="J289" s="315"/>
      <c r="K289" s="315"/>
      <c r="L289" s="315"/>
      <c r="M289" s="315"/>
      <c r="N289" s="315"/>
      <c r="O289" s="315"/>
      <c r="P289" s="315"/>
      <c r="Q289" s="315"/>
      <c r="R289" s="315"/>
      <c r="S289" s="315"/>
      <c r="T289" s="315"/>
      <c r="U289" s="315"/>
      <c r="V289" s="315"/>
      <c r="W289" s="315"/>
      <c r="X289" s="315"/>
      <c r="Y289" s="315"/>
      <c r="Z289" s="315"/>
    </row>
    <row r="290">
      <c r="A290" s="334"/>
      <c r="B290" s="314"/>
      <c r="C290" s="335"/>
      <c r="D290" s="314"/>
      <c r="E290" s="314"/>
      <c r="F290" s="314"/>
      <c r="G290" s="315"/>
      <c r="H290" s="315"/>
      <c r="I290" s="315"/>
      <c r="J290" s="315"/>
      <c r="K290" s="315"/>
      <c r="L290" s="315"/>
      <c r="M290" s="315"/>
      <c r="N290" s="315"/>
      <c r="O290" s="315"/>
      <c r="P290" s="315"/>
      <c r="Q290" s="315"/>
      <c r="R290" s="315"/>
      <c r="S290" s="315"/>
      <c r="T290" s="315"/>
      <c r="U290" s="315"/>
      <c r="V290" s="315"/>
      <c r="W290" s="315"/>
      <c r="X290" s="315"/>
      <c r="Y290" s="315"/>
      <c r="Z290" s="315"/>
    </row>
    <row r="291">
      <c r="A291" s="334"/>
      <c r="B291" s="314"/>
      <c r="C291" s="335"/>
      <c r="D291" s="314"/>
      <c r="E291" s="314"/>
      <c r="F291" s="314"/>
      <c r="G291" s="315"/>
      <c r="H291" s="315"/>
      <c r="I291" s="315"/>
      <c r="J291" s="315"/>
      <c r="K291" s="315"/>
      <c r="L291" s="315"/>
      <c r="M291" s="315"/>
      <c r="N291" s="315"/>
      <c r="O291" s="315"/>
      <c r="P291" s="315"/>
      <c r="Q291" s="315"/>
      <c r="R291" s="315"/>
      <c r="S291" s="315"/>
      <c r="T291" s="315"/>
      <c r="U291" s="315"/>
      <c r="V291" s="315"/>
      <c r="W291" s="315"/>
      <c r="X291" s="315"/>
      <c r="Y291" s="315"/>
      <c r="Z291" s="315"/>
    </row>
    <row r="292">
      <c r="A292" s="334"/>
      <c r="B292" s="314"/>
      <c r="C292" s="335"/>
      <c r="D292" s="314"/>
      <c r="E292" s="314"/>
      <c r="F292" s="314"/>
      <c r="G292" s="315"/>
      <c r="H292" s="315"/>
      <c r="I292" s="315"/>
      <c r="J292" s="315"/>
      <c r="K292" s="315"/>
      <c r="L292" s="315"/>
      <c r="M292" s="315"/>
      <c r="N292" s="315"/>
      <c r="O292" s="315"/>
      <c r="P292" s="315"/>
      <c r="Q292" s="315"/>
      <c r="R292" s="315"/>
      <c r="S292" s="315"/>
      <c r="T292" s="315"/>
      <c r="U292" s="315"/>
      <c r="V292" s="315"/>
      <c r="W292" s="315"/>
      <c r="X292" s="315"/>
      <c r="Y292" s="315"/>
      <c r="Z292" s="315"/>
    </row>
    <row r="293">
      <c r="A293" s="334"/>
      <c r="B293" s="314"/>
      <c r="C293" s="335"/>
      <c r="D293" s="314"/>
      <c r="E293" s="314"/>
      <c r="F293" s="314"/>
      <c r="G293" s="315"/>
      <c r="H293" s="315"/>
      <c r="I293" s="315"/>
      <c r="J293" s="315"/>
      <c r="K293" s="315"/>
      <c r="L293" s="315"/>
      <c r="M293" s="315"/>
      <c r="N293" s="315"/>
      <c r="O293" s="315"/>
      <c r="P293" s="315"/>
      <c r="Q293" s="315"/>
      <c r="R293" s="315"/>
      <c r="S293" s="315"/>
      <c r="T293" s="315"/>
      <c r="U293" s="315"/>
      <c r="V293" s="315"/>
      <c r="W293" s="315"/>
      <c r="X293" s="315"/>
      <c r="Y293" s="315"/>
      <c r="Z293" s="315"/>
    </row>
    <row r="294">
      <c r="A294" s="334"/>
      <c r="B294" s="314"/>
      <c r="C294" s="335"/>
      <c r="D294" s="314"/>
      <c r="E294" s="314"/>
      <c r="F294" s="314"/>
      <c r="G294" s="315"/>
      <c r="H294" s="315"/>
      <c r="I294" s="315"/>
      <c r="J294" s="315"/>
      <c r="K294" s="315"/>
      <c r="L294" s="315"/>
      <c r="M294" s="315"/>
      <c r="N294" s="315"/>
      <c r="O294" s="315"/>
      <c r="P294" s="315"/>
      <c r="Q294" s="315"/>
      <c r="R294" s="315"/>
      <c r="S294" s="315"/>
      <c r="T294" s="315"/>
      <c r="U294" s="315"/>
      <c r="V294" s="315"/>
      <c r="W294" s="315"/>
      <c r="X294" s="315"/>
      <c r="Y294" s="315"/>
      <c r="Z294" s="315"/>
    </row>
    <row r="295">
      <c r="A295" s="334"/>
      <c r="B295" s="314"/>
      <c r="C295" s="335"/>
      <c r="D295" s="314"/>
      <c r="E295" s="314"/>
      <c r="F295" s="314"/>
      <c r="G295" s="315"/>
      <c r="H295" s="315"/>
      <c r="I295" s="315"/>
      <c r="J295" s="315"/>
      <c r="K295" s="315"/>
      <c r="L295" s="315"/>
      <c r="M295" s="315"/>
      <c r="N295" s="315"/>
      <c r="O295" s="315"/>
      <c r="P295" s="315"/>
      <c r="Q295" s="315"/>
      <c r="R295" s="315"/>
      <c r="S295" s="315"/>
      <c r="T295" s="315"/>
      <c r="U295" s="315"/>
      <c r="V295" s="315"/>
      <c r="W295" s="315"/>
      <c r="X295" s="315"/>
      <c r="Y295" s="315"/>
      <c r="Z295" s="315"/>
    </row>
    <row r="296">
      <c r="A296" s="334"/>
      <c r="B296" s="314"/>
      <c r="C296" s="335"/>
      <c r="D296" s="314"/>
      <c r="E296" s="314"/>
      <c r="F296" s="314"/>
      <c r="G296" s="315"/>
      <c r="H296" s="315"/>
      <c r="I296" s="315"/>
      <c r="J296" s="315"/>
      <c r="K296" s="315"/>
      <c r="L296" s="315"/>
      <c r="M296" s="315"/>
      <c r="N296" s="315"/>
      <c r="O296" s="315"/>
      <c r="P296" s="315"/>
      <c r="Q296" s="315"/>
      <c r="R296" s="315"/>
      <c r="S296" s="315"/>
      <c r="T296" s="315"/>
      <c r="U296" s="315"/>
      <c r="V296" s="315"/>
      <c r="W296" s="315"/>
      <c r="X296" s="315"/>
      <c r="Y296" s="315"/>
      <c r="Z296" s="315"/>
    </row>
    <row r="297">
      <c r="A297" s="334"/>
      <c r="B297" s="314"/>
      <c r="C297" s="335"/>
      <c r="D297" s="314"/>
      <c r="E297" s="314"/>
      <c r="F297" s="314"/>
      <c r="G297" s="315"/>
      <c r="H297" s="315"/>
      <c r="I297" s="315"/>
      <c r="J297" s="315"/>
      <c r="K297" s="315"/>
      <c r="L297" s="315"/>
      <c r="M297" s="315"/>
      <c r="N297" s="315"/>
      <c r="O297" s="315"/>
      <c r="P297" s="315"/>
      <c r="Q297" s="315"/>
      <c r="R297" s="315"/>
      <c r="S297" s="315"/>
      <c r="T297" s="315"/>
      <c r="U297" s="315"/>
      <c r="V297" s="315"/>
      <c r="W297" s="315"/>
      <c r="X297" s="315"/>
      <c r="Y297" s="315"/>
      <c r="Z297" s="315"/>
    </row>
    <row r="298">
      <c r="A298" s="334"/>
      <c r="B298" s="314"/>
      <c r="C298" s="335"/>
      <c r="D298" s="314"/>
      <c r="E298" s="314"/>
      <c r="F298" s="314"/>
      <c r="G298" s="315"/>
      <c r="H298" s="315"/>
      <c r="I298" s="315"/>
      <c r="J298" s="315"/>
      <c r="K298" s="315"/>
      <c r="L298" s="315"/>
      <c r="M298" s="315"/>
      <c r="N298" s="315"/>
      <c r="O298" s="315"/>
      <c r="P298" s="315"/>
      <c r="Q298" s="315"/>
      <c r="R298" s="315"/>
      <c r="S298" s="315"/>
      <c r="T298" s="315"/>
      <c r="U298" s="315"/>
      <c r="V298" s="315"/>
      <c r="W298" s="315"/>
      <c r="X298" s="315"/>
      <c r="Y298" s="315"/>
      <c r="Z298" s="315"/>
    </row>
    <row r="299">
      <c r="A299" s="334"/>
      <c r="B299" s="314"/>
      <c r="C299" s="335"/>
      <c r="D299" s="314"/>
      <c r="E299" s="314"/>
      <c r="F299" s="314"/>
      <c r="G299" s="315"/>
      <c r="H299" s="315"/>
      <c r="I299" s="315"/>
      <c r="J299" s="315"/>
      <c r="K299" s="315"/>
      <c r="L299" s="315"/>
      <c r="M299" s="315"/>
      <c r="N299" s="315"/>
      <c r="O299" s="315"/>
      <c r="P299" s="315"/>
      <c r="Q299" s="315"/>
      <c r="R299" s="315"/>
      <c r="S299" s="315"/>
      <c r="T299" s="315"/>
      <c r="U299" s="315"/>
      <c r="V299" s="315"/>
      <c r="W299" s="315"/>
      <c r="X299" s="315"/>
      <c r="Y299" s="315"/>
      <c r="Z299" s="315"/>
    </row>
    <row r="300">
      <c r="A300" s="334"/>
      <c r="B300" s="314"/>
      <c r="C300" s="335"/>
      <c r="D300" s="314"/>
      <c r="E300" s="314"/>
      <c r="F300" s="314"/>
      <c r="G300" s="315"/>
      <c r="H300" s="315"/>
      <c r="I300" s="315"/>
      <c r="J300" s="315"/>
      <c r="K300" s="315"/>
      <c r="L300" s="315"/>
      <c r="M300" s="315"/>
      <c r="N300" s="315"/>
      <c r="O300" s="315"/>
      <c r="P300" s="315"/>
      <c r="Q300" s="315"/>
      <c r="R300" s="315"/>
      <c r="S300" s="315"/>
      <c r="T300" s="315"/>
      <c r="U300" s="315"/>
      <c r="V300" s="315"/>
      <c r="W300" s="315"/>
      <c r="X300" s="315"/>
      <c r="Y300" s="315"/>
      <c r="Z300" s="315"/>
    </row>
    <row r="301">
      <c r="A301" s="334"/>
      <c r="B301" s="314"/>
      <c r="C301" s="335"/>
      <c r="D301" s="314"/>
      <c r="E301" s="314"/>
      <c r="F301" s="314"/>
      <c r="G301" s="315"/>
      <c r="H301" s="315"/>
      <c r="I301" s="315"/>
      <c r="J301" s="315"/>
      <c r="K301" s="315"/>
      <c r="L301" s="315"/>
      <c r="M301" s="315"/>
      <c r="N301" s="315"/>
      <c r="O301" s="315"/>
      <c r="P301" s="315"/>
      <c r="Q301" s="315"/>
      <c r="R301" s="315"/>
      <c r="S301" s="315"/>
      <c r="T301" s="315"/>
      <c r="U301" s="315"/>
      <c r="V301" s="315"/>
      <c r="W301" s="315"/>
      <c r="X301" s="315"/>
      <c r="Y301" s="315"/>
      <c r="Z301" s="315"/>
    </row>
    <row r="302">
      <c r="A302" s="334"/>
      <c r="B302" s="314"/>
      <c r="C302" s="335"/>
      <c r="D302" s="314"/>
      <c r="E302" s="314"/>
      <c r="F302" s="314"/>
      <c r="G302" s="315"/>
      <c r="H302" s="315"/>
      <c r="I302" s="315"/>
      <c r="J302" s="315"/>
      <c r="K302" s="315"/>
      <c r="L302" s="315"/>
      <c r="M302" s="315"/>
      <c r="N302" s="315"/>
      <c r="O302" s="315"/>
      <c r="P302" s="315"/>
      <c r="Q302" s="315"/>
      <c r="R302" s="315"/>
      <c r="S302" s="315"/>
      <c r="T302" s="315"/>
      <c r="U302" s="315"/>
      <c r="V302" s="315"/>
      <c r="W302" s="315"/>
      <c r="X302" s="315"/>
      <c r="Y302" s="315"/>
      <c r="Z302" s="315"/>
    </row>
    <row r="303">
      <c r="A303" s="334"/>
      <c r="B303" s="314"/>
      <c r="C303" s="335"/>
      <c r="D303" s="314"/>
      <c r="E303" s="314"/>
      <c r="F303" s="314"/>
      <c r="G303" s="315"/>
      <c r="H303" s="315"/>
      <c r="I303" s="315"/>
      <c r="J303" s="315"/>
      <c r="K303" s="315"/>
      <c r="L303" s="315"/>
      <c r="M303" s="315"/>
      <c r="N303" s="315"/>
      <c r="O303" s="315"/>
      <c r="P303" s="315"/>
      <c r="Q303" s="315"/>
      <c r="R303" s="315"/>
      <c r="S303" s="315"/>
      <c r="T303" s="315"/>
      <c r="U303" s="315"/>
      <c r="V303" s="315"/>
      <c r="W303" s="315"/>
      <c r="X303" s="315"/>
      <c r="Y303" s="315"/>
      <c r="Z303" s="315"/>
    </row>
    <row r="304">
      <c r="A304" s="334"/>
      <c r="B304" s="314"/>
      <c r="C304" s="335"/>
      <c r="D304" s="314"/>
      <c r="E304" s="314"/>
      <c r="F304" s="314"/>
      <c r="G304" s="315"/>
      <c r="H304" s="315"/>
      <c r="I304" s="315"/>
      <c r="J304" s="315"/>
      <c r="K304" s="315"/>
      <c r="L304" s="315"/>
      <c r="M304" s="315"/>
      <c r="N304" s="315"/>
      <c r="O304" s="315"/>
      <c r="P304" s="315"/>
      <c r="Q304" s="315"/>
      <c r="R304" s="315"/>
      <c r="S304" s="315"/>
      <c r="T304" s="315"/>
      <c r="U304" s="315"/>
      <c r="V304" s="315"/>
      <c r="W304" s="315"/>
      <c r="X304" s="315"/>
      <c r="Y304" s="315"/>
      <c r="Z304" s="315"/>
    </row>
    <row r="305">
      <c r="A305" s="334"/>
      <c r="B305" s="314"/>
      <c r="C305" s="335"/>
      <c r="D305" s="314"/>
      <c r="E305" s="314"/>
      <c r="F305" s="314"/>
      <c r="G305" s="315"/>
      <c r="H305" s="315"/>
      <c r="I305" s="315"/>
      <c r="J305" s="315"/>
      <c r="K305" s="315"/>
      <c r="L305" s="315"/>
      <c r="M305" s="315"/>
      <c r="N305" s="315"/>
      <c r="O305" s="315"/>
      <c r="P305" s="315"/>
      <c r="Q305" s="315"/>
      <c r="R305" s="315"/>
      <c r="S305" s="315"/>
      <c r="T305" s="315"/>
      <c r="U305" s="315"/>
      <c r="V305" s="315"/>
      <c r="W305" s="315"/>
      <c r="X305" s="315"/>
      <c r="Y305" s="315"/>
      <c r="Z305" s="315"/>
    </row>
    <row r="306">
      <c r="A306" s="334"/>
      <c r="B306" s="314"/>
      <c r="C306" s="335"/>
      <c r="D306" s="314"/>
      <c r="E306" s="314"/>
      <c r="F306" s="314"/>
      <c r="G306" s="315"/>
      <c r="H306" s="315"/>
      <c r="I306" s="315"/>
      <c r="J306" s="315"/>
      <c r="K306" s="315"/>
      <c r="L306" s="315"/>
      <c r="M306" s="315"/>
      <c r="N306" s="315"/>
      <c r="O306" s="315"/>
      <c r="P306" s="315"/>
      <c r="Q306" s="315"/>
      <c r="R306" s="315"/>
      <c r="S306" s="315"/>
      <c r="T306" s="315"/>
      <c r="U306" s="315"/>
      <c r="V306" s="315"/>
      <c r="W306" s="315"/>
      <c r="X306" s="315"/>
      <c r="Y306" s="315"/>
      <c r="Z306" s="315"/>
    </row>
    <row r="307">
      <c r="A307" s="334"/>
      <c r="B307" s="314"/>
      <c r="C307" s="335"/>
      <c r="D307" s="314"/>
      <c r="E307" s="314"/>
      <c r="F307" s="314"/>
      <c r="G307" s="315"/>
      <c r="H307" s="315"/>
      <c r="I307" s="315"/>
      <c r="J307" s="315"/>
      <c r="K307" s="315"/>
      <c r="L307" s="315"/>
      <c r="M307" s="315"/>
      <c r="N307" s="315"/>
      <c r="O307" s="315"/>
      <c r="P307" s="315"/>
      <c r="Q307" s="315"/>
      <c r="R307" s="315"/>
      <c r="S307" s="315"/>
      <c r="T307" s="315"/>
      <c r="U307" s="315"/>
      <c r="V307" s="315"/>
      <c r="W307" s="315"/>
      <c r="X307" s="315"/>
      <c r="Y307" s="315"/>
      <c r="Z307" s="315"/>
    </row>
    <row r="308">
      <c r="A308" s="334"/>
      <c r="B308" s="314"/>
      <c r="C308" s="335"/>
      <c r="D308" s="314"/>
      <c r="E308" s="314"/>
      <c r="F308" s="314"/>
      <c r="G308" s="315"/>
      <c r="H308" s="315"/>
      <c r="I308" s="315"/>
      <c r="J308" s="315"/>
      <c r="K308" s="315"/>
      <c r="L308" s="315"/>
      <c r="M308" s="315"/>
      <c r="N308" s="315"/>
      <c r="O308" s="315"/>
      <c r="P308" s="315"/>
      <c r="Q308" s="315"/>
      <c r="R308" s="315"/>
      <c r="S308" s="315"/>
      <c r="T308" s="315"/>
      <c r="U308" s="315"/>
      <c r="V308" s="315"/>
      <c r="W308" s="315"/>
      <c r="X308" s="315"/>
      <c r="Y308" s="315"/>
      <c r="Z308" s="315"/>
    </row>
    <row r="309">
      <c r="A309" s="334"/>
      <c r="B309" s="314"/>
      <c r="C309" s="335"/>
      <c r="D309" s="314"/>
      <c r="E309" s="314"/>
      <c r="F309" s="314"/>
      <c r="G309" s="315"/>
      <c r="H309" s="315"/>
      <c r="I309" s="315"/>
      <c r="J309" s="315"/>
      <c r="K309" s="315"/>
      <c r="L309" s="315"/>
      <c r="M309" s="315"/>
      <c r="N309" s="315"/>
      <c r="O309" s="315"/>
      <c r="P309" s="315"/>
      <c r="Q309" s="315"/>
      <c r="R309" s="315"/>
      <c r="S309" s="315"/>
      <c r="T309" s="315"/>
      <c r="U309" s="315"/>
      <c r="V309" s="315"/>
      <c r="W309" s="315"/>
      <c r="X309" s="315"/>
      <c r="Y309" s="315"/>
      <c r="Z309" s="315"/>
    </row>
    <row r="310">
      <c r="A310" s="334"/>
      <c r="B310" s="314"/>
      <c r="C310" s="335"/>
      <c r="D310" s="314"/>
      <c r="E310" s="314"/>
      <c r="F310" s="314"/>
      <c r="G310" s="315"/>
      <c r="H310" s="315"/>
      <c r="I310" s="315"/>
      <c r="J310" s="315"/>
      <c r="K310" s="315"/>
      <c r="L310" s="315"/>
      <c r="M310" s="315"/>
      <c r="N310" s="315"/>
      <c r="O310" s="315"/>
      <c r="P310" s="315"/>
      <c r="Q310" s="315"/>
      <c r="R310" s="315"/>
      <c r="S310" s="315"/>
      <c r="T310" s="315"/>
      <c r="U310" s="315"/>
      <c r="V310" s="315"/>
      <c r="W310" s="315"/>
      <c r="X310" s="315"/>
      <c r="Y310" s="315"/>
      <c r="Z310" s="315"/>
    </row>
    <row r="311">
      <c r="A311" s="334"/>
      <c r="B311" s="314"/>
      <c r="C311" s="335"/>
      <c r="D311" s="314"/>
      <c r="E311" s="314"/>
      <c r="F311" s="314"/>
      <c r="G311" s="315"/>
      <c r="H311" s="315"/>
      <c r="I311" s="315"/>
      <c r="J311" s="315"/>
      <c r="K311" s="315"/>
      <c r="L311" s="315"/>
      <c r="M311" s="315"/>
      <c r="N311" s="315"/>
      <c r="O311" s="315"/>
      <c r="P311" s="315"/>
      <c r="Q311" s="315"/>
      <c r="R311" s="315"/>
      <c r="S311" s="315"/>
      <c r="T311" s="315"/>
      <c r="U311" s="315"/>
      <c r="V311" s="315"/>
      <c r="W311" s="315"/>
      <c r="X311" s="315"/>
      <c r="Y311" s="315"/>
      <c r="Z311" s="315"/>
    </row>
    <row r="312">
      <c r="A312" s="334"/>
      <c r="B312" s="314"/>
      <c r="C312" s="335"/>
      <c r="D312" s="314"/>
      <c r="E312" s="314"/>
      <c r="F312" s="314"/>
      <c r="G312" s="315"/>
      <c r="H312" s="315"/>
      <c r="I312" s="315"/>
      <c r="J312" s="315"/>
      <c r="K312" s="315"/>
      <c r="L312" s="315"/>
      <c r="M312" s="315"/>
      <c r="N312" s="315"/>
      <c r="O312" s="315"/>
      <c r="P312" s="315"/>
      <c r="Q312" s="315"/>
      <c r="R312" s="315"/>
      <c r="S312" s="315"/>
      <c r="T312" s="315"/>
      <c r="U312" s="315"/>
      <c r="V312" s="315"/>
      <c r="W312" s="315"/>
      <c r="X312" s="315"/>
      <c r="Y312" s="315"/>
      <c r="Z312" s="315"/>
    </row>
    <row r="313">
      <c r="A313" s="334"/>
      <c r="B313" s="314"/>
      <c r="C313" s="335"/>
      <c r="D313" s="314"/>
      <c r="E313" s="314"/>
      <c r="F313" s="314"/>
      <c r="G313" s="315"/>
      <c r="H313" s="315"/>
      <c r="I313" s="315"/>
      <c r="J313" s="315"/>
      <c r="K313" s="315"/>
      <c r="L313" s="315"/>
      <c r="M313" s="315"/>
      <c r="N313" s="315"/>
      <c r="O313" s="315"/>
      <c r="P313" s="315"/>
      <c r="Q313" s="315"/>
      <c r="R313" s="315"/>
      <c r="S313" s="315"/>
      <c r="T313" s="315"/>
      <c r="U313" s="315"/>
      <c r="V313" s="315"/>
      <c r="W313" s="315"/>
      <c r="X313" s="315"/>
      <c r="Y313" s="315"/>
      <c r="Z313" s="315"/>
    </row>
    <row r="314">
      <c r="A314" s="334"/>
      <c r="B314" s="314"/>
      <c r="C314" s="335"/>
      <c r="D314" s="314"/>
      <c r="E314" s="314"/>
      <c r="F314" s="314"/>
      <c r="G314" s="315"/>
      <c r="H314" s="315"/>
      <c r="I314" s="315"/>
      <c r="J314" s="315"/>
      <c r="K314" s="315"/>
      <c r="L314" s="315"/>
      <c r="M314" s="315"/>
      <c r="N314" s="315"/>
      <c r="O314" s="315"/>
      <c r="P314" s="315"/>
      <c r="Q314" s="315"/>
      <c r="R314" s="315"/>
      <c r="S314" s="315"/>
      <c r="T314" s="315"/>
      <c r="U314" s="315"/>
      <c r="V314" s="315"/>
      <c r="W314" s="315"/>
      <c r="X314" s="315"/>
      <c r="Y314" s="315"/>
      <c r="Z314" s="315"/>
    </row>
    <row r="315">
      <c r="A315" s="334"/>
      <c r="B315" s="314"/>
      <c r="C315" s="335"/>
      <c r="D315" s="314"/>
      <c r="E315" s="314"/>
      <c r="F315" s="314"/>
      <c r="G315" s="315"/>
      <c r="H315" s="315"/>
      <c r="I315" s="315"/>
      <c r="J315" s="315"/>
      <c r="K315" s="315"/>
      <c r="L315" s="315"/>
      <c r="M315" s="315"/>
      <c r="N315" s="315"/>
      <c r="O315" s="315"/>
      <c r="P315" s="315"/>
      <c r="Q315" s="315"/>
      <c r="R315" s="315"/>
      <c r="S315" s="315"/>
      <c r="T315" s="315"/>
      <c r="U315" s="315"/>
      <c r="V315" s="315"/>
      <c r="W315" s="315"/>
      <c r="X315" s="315"/>
      <c r="Y315" s="315"/>
      <c r="Z315" s="315"/>
    </row>
    <row r="316">
      <c r="A316" s="334"/>
      <c r="B316" s="314"/>
      <c r="C316" s="335"/>
      <c r="D316" s="314"/>
      <c r="E316" s="314"/>
      <c r="F316" s="314"/>
      <c r="G316" s="315"/>
      <c r="H316" s="315"/>
      <c r="I316" s="315"/>
      <c r="J316" s="315"/>
      <c r="K316" s="315"/>
      <c r="L316" s="315"/>
      <c r="M316" s="315"/>
      <c r="N316" s="315"/>
      <c r="O316" s="315"/>
      <c r="P316" s="315"/>
      <c r="Q316" s="315"/>
      <c r="R316" s="315"/>
      <c r="S316" s="315"/>
      <c r="T316" s="315"/>
      <c r="U316" s="315"/>
      <c r="V316" s="315"/>
      <c r="W316" s="315"/>
      <c r="X316" s="315"/>
      <c r="Y316" s="315"/>
      <c r="Z316" s="315"/>
    </row>
    <row r="317">
      <c r="A317" s="334"/>
      <c r="B317" s="314"/>
      <c r="C317" s="335"/>
      <c r="D317" s="314"/>
      <c r="E317" s="314"/>
      <c r="F317" s="314"/>
      <c r="G317" s="315"/>
      <c r="H317" s="315"/>
      <c r="I317" s="315"/>
      <c r="J317" s="315"/>
      <c r="K317" s="315"/>
      <c r="L317" s="315"/>
      <c r="M317" s="315"/>
      <c r="N317" s="315"/>
      <c r="O317" s="315"/>
      <c r="P317" s="315"/>
      <c r="Q317" s="315"/>
      <c r="R317" s="315"/>
      <c r="S317" s="315"/>
      <c r="T317" s="315"/>
      <c r="U317" s="315"/>
      <c r="V317" s="315"/>
      <c r="W317" s="315"/>
      <c r="X317" s="315"/>
      <c r="Y317" s="315"/>
      <c r="Z317" s="315"/>
    </row>
    <row r="318">
      <c r="A318" s="334"/>
      <c r="B318" s="314"/>
      <c r="C318" s="335"/>
      <c r="D318" s="314"/>
      <c r="E318" s="314"/>
      <c r="F318" s="314"/>
      <c r="G318" s="315"/>
      <c r="H318" s="315"/>
      <c r="I318" s="315"/>
      <c r="J318" s="315"/>
      <c r="K318" s="315"/>
      <c r="L318" s="315"/>
      <c r="M318" s="315"/>
      <c r="N318" s="315"/>
      <c r="O318" s="315"/>
      <c r="P318" s="315"/>
      <c r="Q318" s="315"/>
      <c r="R318" s="315"/>
      <c r="S318" s="315"/>
      <c r="T318" s="315"/>
      <c r="U318" s="315"/>
      <c r="V318" s="315"/>
      <c r="W318" s="315"/>
      <c r="X318" s="315"/>
      <c r="Y318" s="315"/>
      <c r="Z318" s="315"/>
    </row>
    <row r="319">
      <c r="A319" s="334"/>
      <c r="B319" s="314"/>
      <c r="C319" s="335"/>
      <c r="D319" s="314"/>
      <c r="E319" s="314"/>
      <c r="F319" s="314"/>
      <c r="G319" s="315"/>
      <c r="H319" s="315"/>
      <c r="I319" s="315"/>
      <c r="J319" s="315"/>
      <c r="K319" s="315"/>
      <c r="L319" s="315"/>
      <c r="M319" s="315"/>
      <c r="N319" s="315"/>
      <c r="O319" s="315"/>
      <c r="P319" s="315"/>
      <c r="Q319" s="315"/>
      <c r="R319" s="315"/>
      <c r="S319" s="315"/>
      <c r="T319" s="315"/>
      <c r="U319" s="315"/>
      <c r="V319" s="315"/>
      <c r="W319" s="315"/>
      <c r="X319" s="315"/>
      <c r="Y319" s="315"/>
      <c r="Z319" s="315"/>
    </row>
    <row r="320">
      <c r="A320" s="334"/>
      <c r="B320" s="314"/>
      <c r="C320" s="335"/>
      <c r="D320" s="314"/>
      <c r="E320" s="314"/>
      <c r="F320" s="314"/>
      <c r="G320" s="315"/>
      <c r="H320" s="315"/>
      <c r="I320" s="315"/>
      <c r="J320" s="315"/>
      <c r="K320" s="315"/>
      <c r="L320" s="315"/>
      <c r="M320" s="315"/>
      <c r="N320" s="315"/>
      <c r="O320" s="315"/>
      <c r="P320" s="315"/>
      <c r="Q320" s="315"/>
      <c r="R320" s="315"/>
      <c r="S320" s="315"/>
      <c r="T320" s="315"/>
      <c r="U320" s="315"/>
      <c r="V320" s="315"/>
      <c r="W320" s="315"/>
      <c r="X320" s="315"/>
      <c r="Y320" s="315"/>
      <c r="Z320" s="315"/>
    </row>
    <row r="321">
      <c r="A321" s="334"/>
      <c r="B321" s="314"/>
      <c r="C321" s="335"/>
      <c r="D321" s="314"/>
      <c r="E321" s="314"/>
      <c r="F321" s="314"/>
      <c r="G321" s="315"/>
      <c r="H321" s="315"/>
      <c r="I321" s="315"/>
      <c r="J321" s="315"/>
      <c r="K321" s="315"/>
      <c r="L321" s="315"/>
      <c r="M321" s="315"/>
      <c r="N321" s="315"/>
      <c r="O321" s="315"/>
      <c r="P321" s="315"/>
      <c r="Q321" s="315"/>
      <c r="R321" s="315"/>
      <c r="S321" s="315"/>
      <c r="T321" s="315"/>
      <c r="U321" s="315"/>
      <c r="V321" s="315"/>
      <c r="W321" s="315"/>
      <c r="X321" s="315"/>
      <c r="Y321" s="315"/>
      <c r="Z321" s="315"/>
    </row>
    <row r="322">
      <c r="A322" s="334"/>
      <c r="B322" s="314"/>
      <c r="C322" s="335"/>
      <c r="D322" s="314"/>
      <c r="E322" s="314"/>
      <c r="F322" s="314"/>
      <c r="G322" s="315"/>
      <c r="H322" s="315"/>
      <c r="I322" s="315"/>
      <c r="J322" s="315"/>
      <c r="K322" s="315"/>
      <c r="L322" s="315"/>
      <c r="M322" s="315"/>
      <c r="N322" s="315"/>
      <c r="O322" s="315"/>
      <c r="P322" s="315"/>
      <c r="Q322" s="315"/>
      <c r="R322" s="315"/>
      <c r="S322" s="315"/>
      <c r="T322" s="315"/>
      <c r="U322" s="315"/>
      <c r="V322" s="315"/>
      <c r="W322" s="315"/>
      <c r="X322" s="315"/>
      <c r="Y322" s="315"/>
      <c r="Z322" s="315"/>
    </row>
    <row r="323">
      <c r="A323" s="334"/>
      <c r="B323" s="314"/>
      <c r="C323" s="335"/>
      <c r="D323" s="314"/>
      <c r="E323" s="314"/>
      <c r="F323" s="314"/>
      <c r="G323" s="315"/>
      <c r="H323" s="315"/>
      <c r="I323" s="315"/>
      <c r="J323" s="315"/>
      <c r="K323" s="315"/>
      <c r="L323" s="315"/>
      <c r="M323" s="315"/>
      <c r="N323" s="315"/>
      <c r="O323" s="315"/>
      <c r="P323" s="315"/>
      <c r="Q323" s="315"/>
      <c r="R323" s="315"/>
      <c r="S323" s="315"/>
      <c r="T323" s="315"/>
      <c r="U323" s="315"/>
      <c r="V323" s="315"/>
      <c r="W323" s="315"/>
      <c r="X323" s="315"/>
      <c r="Y323" s="315"/>
      <c r="Z323" s="315"/>
    </row>
    <row r="324">
      <c r="A324" s="334"/>
      <c r="B324" s="314"/>
      <c r="C324" s="335"/>
      <c r="D324" s="314"/>
      <c r="E324" s="314"/>
      <c r="F324" s="314"/>
      <c r="G324" s="315"/>
      <c r="H324" s="315"/>
      <c r="I324" s="315"/>
      <c r="J324" s="315"/>
      <c r="K324" s="315"/>
      <c r="L324" s="315"/>
      <c r="M324" s="315"/>
      <c r="N324" s="315"/>
      <c r="O324" s="315"/>
      <c r="P324" s="315"/>
      <c r="Q324" s="315"/>
      <c r="R324" s="315"/>
      <c r="S324" s="315"/>
      <c r="T324" s="315"/>
      <c r="U324" s="315"/>
      <c r="V324" s="315"/>
      <c r="W324" s="315"/>
      <c r="X324" s="315"/>
      <c r="Y324" s="315"/>
      <c r="Z324" s="315"/>
    </row>
    <row r="325">
      <c r="A325" s="334"/>
      <c r="B325" s="314"/>
      <c r="C325" s="335"/>
      <c r="D325" s="314"/>
      <c r="E325" s="314"/>
      <c r="F325" s="314"/>
      <c r="G325" s="315"/>
      <c r="H325" s="315"/>
      <c r="I325" s="315"/>
      <c r="J325" s="315"/>
      <c r="K325" s="315"/>
      <c r="L325" s="315"/>
      <c r="M325" s="315"/>
      <c r="N325" s="315"/>
      <c r="O325" s="315"/>
      <c r="P325" s="315"/>
      <c r="Q325" s="315"/>
      <c r="R325" s="315"/>
      <c r="S325" s="315"/>
      <c r="T325" s="315"/>
      <c r="U325" s="315"/>
      <c r="V325" s="315"/>
      <c r="W325" s="315"/>
      <c r="X325" s="315"/>
      <c r="Y325" s="315"/>
      <c r="Z325" s="315"/>
    </row>
    <row r="326">
      <c r="A326" s="334"/>
      <c r="B326" s="314"/>
      <c r="C326" s="335"/>
      <c r="D326" s="314"/>
      <c r="E326" s="314"/>
      <c r="F326" s="314"/>
      <c r="G326" s="315"/>
      <c r="H326" s="315"/>
      <c r="I326" s="315"/>
      <c r="J326" s="315"/>
      <c r="K326" s="315"/>
      <c r="L326" s="315"/>
      <c r="M326" s="315"/>
      <c r="N326" s="315"/>
      <c r="O326" s="315"/>
      <c r="P326" s="315"/>
      <c r="Q326" s="315"/>
      <c r="R326" s="315"/>
      <c r="S326" s="315"/>
      <c r="T326" s="315"/>
      <c r="U326" s="315"/>
      <c r="V326" s="315"/>
      <c r="W326" s="315"/>
      <c r="X326" s="315"/>
      <c r="Y326" s="315"/>
      <c r="Z326" s="315"/>
    </row>
    <row r="327">
      <c r="A327" s="334"/>
      <c r="B327" s="314"/>
      <c r="C327" s="335"/>
      <c r="D327" s="314"/>
      <c r="E327" s="314"/>
      <c r="F327" s="314"/>
      <c r="G327" s="315"/>
      <c r="H327" s="315"/>
      <c r="I327" s="315"/>
      <c r="J327" s="315"/>
      <c r="K327" s="315"/>
      <c r="L327" s="315"/>
      <c r="M327" s="315"/>
      <c r="N327" s="315"/>
      <c r="O327" s="315"/>
      <c r="P327" s="315"/>
      <c r="Q327" s="315"/>
      <c r="R327" s="315"/>
      <c r="S327" s="315"/>
      <c r="T327" s="315"/>
      <c r="U327" s="315"/>
      <c r="V327" s="315"/>
      <c r="W327" s="315"/>
      <c r="X327" s="315"/>
      <c r="Y327" s="315"/>
      <c r="Z327" s="315"/>
    </row>
    <row r="328">
      <c r="A328" s="334"/>
      <c r="B328" s="314"/>
      <c r="C328" s="335"/>
      <c r="D328" s="314"/>
      <c r="E328" s="314"/>
      <c r="F328" s="314"/>
      <c r="G328" s="315"/>
      <c r="H328" s="315"/>
      <c r="I328" s="315"/>
      <c r="J328" s="315"/>
      <c r="K328" s="315"/>
      <c r="L328" s="315"/>
      <c r="M328" s="315"/>
      <c r="N328" s="315"/>
      <c r="O328" s="315"/>
      <c r="P328" s="315"/>
      <c r="Q328" s="315"/>
      <c r="R328" s="315"/>
      <c r="S328" s="315"/>
      <c r="T328" s="315"/>
      <c r="U328" s="315"/>
      <c r="V328" s="315"/>
      <c r="W328" s="315"/>
      <c r="X328" s="315"/>
      <c r="Y328" s="315"/>
      <c r="Z328" s="315"/>
    </row>
    <row r="329">
      <c r="A329" s="334"/>
      <c r="B329" s="314"/>
      <c r="C329" s="335"/>
      <c r="D329" s="314"/>
      <c r="E329" s="314"/>
      <c r="F329" s="314"/>
      <c r="G329" s="315"/>
      <c r="H329" s="315"/>
      <c r="I329" s="315"/>
      <c r="J329" s="315"/>
      <c r="K329" s="315"/>
      <c r="L329" s="315"/>
      <c r="M329" s="315"/>
      <c r="N329" s="315"/>
      <c r="O329" s="315"/>
      <c r="P329" s="315"/>
      <c r="Q329" s="315"/>
      <c r="R329" s="315"/>
      <c r="S329" s="315"/>
      <c r="T329" s="315"/>
      <c r="U329" s="315"/>
      <c r="V329" s="315"/>
      <c r="W329" s="315"/>
      <c r="X329" s="315"/>
      <c r="Y329" s="315"/>
      <c r="Z329" s="315"/>
    </row>
    <row r="330">
      <c r="A330" s="334"/>
      <c r="B330" s="314"/>
      <c r="C330" s="335"/>
      <c r="D330" s="314"/>
      <c r="E330" s="314"/>
      <c r="F330" s="314"/>
      <c r="G330" s="315"/>
      <c r="H330" s="315"/>
      <c r="I330" s="315"/>
      <c r="J330" s="315"/>
      <c r="K330" s="315"/>
      <c r="L330" s="315"/>
      <c r="M330" s="315"/>
      <c r="N330" s="315"/>
      <c r="O330" s="315"/>
      <c r="P330" s="315"/>
      <c r="Q330" s="315"/>
      <c r="R330" s="315"/>
      <c r="S330" s="315"/>
      <c r="T330" s="315"/>
      <c r="U330" s="315"/>
      <c r="V330" s="315"/>
      <c r="W330" s="315"/>
      <c r="X330" s="315"/>
      <c r="Y330" s="315"/>
      <c r="Z330" s="315"/>
    </row>
    <row r="331">
      <c r="A331" s="334"/>
      <c r="B331" s="314"/>
      <c r="C331" s="335"/>
      <c r="D331" s="314"/>
      <c r="E331" s="314"/>
      <c r="F331" s="314"/>
      <c r="G331" s="315"/>
      <c r="H331" s="315"/>
      <c r="I331" s="315"/>
      <c r="J331" s="315"/>
      <c r="K331" s="315"/>
      <c r="L331" s="315"/>
      <c r="M331" s="315"/>
      <c r="N331" s="315"/>
      <c r="O331" s="315"/>
      <c r="P331" s="315"/>
      <c r="Q331" s="315"/>
      <c r="R331" s="315"/>
      <c r="S331" s="315"/>
      <c r="T331" s="315"/>
      <c r="U331" s="315"/>
      <c r="V331" s="315"/>
      <c r="W331" s="315"/>
      <c r="X331" s="315"/>
      <c r="Y331" s="315"/>
      <c r="Z331" s="315"/>
    </row>
    <row r="332">
      <c r="A332" s="334"/>
      <c r="B332" s="314"/>
      <c r="C332" s="335"/>
      <c r="D332" s="314"/>
      <c r="E332" s="314"/>
      <c r="F332" s="314"/>
      <c r="G332" s="315"/>
      <c r="H332" s="315"/>
      <c r="I332" s="315"/>
      <c r="J332" s="315"/>
      <c r="K332" s="315"/>
      <c r="L332" s="315"/>
      <c r="M332" s="315"/>
      <c r="N332" s="315"/>
      <c r="O332" s="315"/>
      <c r="P332" s="315"/>
      <c r="Q332" s="315"/>
      <c r="R332" s="315"/>
      <c r="S332" s="315"/>
      <c r="T332" s="315"/>
      <c r="U332" s="315"/>
      <c r="V332" s="315"/>
      <c r="W332" s="315"/>
      <c r="X332" s="315"/>
      <c r="Y332" s="315"/>
      <c r="Z332" s="315"/>
    </row>
    <row r="333">
      <c r="A333" s="334"/>
      <c r="B333" s="314"/>
      <c r="C333" s="335"/>
      <c r="D333" s="314"/>
      <c r="E333" s="314"/>
      <c r="F333" s="314"/>
      <c r="G333" s="315"/>
      <c r="H333" s="315"/>
      <c r="I333" s="315"/>
      <c r="J333" s="315"/>
      <c r="K333" s="315"/>
      <c r="L333" s="315"/>
      <c r="M333" s="315"/>
      <c r="N333" s="315"/>
      <c r="O333" s="315"/>
      <c r="P333" s="315"/>
      <c r="Q333" s="315"/>
      <c r="R333" s="315"/>
      <c r="S333" s="315"/>
      <c r="T333" s="315"/>
      <c r="U333" s="315"/>
      <c r="V333" s="315"/>
      <c r="W333" s="315"/>
      <c r="X333" s="315"/>
      <c r="Y333" s="315"/>
      <c r="Z333" s="315"/>
    </row>
    <row r="334">
      <c r="A334" s="334"/>
      <c r="B334" s="314"/>
      <c r="C334" s="335"/>
      <c r="D334" s="314"/>
      <c r="E334" s="314"/>
      <c r="F334" s="314"/>
      <c r="G334" s="315"/>
      <c r="H334" s="315"/>
      <c r="I334" s="315"/>
      <c r="J334" s="315"/>
      <c r="K334" s="315"/>
      <c r="L334" s="315"/>
      <c r="M334" s="315"/>
      <c r="N334" s="315"/>
      <c r="O334" s="315"/>
      <c r="P334" s="315"/>
      <c r="Q334" s="315"/>
      <c r="R334" s="315"/>
      <c r="S334" s="315"/>
      <c r="T334" s="315"/>
      <c r="U334" s="315"/>
      <c r="V334" s="315"/>
      <c r="W334" s="315"/>
      <c r="X334" s="315"/>
      <c r="Y334" s="315"/>
      <c r="Z334" s="315"/>
    </row>
    <row r="335">
      <c r="A335" s="334"/>
      <c r="B335" s="314"/>
      <c r="C335" s="335"/>
      <c r="D335" s="314"/>
      <c r="E335" s="314"/>
      <c r="F335" s="314"/>
      <c r="G335" s="315"/>
      <c r="H335" s="315"/>
      <c r="I335" s="315"/>
      <c r="J335" s="315"/>
      <c r="K335" s="315"/>
      <c r="L335" s="315"/>
      <c r="M335" s="315"/>
      <c r="N335" s="315"/>
      <c r="O335" s="315"/>
      <c r="P335" s="315"/>
      <c r="Q335" s="315"/>
      <c r="R335" s="315"/>
      <c r="S335" s="315"/>
      <c r="T335" s="315"/>
      <c r="U335" s="315"/>
      <c r="V335" s="315"/>
      <c r="W335" s="315"/>
      <c r="X335" s="315"/>
      <c r="Y335" s="315"/>
      <c r="Z335" s="315"/>
    </row>
    <row r="336">
      <c r="A336" s="334"/>
      <c r="B336" s="314"/>
      <c r="C336" s="335"/>
      <c r="D336" s="314"/>
      <c r="E336" s="314"/>
      <c r="F336" s="314"/>
      <c r="G336" s="315"/>
      <c r="H336" s="315"/>
      <c r="I336" s="315"/>
      <c r="J336" s="315"/>
      <c r="K336" s="315"/>
      <c r="L336" s="315"/>
      <c r="M336" s="315"/>
      <c r="N336" s="315"/>
      <c r="O336" s="315"/>
      <c r="P336" s="315"/>
      <c r="Q336" s="315"/>
      <c r="R336" s="315"/>
      <c r="S336" s="315"/>
      <c r="T336" s="315"/>
      <c r="U336" s="315"/>
      <c r="V336" s="315"/>
      <c r="W336" s="315"/>
      <c r="X336" s="315"/>
      <c r="Y336" s="315"/>
      <c r="Z336" s="315"/>
    </row>
    <row r="337">
      <c r="A337" s="334"/>
      <c r="B337" s="314"/>
      <c r="C337" s="335"/>
      <c r="D337" s="314"/>
      <c r="E337" s="314"/>
      <c r="F337" s="314"/>
      <c r="G337" s="315"/>
      <c r="H337" s="315"/>
      <c r="I337" s="315"/>
      <c r="J337" s="315"/>
      <c r="K337" s="315"/>
      <c r="L337" s="315"/>
      <c r="M337" s="315"/>
      <c r="N337" s="315"/>
      <c r="O337" s="315"/>
      <c r="P337" s="315"/>
      <c r="Q337" s="315"/>
      <c r="R337" s="315"/>
      <c r="S337" s="315"/>
      <c r="T337" s="315"/>
      <c r="U337" s="315"/>
      <c r="V337" s="315"/>
      <c r="W337" s="315"/>
      <c r="X337" s="315"/>
      <c r="Y337" s="315"/>
      <c r="Z337" s="315"/>
    </row>
    <row r="338">
      <c r="A338" s="334"/>
      <c r="B338" s="314"/>
      <c r="C338" s="335"/>
      <c r="D338" s="314"/>
      <c r="E338" s="314"/>
      <c r="F338" s="314"/>
      <c r="G338" s="315"/>
      <c r="H338" s="315"/>
      <c r="I338" s="315"/>
      <c r="J338" s="315"/>
      <c r="K338" s="315"/>
      <c r="L338" s="315"/>
      <c r="M338" s="315"/>
      <c r="N338" s="315"/>
      <c r="O338" s="315"/>
      <c r="P338" s="315"/>
      <c r="Q338" s="315"/>
      <c r="R338" s="315"/>
      <c r="S338" s="315"/>
      <c r="T338" s="315"/>
      <c r="U338" s="315"/>
      <c r="V338" s="315"/>
      <c r="W338" s="315"/>
      <c r="X338" s="315"/>
      <c r="Y338" s="315"/>
      <c r="Z338" s="315"/>
    </row>
    <row r="339">
      <c r="A339" s="334"/>
      <c r="B339" s="314"/>
      <c r="C339" s="335"/>
      <c r="D339" s="314"/>
      <c r="E339" s="314"/>
      <c r="F339" s="314"/>
      <c r="G339" s="315"/>
      <c r="H339" s="315"/>
      <c r="I339" s="315"/>
      <c r="J339" s="315"/>
      <c r="K339" s="315"/>
      <c r="L339" s="315"/>
      <c r="M339" s="315"/>
      <c r="N339" s="315"/>
      <c r="O339" s="315"/>
      <c r="P339" s="315"/>
      <c r="Q339" s="315"/>
      <c r="R339" s="315"/>
      <c r="S339" s="315"/>
      <c r="T339" s="315"/>
      <c r="U339" s="315"/>
      <c r="V339" s="315"/>
      <c r="W339" s="315"/>
      <c r="X339" s="315"/>
      <c r="Y339" s="315"/>
      <c r="Z339" s="315"/>
    </row>
    <row r="340">
      <c r="A340" s="334"/>
      <c r="B340" s="314"/>
      <c r="C340" s="335"/>
      <c r="D340" s="314"/>
      <c r="E340" s="314"/>
      <c r="F340" s="314"/>
      <c r="G340" s="315"/>
      <c r="H340" s="315"/>
      <c r="I340" s="315"/>
      <c r="J340" s="315"/>
      <c r="K340" s="315"/>
      <c r="L340" s="315"/>
      <c r="M340" s="315"/>
      <c r="N340" s="315"/>
      <c r="O340" s="315"/>
      <c r="P340" s="315"/>
      <c r="Q340" s="315"/>
      <c r="R340" s="315"/>
      <c r="S340" s="315"/>
      <c r="T340" s="315"/>
      <c r="U340" s="315"/>
      <c r="V340" s="315"/>
      <c r="W340" s="315"/>
      <c r="X340" s="315"/>
      <c r="Y340" s="315"/>
      <c r="Z340" s="315"/>
    </row>
    <row r="341">
      <c r="A341" s="334"/>
      <c r="B341" s="314"/>
      <c r="C341" s="335"/>
      <c r="D341" s="314"/>
      <c r="E341" s="314"/>
      <c r="F341" s="314"/>
      <c r="G341" s="315"/>
      <c r="H341" s="315"/>
      <c r="I341" s="315"/>
      <c r="J341" s="315"/>
      <c r="K341" s="315"/>
      <c r="L341" s="315"/>
      <c r="M341" s="315"/>
      <c r="N341" s="315"/>
      <c r="O341" s="315"/>
      <c r="P341" s="315"/>
      <c r="Q341" s="315"/>
      <c r="R341" s="315"/>
      <c r="S341" s="315"/>
      <c r="T341" s="315"/>
      <c r="U341" s="315"/>
      <c r="V341" s="315"/>
      <c r="W341" s="315"/>
      <c r="X341" s="315"/>
      <c r="Y341" s="315"/>
      <c r="Z341" s="315"/>
    </row>
    <row r="342">
      <c r="A342" s="334"/>
      <c r="B342" s="314"/>
      <c r="C342" s="335"/>
      <c r="D342" s="314"/>
      <c r="E342" s="314"/>
      <c r="F342" s="314"/>
      <c r="G342" s="315"/>
      <c r="H342" s="315"/>
      <c r="I342" s="315"/>
      <c r="J342" s="315"/>
      <c r="K342" s="315"/>
      <c r="L342" s="315"/>
      <c r="M342" s="315"/>
      <c r="N342" s="315"/>
      <c r="O342" s="315"/>
      <c r="P342" s="315"/>
      <c r="Q342" s="315"/>
      <c r="R342" s="315"/>
      <c r="S342" s="315"/>
      <c r="T342" s="315"/>
      <c r="U342" s="315"/>
      <c r="V342" s="315"/>
      <c r="W342" s="315"/>
      <c r="X342" s="315"/>
      <c r="Y342" s="315"/>
      <c r="Z342" s="315"/>
    </row>
    <row r="343">
      <c r="A343" s="334"/>
      <c r="B343" s="314"/>
      <c r="C343" s="335"/>
      <c r="D343" s="314"/>
      <c r="E343" s="314"/>
      <c r="F343" s="314"/>
      <c r="G343" s="315"/>
      <c r="H343" s="315"/>
      <c r="I343" s="315"/>
      <c r="J343" s="315"/>
      <c r="K343" s="315"/>
      <c r="L343" s="315"/>
      <c r="M343" s="315"/>
      <c r="N343" s="315"/>
      <c r="O343" s="315"/>
      <c r="P343" s="315"/>
      <c r="Q343" s="315"/>
      <c r="R343" s="315"/>
      <c r="S343" s="315"/>
      <c r="T343" s="315"/>
      <c r="U343" s="315"/>
      <c r="V343" s="315"/>
      <c r="W343" s="315"/>
      <c r="X343" s="315"/>
      <c r="Y343" s="315"/>
      <c r="Z343" s="315"/>
    </row>
    <row r="344">
      <c r="A344" s="334"/>
      <c r="B344" s="314"/>
      <c r="C344" s="335"/>
      <c r="D344" s="314"/>
      <c r="E344" s="314"/>
      <c r="F344" s="314"/>
      <c r="G344" s="315"/>
      <c r="H344" s="315"/>
      <c r="I344" s="315"/>
      <c r="J344" s="315"/>
      <c r="K344" s="315"/>
      <c r="L344" s="315"/>
      <c r="M344" s="315"/>
      <c r="N344" s="315"/>
      <c r="O344" s="315"/>
      <c r="P344" s="315"/>
      <c r="Q344" s="315"/>
      <c r="R344" s="315"/>
      <c r="S344" s="315"/>
      <c r="T344" s="315"/>
      <c r="U344" s="315"/>
      <c r="V344" s="315"/>
      <c r="W344" s="315"/>
      <c r="X344" s="315"/>
      <c r="Y344" s="315"/>
      <c r="Z344" s="315"/>
    </row>
    <row r="345">
      <c r="A345" s="334"/>
      <c r="B345" s="314"/>
      <c r="C345" s="335"/>
      <c r="D345" s="314"/>
      <c r="E345" s="314"/>
      <c r="F345" s="314"/>
      <c r="G345" s="315"/>
      <c r="H345" s="315"/>
      <c r="I345" s="315"/>
      <c r="J345" s="315"/>
      <c r="K345" s="315"/>
      <c r="L345" s="315"/>
      <c r="M345" s="315"/>
      <c r="N345" s="315"/>
      <c r="O345" s="315"/>
      <c r="P345" s="315"/>
      <c r="Q345" s="315"/>
      <c r="R345" s="315"/>
      <c r="S345" s="315"/>
      <c r="T345" s="315"/>
      <c r="U345" s="315"/>
      <c r="V345" s="315"/>
      <c r="W345" s="315"/>
      <c r="X345" s="315"/>
      <c r="Y345" s="315"/>
      <c r="Z345" s="315"/>
    </row>
    <row r="346">
      <c r="A346" s="334"/>
      <c r="B346" s="314"/>
      <c r="C346" s="335"/>
      <c r="D346" s="314"/>
      <c r="E346" s="314"/>
      <c r="F346" s="314"/>
      <c r="G346" s="315"/>
      <c r="H346" s="315"/>
      <c r="I346" s="315"/>
      <c r="J346" s="315"/>
      <c r="K346" s="315"/>
      <c r="L346" s="315"/>
      <c r="M346" s="315"/>
      <c r="N346" s="315"/>
      <c r="O346" s="315"/>
      <c r="P346" s="315"/>
      <c r="Q346" s="315"/>
      <c r="R346" s="315"/>
      <c r="S346" s="315"/>
      <c r="T346" s="315"/>
      <c r="U346" s="315"/>
      <c r="V346" s="315"/>
      <c r="W346" s="315"/>
      <c r="X346" s="315"/>
      <c r="Y346" s="315"/>
      <c r="Z346" s="315"/>
    </row>
    <row r="347">
      <c r="A347" s="334"/>
      <c r="B347" s="314"/>
      <c r="C347" s="335"/>
      <c r="D347" s="314"/>
      <c r="E347" s="314"/>
      <c r="F347" s="314"/>
      <c r="G347" s="315"/>
      <c r="H347" s="315"/>
      <c r="I347" s="315"/>
      <c r="J347" s="315"/>
      <c r="K347" s="315"/>
      <c r="L347" s="315"/>
      <c r="M347" s="315"/>
      <c r="N347" s="315"/>
      <c r="O347" s="315"/>
      <c r="P347" s="315"/>
      <c r="Q347" s="315"/>
      <c r="R347" s="315"/>
      <c r="S347" s="315"/>
      <c r="T347" s="315"/>
      <c r="U347" s="315"/>
      <c r="V347" s="315"/>
      <c r="W347" s="315"/>
      <c r="X347" s="315"/>
      <c r="Y347" s="315"/>
      <c r="Z347" s="315"/>
    </row>
    <row r="348">
      <c r="A348" s="334"/>
      <c r="B348" s="314"/>
      <c r="C348" s="335"/>
      <c r="D348" s="314"/>
      <c r="E348" s="314"/>
      <c r="F348" s="314"/>
      <c r="G348" s="315"/>
      <c r="H348" s="315"/>
      <c r="I348" s="315"/>
      <c r="J348" s="315"/>
      <c r="K348" s="315"/>
      <c r="L348" s="315"/>
      <c r="M348" s="315"/>
      <c r="N348" s="315"/>
      <c r="O348" s="315"/>
      <c r="P348" s="315"/>
      <c r="Q348" s="315"/>
      <c r="R348" s="315"/>
      <c r="S348" s="315"/>
      <c r="T348" s="315"/>
      <c r="U348" s="315"/>
      <c r="V348" s="315"/>
      <c r="W348" s="315"/>
      <c r="X348" s="315"/>
      <c r="Y348" s="315"/>
      <c r="Z348" s="315"/>
    </row>
    <row r="349">
      <c r="A349" s="334"/>
      <c r="B349" s="314"/>
      <c r="C349" s="335"/>
      <c r="D349" s="314"/>
      <c r="E349" s="314"/>
      <c r="F349" s="314"/>
      <c r="G349" s="315"/>
      <c r="H349" s="315"/>
      <c r="I349" s="315"/>
      <c r="J349" s="315"/>
      <c r="K349" s="315"/>
      <c r="L349" s="315"/>
      <c r="M349" s="315"/>
      <c r="N349" s="315"/>
      <c r="O349" s="315"/>
      <c r="P349" s="315"/>
      <c r="Q349" s="315"/>
      <c r="R349" s="315"/>
      <c r="S349" s="315"/>
      <c r="T349" s="315"/>
      <c r="U349" s="315"/>
      <c r="V349" s="315"/>
      <c r="W349" s="315"/>
      <c r="X349" s="315"/>
      <c r="Y349" s="315"/>
      <c r="Z349" s="315"/>
    </row>
    <row r="350">
      <c r="A350" s="334"/>
      <c r="B350" s="314"/>
      <c r="C350" s="335"/>
      <c r="D350" s="314"/>
      <c r="E350" s="314"/>
      <c r="F350" s="314"/>
      <c r="G350" s="315"/>
      <c r="H350" s="315"/>
      <c r="I350" s="315"/>
      <c r="J350" s="315"/>
      <c r="K350" s="315"/>
      <c r="L350" s="315"/>
      <c r="M350" s="315"/>
      <c r="N350" s="315"/>
      <c r="O350" s="315"/>
      <c r="P350" s="315"/>
      <c r="Q350" s="315"/>
      <c r="R350" s="315"/>
      <c r="S350" s="315"/>
      <c r="T350" s="315"/>
      <c r="U350" s="315"/>
      <c r="V350" s="315"/>
      <c r="W350" s="315"/>
      <c r="X350" s="315"/>
      <c r="Y350" s="315"/>
      <c r="Z350" s="315"/>
    </row>
    <row r="351">
      <c r="A351" s="334"/>
      <c r="B351" s="314"/>
      <c r="C351" s="335"/>
      <c r="D351" s="314"/>
      <c r="E351" s="314"/>
      <c r="F351" s="314"/>
      <c r="G351" s="315"/>
      <c r="H351" s="315"/>
      <c r="I351" s="315"/>
      <c r="J351" s="315"/>
      <c r="K351" s="315"/>
      <c r="L351" s="315"/>
      <c r="M351" s="315"/>
      <c r="N351" s="315"/>
      <c r="O351" s="315"/>
      <c r="P351" s="315"/>
      <c r="Q351" s="315"/>
      <c r="R351" s="315"/>
      <c r="S351" s="315"/>
      <c r="T351" s="315"/>
      <c r="U351" s="315"/>
      <c r="V351" s="315"/>
      <c r="W351" s="315"/>
      <c r="X351" s="315"/>
      <c r="Y351" s="315"/>
      <c r="Z351" s="315"/>
    </row>
    <row r="352">
      <c r="A352" s="334"/>
      <c r="B352" s="314"/>
      <c r="C352" s="335"/>
      <c r="D352" s="314"/>
      <c r="E352" s="314"/>
      <c r="F352" s="314"/>
      <c r="G352" s="315"/>
      <c r="H352" s="315"/>
      <c r="I352" s="315"/>
      <c r="J352" s="315"/>
      <c r="K352" s="315"/>
      <c r="L352" s="315"/>
      <c r="M352" s="315"/>
      <c r="N352" s="315"/>
      <c r="O352" s="315"/>
      <c r="P352" s="315"/>
      <c r="Q352" s="315"/>
      <c r="R352" s="315"/>
      <c r="S352" s="315"/>
      <c r="T352" s="315"/>
      <c r="U352" s="315"/>
      <c r="V352" s="315"/>
      <c r="W352" s="315"/>
      <c r="X352" s="315"/>
      <c r="Y352" s="315"/>
      <c r="Z352" s="315"/>
    </row>
    <row r="353">
      <c r="A353" s="334"/>
      <c r="B353" s="314"/>
      <c r="C353" s="335"/>
      <c r="D353" s="314"/>
      <c r="E353" s="314"/>
      <c r="F353" s="314"/>
      <c r="G353" s="315"/>
      <c r="H353" s="315"/>
      <c r="I353" s="315"/>
      <c r="J353" s="315"/>
      <c r="K353" s="315"/>
      <c r="L353" s="315"/>
      <c r="M353" s="315"/>
      <c r="N353" s="315"/>
      <c r="O353" s="315"/>
      <c r="P353" s="315"/>
      <c r="Q353" s="315"/>
      <c r="R353" s="315"/>
      <c r="S353" s="315"/>
      <c r="T353" s="315"/>
      <c r="U353" s="315"/>
      <c r="V353" s="315"/>
      <c r="W353" s="315"/>
      <c r="X353" s="315"/>
      <c r="Y353" s="315"/>
      <c r="Z353" s="315"/>
    </row>
    <row r="354">
      <c r="A354" s="334"/>
      <c r="B354" s="314"/>
      <c r="C354" s="335"/>
      <c r="D354" s="314"/>
      <c r="E354" s="314"/>
      <c r="F354" s="314"/>
      <c r="G354" s="315"/>
      <c r="H354" s="315"/>
      <c r="I354" s="315"/>
      <c r="J354" s="315"/>
      <c r="K354" s="315"/>
      <c r="L354" s="315"/>
      <c r="M354" s="315"/>
      <c r="N354" s="315"/>
      <c r="O354" s="315"/>
      <c r="P354" s="315"/>
      <c r="Q354" s="315"/>
      <c r="R354" s="315"/>
      <c r="S354" s="315"/>
      <c r="T354" s="315"/>
      <c r="U354" s="315"/>
      <c r="V354" s="315"/>
      <c r="W354" s="315"/>
      <c r="X354" s="315"/>
      <c r="Y354" s="315"/>
      <c r="Z354" s="315"/>
    </row>
    <row r="355">
      <c r="A355" s="334"/>
      <c r="B355" s="314"/>
      <c r="C355" s="335"/>
      <c r="D355" s="314"/>
      <c r="E355" s="314"/>
      <c r="F355" s="314"/>
      <c r="G355" s="315"/>
      <c r="H355" s="315"/>
      <c r="I355" s="315"/>
      <c r="J355" s="315"/>
      <c r="K355" s="315"/>
      <c r="L355" s="315"/>
      <c r="M355" s="315"/>
      <c r="N355" s="315"/>
      <c r="O355" s="315"/>
      <c r="P355" s="315"/>
      <c r="Q355" s="315"/>
      <c r="R355" s="315"/>
      <c r="S355" s="315"/>
      <c r="T355" s="315"/>
      <c r="U355" s="315"/>
      <c r="V355" s="315"/>
      <c r="W355" s="315"/>
      <c r="X355" s="315"/>
      <c r="Y355" s="315"/>
      <c r="Z355" s="315"/>
    </row>
    <row r="356">
      <c r="A356" s="334"/>
      <c r="B356" s="314"/>
      <c r="C356" s="335"/>
      <c r="D356" s="314"/>
      <c r="E356" s="314"/>
      <c r="F356" s="314"/>
      <c r="G356" s="315"/>
      <c r="H356" s="315"/>
      <c r="I356" s="315"/>
      <c r="J356" s="315"/>
      <c r="K356" s="315"/>
      <c r="L356" s="315"/>
      <c r="M356" s="315"/>
      <c r="N356" s="315"/>
      <c r="O356" s="315"/>
      <c r="P356" s="315"/>
      <c r="Q356" s="315"/>
      <c r="R356" s="315"/>
      <c r="S356" s="315"/>
      <c r="T356" s="315"/>
      <c r="U356" s="315"/>
      <c r="V356" s="315"/>
      <c r="W356" s="315"/>
      <c r="X356" s="315"/>
      <c r="Y356" s="315"/>
      <c r="Z356" s="315"/>
    </row>
    <row r="357">
      <c r="A357" s="334"/>
      <c r="B357" s="314"/>
      <c r="C357" s="335"/>
      <c r="D357" s="314"/>
      <c r="E357" s="314"/>
      <c r="F357" s="314"/>
      <c r="G357" s="315"/>
      <c r="H357" s="315"/>
      <c r="I357" s="315"/>
      <c r="J357" s="315"/>
      <c r="K357" s="315"/>
      <c r="L357" s="315"/>
      <c r="M357" s="315"/>
      <c r="N357" s="315"/>
      <c r="O357" s="315"/>
      <c r="P357" s="315"/>
      <c r="Q357" s="315"/>
      <c r="R357" s="315"/>
      <c r="S357" s="315"/>
      <c r="T357" s="315"/>
      <c r="U357" s="315"/>
      <c r="V357" s="315"/>
      <c r="W357" s="315"/>
      <c r="X357" s="315"/>
      <c r="Y357" s="315"/>
      <c r="Z357" s="315"/>
    </row>
    <row r="358">
      <c r="A358" s="334"/>
      <c r="B358" s="314"/>
      <c r="C358" s="335"/>
      <c r="D358" s="314"/>
      <c r="E358" s="314"/>
      <c r="F358" s="314"/>
      <c r="G358" s="315"/>
      <c r="H358" s="315"/>
      <c r="I358" s="315"/>
      <c r="J358" s="315"/>
      <c r="K358" s="315"/>
      <c r="L358" s="315"/>
      <c r="M358" s="315"/>
      <c r="N358" s="315"/>
      <c r="O358" s="315"/>
      <c r="P358" s="315"/>
      <c r="Q358" s="315"/>
      <c r="R358" s="315"/>
      <c r="S358" s="315"/>
      <c r="T358" s="315"/>
      <c r="U358" s="315"/>
      <c r="V358" s="315"/>
      <c r="W358" s="315"/>
      <c r="X358" s="315"/>
      <c r="Y358" s="315"/>
      <c r="Z358" s="315"/>
    </row>
    <row r="359">
      <c r="A359" s="334"/>
      <c r="B359" s="314"/>
      <c r="C359" s="335"/>
      <c r="D359" s="314"/>
      <c r="E359" s="314"/>
      <c r="F359" s="314"/>
      <c r="G359" s="315"/>
      <c r="H359" s="315"/>
      <c r="I359" s="315"/>
      <c r="J359" s="315"/>
      <c r="K359" s="315"/>
      <c r="L359" s="315"/>
      <c r="M359" s="315"/>
      <c r="N359" s="315"/>
      <c r="O359" s="315"/>
      <c r="P359" s="315"/>
      <c r="Q359" s="315"/>
      <c r="R359" s="315"/>
      <c r="S359" s="315"/>
      <c r="T359" s="315"/>
      <c r="U359" s="315"/>
      <c r="V359" s="315"/>
      <c r="W359" s="315"/>
      <c r="X359" s="315"/>
      <c r="Y359" s="315"/>
      <c r="Z359" s="315"/>
    </row>
    <row r="360">
      <c r="A360" s="334"/>
      <c r="B360" s="314"/>
      <c r="C360" s="335"/>
      <c r="D360" s="314"/>
      <c r="E360" s="314"/>
      <c r="F360" s="314"/>
      <c r="G360" s="315"/>
      <c r="H360" s="315"/>
      <c r="I360" s="315"/>
      <c r="J360" s="315"/>
      <c r="K360" s="315"/>
      <c r="L360" s="315"/>
      <c r="M360" s="315"/>
      <c r="N360" s="315"/>
      <c r="O360" s="315"/>
      <c r="P360" s="315"/>
      <c r="Q360" s="315"/>
      <c r="R360" s="315"/>
      <c r="S360" s="315"/>
      <c r="T360" s="315"/>
      <c r="U360" s="315"/>
      <c r="V360" s="315"/>
      <c r="W360" s="315"/>
      <c r="X360" s="315"/>
      <c r="Y360" s="315"/>
      <c r="Z360" s="315"/>
    </row>
    <row r="361">
      <c r="A361" s="334"/>
      <c r="B361" s="314"/>
      <c r="C361" s="335"/>
      <c r="D361" s="314"/>
      <c r="E361" s="314"/>
      <c r="F361" s="314"/>
      <c r="G361" s="315"/>
      <c r="H361" s="315"/>
      <c r="I361" s="315"/>
      <c r="J361" s="315"/>
      <c r="K361" s="315"/>
      <c r="L361" s="315"/>
      <c r="M361" s="315"/>
      <c r="N361" s="315"/>
      <c r="O361" s="315"/>
      <c r="P361" s="315"/>
      <c r="Q361" s="315"/>
      <c r="R361" s="315"/>
      <c r="S361" s="315"/>
      <c r="T361" s="315"/>
      <c r="U361" s="315"/>
      <c r="V361" s="315"/>
      <c r="W361" s="315"/>
      <c r="X361" s="315"/>
      <c r="Y361" s="315"/>
      <c r="Z361" s="315"/>
    </row>
    <row r="362">
      <c r="A362" s="334"/>
      <c r="B362" s="314"/>
      <c r="C362" s="335"/>
      <c r="D362" s="314"/>
      <c r="E362" s="314"/>
      <c r="F362" s="314"/>
      <c r="G362" s="315"/>
      <c r="H362" s="315"/>
      <c r="I362" s="315"/>
      <c r="J362" s="315"/>
      <c r="K362" s="315"/>
      <c r="L362" s="315"/>
      <c r="M362" s="315"/>
      <c r="N362" s="315"/>
      <c r="O362" s="315"/>
      <c r="P362" s="315"/>
      <c r="Q362" s="315"/>
      <c r="R362" s="315"/>
      <c r="S362" s="315"/>
      <c r="T362" s="315"/>
      <c r="U362" s="315"/>
      <c r="V362" s="315"/>
      <c r="W362" s="315"/>
      <c r="X362" s="315"/>
      <c r="Y362" s="315"/>
      <c r="Z362" s="315"/>
    </row>
    <row r="363">
      <c r="A363" s="334"/>
      <c r="B363" s="314"/>
      <c r="C363" s="335"/>
      <c r="D363" s="314"/>
      <c r="E363" s="314"/>
      <c r="F363" s="314"/>
      <c r="G363" s="315"/>
      <c r="H363" s="315"/>
      <c r="I363" s="315"/>
      <c r="J363" s="315"/>
      <c r="K363" s="315"/>
      <c r="L363" s="315"/>
      <c r="M363" s="315"/>
      <c r="N363" s="315"/>
      <c r="O363" s="315"/>
      <c r="P363" s="315"/>
      <c r="Q363" s="315"/>
      <c r="R363" s="315"/>
      <c r="S363" s="315"/>
      <c r="T363" s="315"/>
      <c r="U363" s="315"/>
      <c r="V363" s="315"/>
      <c r="W363" s="315"/>
      <c r="X363" s="315"/>
      <c r="Y363" s="315"/>
      <c r="Z363" s="315"/>
    </row>
    <row r="364">
      <c r="A364" s="334"/>
      <c r="B364" s="314"/>
      <c r="C364" s="335"/>
      <c r="D364" s="314"/>
      <c r="E364" s="314"/>
      <c r="F364" s="314"/>
      <c r="G364" s="315"/>
      <c r="H364" s="315"/>
      <c r="I364" s="315"/>
      <c r="J364" s="315"/>
      <c r="K364" s="315"/>
      <c r="L364" s="315"/>
      <c r="M364" s="315"/>
      <c r="N364" s="315"/>
      <c r="O364" s="315"/>
      <c r="P364" s="315"/>
      <c r="Q364" s="315"/>
      <c r="R364" s="315"/>
      <c r="S364" s="315"/>
      <c r="T364" s="315"/>
      <c r="U364" s="315"/>
      <c r="V364" s="315"/>
      <c r="W364" s="315"/>
      <c r="X364" s="315"/>
      <c r="Y364" s="315"/>
      <c r="Z364" s="315"/>
    </row>
    <row r="365">
      <c r="A365" s="334"/>
      <c r="B365" s="314"/>
      <c r="C365" s="335"/>
      <c r="D365" s="314"/>
      <c r="E365" s="314"/>
      <c r="F365" s="314"/>
      <c r="G365" s="315"/>
      <c r="H365" s="315"/>
      <c r="I365" s="315"/>
      <c r="J365" s="315"/>
      <c r="K365" s="315"/>
      <c r="L365" s="315"/>
      <c r="M365" s="315"/>
      <c r="N365" s="315"/>
      <c r="O365" s="315"/>
      <c r="P365" s="315"/>
      <c r="Q365" s="315"/>
      <c r="R365" s="315"/>
      <c r="S365" s="315"/>
      <c r="T365" s="315"/>
      <c r="U365" s="315"/>
      <c r="V365" s="315"/>
      <c r="W365" s="315"/>
      <c r="X365" s="315"/>
      <c r="Y365" s="315"/>
      <c r="Z365" s="315"/>
    </row>
    <row r="366">
      <c r="A366" s="334"/>
      <c r="B366" s="314"/>
      <c r="C366" s="335"/>
      <c r="D366" s="314"/>
      <c r="E366" s="314"/>
      <c r="F366" s="314"/>
      <c r="G366" s="315"/>
      <c r="H366" s="315"/>
      <c r="I366" s="315"/>
      <c r="J366" s="315"/>
      <c r="K366" s="315"/>
      <c r="L366" s="315"/>
      <c r="M366" s="315"/>
      <c r="N366" s="315"/>
      <c r="O366" s="315"/>
      <c r="P366" s="315"/>
      <c r="Q366" s="315"/>
      <c r="R366" s="315"/>
      <c r="S366" s="315"/>
      <c r="T366" s="315"/>
      <c r="U366" s="315"/>
      <c r="V366" s="315"/>
      <c r="W366" s="315"/>
      <c r="X366" s="315"/>
      <c r="Y366" s="315"/>
      <c r="Z366" s="315"/>
    </row>
    <row r="367">
      <c r="A367" s="334"/>
      <c r="B367" s="314"/>
      <c r="C367" s="335"/>
      <c r="D367" s="314"/>
      <c r="E367" s="314"/>
      <c r="F367" s="314"/>
      <c r="G367" s="315"/>
      <c r="H367" s="315"/>
      <c r="I367" s="315"/>
      <c r="J367" s="315"/>
      <c r="K367" s="315"/>
      <c r="L367" s="315"/>
      <c r="M367" s="315"/>
      <c r="N367" s="315"/>
      <c r="O367" s="315"/>
      <c r="P367" s="315"/>
      <c r="Q367" s="315"/>
      <c r="R367" s="315"/>
      <c r="S367" s="315"/>
      <c r="T367" s="315"/>
      <c r="U367" s="315"/>
      <c r="V367" s="315"/>
      <c r="W367" s="315"/>
      <c r="X367" s="315"/>
      <c r="Y367" s="315"/>
      <c r="Z367" s="315"/>
    </row>
    <row r="368">
      <c r="A368" s="334"/>
      <c r="B368" s="314"/>
      <c r="C368" s="335"/>
      <c r="D368" s="314"/>
      <c r="E368" s="314"/>
      <c r="F368" s="314"/>
      <c r="G368" s="315"/>
      <c r="H368" s="315"/>
      <c r="I368" s="315"/>
      <c r="J368" s="315"/>
      <c r="K368" s="315"/>
      <c r="L368" s="315"/>
      <c r="M368" s="315"/>
      <c r="N368" s="315"/>
      <c r="O368" s="315"/>
      <c r="P368" s="315"/>
      <c r="Q368" s="315"/>
      <c r="R368" s="315"/>
      <c r="S368" s="315"/>
      <c r="T368" s="315"/>
      <c r="U368" s="315"/>
      <c r="V368" s="315"/>
      <c r="W368" s="315"/>
      <c r="X368" s="315"/>
      <c r="Y368" s="315"/>
      <c r="Z368" s="315"/>
    </row>
    <row r="369">
      <c r="A369" s="334"/>
      <c r="B369" s="314"/>
      <c r="C369" s="335"/>
      <c r="D369" s="314"/>
      <c r="E369" s="314"/>
      <c r="F369" s="314"/>
      <c r="G369" s="315"/>
      <c r="H369" s="315"/>
      <c r="I369" s="315"/>
      <c r="J369" s="315"/>
      <c r="K369" s="315"/>
      <c r="L369" s="315"/>
      <c r="M369" s="315"/>
      <c r="N369" s="315"/>
      <c r="O369" s="315"/>
      <c r="P369" s="315"/>
      <c r="Q369" s="315"/>
      <c r="R369" s="315"/>
      <c r="S369" s="315"/>
      <c r="T369" s="315"/>
      <c r="U369" s="315"/>
      <c r="V369" s="315"/>
      <c r="W369" s="315"/>
      <c r="X369" s="315"/>
      <c r="Y369" s="315"/>
      <c r="Z369" s="315"/>
    </row>
    <row r="370">
      <c r="A370" s="334"/>
      <c r="B370" s="314"/>
      <c r="C370" s="335"/>
      <c r="D370" s="314"/>
      <c r="E370" s="314"/>
      <c r="F370" s="314"/>
      <c r="G370" s="315"/>
      <c r="H370" s="315"/>
      <c r="I370" s="315"/>
      <c r="J370" s="315"/>
      <c r="K370" s="315"/>
      <c r="L370" s="315"/>
      <c r="M370" s="315"/>
      <c r="N370" s="315"/>
      <c r="O370" s="315"/>
      <c r="P370" s="315"/>
      <c r="Q370" s="315"/>
      <c r="R370" s="315"/>
      <c r="S370" s="315"/>
      <c r="T370" s="315"/>
      <c r="U370" s="315"/>
      <c r="V370" s="315"/>
      <c r="W370" s="315"/>
      <c r="X370" s="315"/>
      <c r="Y370" s="315"/>
      <c r="Z370" s="315"/>
    </row>
    <row r="371">
      <c r="A371" s="334"/>
      <c r="B371" s="314"/>
      <c r="C371" s="335"/>
      <c r="D371" s="314"/>
      <c r="E371" s="314"/>
      <c r="F371" s="314"/>
      <c r="G371" s="315"/>
      <c r="H371" s="315"/>
      <c r="I371" s="315"/>
      <c r="J371" s="315"/>
      <c r="K371" s="315"/>
      <c r="L371" s="315"/>
      <c r="M371" s="315"/>
      <c r="N371" s="315"/>
      <c r="O371" s="315"/>
      <c r="P371" s="315"/>
      <c r="Q371" s="315"/>
      <c r="R371" s="315"/>
      <c r="S371" s="315"/>
      <c r="T371" s="315"/>
      <c r="U371" s="315"/>
      <c r="V371" s="315"/>
      <c r="W371" s="315"/>
      <c r="X371" s="315"/>
      <c r="Y371" s="315"/>
      <c r="Z371" s="315"/>
    </row>
    <row r="372">
      <c r="A372" s="334"/>
      <c r="B372" s="314"/>
      <c r="C372" s="335"/>
      <c r="D372" s="314"/>
      <c r="E372" s="314"/>
      <c r="F372" s="314"/>
      <c r="G372" s="315"/>
      <c r="H372" s="315"/>
      <c r="I372" s="315"/>
      <c r="J372" s="315"/>
      <c r="K372" s="315"/>
      <c r="L372" s="315"/>
      <c r="M372" s="315"/>
      <c r="N372" s="315"/>
      <c r="O372" s="315"/>
      <c r="P372" s="315"/>
      <c r="Q372" s="315"/>
      <c r="R372" s="315"/>
      <c r="S372" s="315"/>
      <c r="T372" s="315"/>
      <c r="U372" s="315"/>
      <c r="V372" s="315"/>
      <c r="W372" s="315"/>
      <c r="X372" s="315"/>
      <c r="Y372" s="315"/>
      <c r="Z372" s="315"/>
    </row>
    <row r="373">
      <c r="A373" s="334"/>
      <c r="B373" s="314"/>
      <c r="C373" s="335"/>
      <c r="D373" s="314"/>
      <c r="E373" s="314"/>
      <c r="F373" s="314"/>
      <c r="G373" s="315"/>
      <c r="H373" s="315"/>
      <c r="I373" s="315"/>
      <c r="J373" s="315"/>
      <c r="K373" s="315"/>
      <c r="L373" s="315"/>
      <c r="M373" s="315"/>
      <c r="N373" s="315"/>
      <c r="O373" s="315"/>
      <c r="P373" s="315"/>
      <c r="Q373" s="315"/>
      <c r="R373" s="315"/>
      <c r="S373" s="315"/>
      <c r="T373" s="315"/>
      <c r="U373" s="315"/>
      <c r="V373" s="315"/>
      <c r="W373" s="315"/>
      <c r="X373" s="315"/>
      <c r="Y373" s="315"/>
      <c r="Z373" s="315"/>
    </row>
    <row r="374">
      <c r="A374" s="334"/>
      <c r="B374" s="314"/>
      <c r="C374" s="335"/>
      <c r="D374" s="314"/>
      <c r="E374" s="314"/>
      <c r="F374" s="314"/>
      <c r="G374" s="315"/>
      <c r="H374" s="315"/>
      <c r="I374" s="315"/>
      <c r="J374" s="315"/>
      <c r="K374" s="315"/>
      <c r="L374" s="315"/>
      <c r="M374" s="315"/>
      <c r="N374" s="315"/>
      <c r="O374" s="315"/>
      <c r="P374" s="315"/>
      <c r="Q374" s="315"/>
      <c r="R374" s="315"/>
      <c r="S374" s="315"/>
      <c r="T374" s="315"/>
      <c r="U374" s="315"/>
      <c r="V374" s="315"/>
      <c r="W374" s="315"/>
      <c r="X374" s="315"/>
      <c r="Y374" s="315"/>
      <c r="Z374" s="315"/>
    </row>
    <row r="375">
      <c r="A375" s="334"/>
      <c r="B375" s="314"/>
      <c r="C375" s="335"/>
      <c r="D375" s="314"/>
      <c r="E375" s="314"/>
      <c r="F375" s="314"/>
      <c r="G375" s="315"/>
      <c r="H375" s="315"/>
      <c r="I375" s="315"/>
      <c r="J375" s="315"/>
      <c r="K375" s="315"/>
      <c r="L375" s="315"/>
      <c r="M375" s="315"/>
      <c r="N375" s="315"/>
      <c r="O375" s="315"/>
      <c r="P375" s="315"/>
      <c r="Q375" s="315"/>
      <c r="R375" s="315"/>
      <c r="S375" s="315"/>
      <c r="T375" s="315"/>
      <c r="U375" s="315"/>
      <c r="V375" s="315"/>
      <c r="W375" s="315"/>
      <c r="X375" s="315"/>
      <c r="Y375" s="315"/>
      <c r="Z375" s="315"/>
    </row>
    <row r="376">
      <c r="A376" s="334"/>
      <c r="B376" s="314"/>
      <c r="C376" s="335"/>
      <c r="D376" s="314"/>
      <c r="E376" s="314"/>
      <c r="F376" s="314"/>
      <c r="G376" s="315"/>
      <c r="H376" s="315"/>
      <c r="I376" s="315"/>
      <c r="J376" s="315"/>
      <c r="K376" s="315"/>
      <c r="L376" s="315"/>
      <c r="M376" s="315"/>
      <c r="N376" s="315"/>
      <c r="O376" s="315"/>
      <c r="P376" s="315"/>
      <c r="Q376" s="315"/>
      <c r="R376" s="315"/>
      <c r="S376" s="315"/>
      <c r="T376" s="315"/>
      <c r="U376" s="315"/>
      <c r="V376" s="315"/>
      <c r="W376" s="315"/>
      <c r="X376" s="315"/>
      <c r="Y376" s="315"/>
      <c r="Z376" s="315"/>
    </row>
    <row r="377">
      <c r="A377" s="334"/>
      <c r="B377" s="314"/>
      <c r="C377" s="335"/>
      <c r="D377" s="314"/>
      <c r="E377" s="314"/>
      <c r="F377" s="314"/>
      <c r="G377" s="315"/>
      <c r="H377" s="315"/>
      <c r="I377" s="315"/>
      <c r="J377" s="315"/>
      <c r="K377" s="315"/>
      <c r="L377" s="315"/>
      <c r="M377" s="315"/>
      <c r="N377" s="315"/>
      <c r="O377" s="315"/>
      <c r="P377" s="315"/>
      <c r="Q377" s="315"/>
      <c r="R377" s="315"/>
      <c r="S377" s="315"/>
      <c r="T377" s="315"/>
      <c r="U377" s="315"/>
      <c r="V377" s="315"/>
      <c r="W377" s="315"/>
      <c r="X377" s="315"/>
      <c r="Y377" s="315"/>
      <c r="Z377" s="315"/>
    </row>
    <row r="378">
      <c r="A378" s="334"/>
      <c r="B378" s="314"/>
      <c r="C378" s="335"/>
      <c r="D378" s="314"/>
      <c r="E378" s="314"/>
      <c r="F378" s="314"/>
      <c r="G378" s="315"/>
      <c r="H378" s="315"/>
      <c r="I378" s="315"/>
      <c r="J378" s="315"/>
      <c r="K378" s="315"/>
      <c r="L378" s="315"/>
      <c r="M378" s="315"/>
      <c r="N378" s="315"/>
      <c r="O378" s="315"/>
      <c r="P378" s="315"/>
      <c r="Q378" s="315"/>
      <c r="R378" s="315"/>
      <c r="S378" s="315"/>
      <c r="T378" s="315"/>
      <c r="U378" s="315"/>
      <c r="V378" s="315"/>
      <c r="W378" s="315"/>
      <c r="X378" s="315"/>
      <c r="Y378" s="315"/>
      <c r="Z378" s="315"/>
    </row>
    <row r="379">
      <c r="A379" s="334"/>
      <c r="B379" s="314"/>
      <c r="C379" s="335"/>
      <c r="D379" s="314"/>
      <c r="E379" s="314"/>
      <c r="F379" s="314"/>
      <c r="G379" s="315"/>
      <c r="H379" s="315"/>
      <c r="I379" s="315"/>
      <c r="J379" s="315"/>
      <c r="K379" s="315"/>
      <c r="L379" s="315"/>
      <c r="M379" s="315"/>
      <c r="N379" s="315"/>
      <c r="O379" s="315"/>
      <c r="P379" s="315"/>
      <c r="Q379" s="315"/>
      <c r="R379" s="315"/>
      <c r="S379" s="315"/>
      <c r="T379" s="315"/>
      <c r="U379" s="315"/>
      <c r="V379" s="315"/>
      <c r="W379" s="315"/>
      <c r="X379" s="315"/>
      <c r="Y379" s="315"/>
      <c r="Z379" s="315"/>
    </row>
    <row r="380">
      <c r="A380" s="334"/>
      <c r="B380" s="314"/>
      <c r="C380" s="335"/>
      <c r="D380" s="314"/>
      <c r="E380" s="314"/>
      <c r="F380" s="314"/>
      <c r="G380" s="315"/>
      <c r="H380" s="315"/>
      <c r="I380" s="315"/>
      <c r="J380" s="315"/>
      <c r="K380" s="315"/>
      <c r="L380" s="315"/>
      <c r="M380" s="315"/>
      <c r="N380" s="315"/>
      <c r="O380" s="315"/>
      <c r="P380" s="315"/>
      <c r="Q380" s="315"/>
      <c r="R380" s="315"/>
      <c r="S380" s="315"/>
      <c r="T380" s="315"/>
      <c r="U380" s="315"/>
      <c r="V380" s="315"/>
      <c r="W380" s="315"/>
      <c r="X380" s="315"/>
      <c r="Y380" s="315"/>
      <c r="Z380" s="315"/>
    </row>
    <row r="381">
      <c r="A381" s="334"/>
      <c r="B381" s="314"/>
      <c r="C381" s="335"/>
      <c r="D381" s="314"/>
      <c r="E381" s="314"/>
      <c r="F381" s="314"/>
      <c r="G381" s="315"/>
      <c r="H381" s="315"/>
      <c r="I381" s="315"/>
      <c r="J381" s="315"/>
      <c r="K381" s="315"/>
      <c r="L381" s="315"/>
      <c r="M381" s="315"/>
      <c r="N381" s="315"/>
      <c r="O381" s="315"/>
      <c r="P381" s="315"/>
      <c r="Q381" s="315"/>
      <c r="R381" s="315"/>
      <c r="S381" s="315"/>
      <c r="T381" s="315"/>
      <c r="U381" s="315"/>
      <c r="V381" s="315"/>
      <c r="W381" s="315"/>
      <c r="X381" s="315"/>
      <c r="Y381" s="315"/>
      <c r="Z381" s="315"/>
    </row>
    <row r="382">
      <c r="A382" s="334"/>
      <c r="B382" s="314"/>
      <c r="C382" s="335"/>
      <c r="D382" s="314"/>
      <c r="E382" s="314"/>
      <c r="F382" s="314"/>
      <c r="G382" s="315"/>
      <c r="H382" s="315"/>
      <c r="I382" s="315"/>
      <c r="J382" s="315"/>
      <c r="K382" s="315"/>
      <c r="L382" s="315"/>
      <c r="M382" s="315"/>
      <c r="N382" s="315"/>
      <c r="O382" s="315"/>
      <c r="P382" s="315"/>
      <c r="Q382" s="315"/>
      <c r="R382" s="315"/>
      <c r="S382" s="315"/>
      <c r="T382" s="315"/>
      <c r="U382" s="315"/>
      <c r="V382" s="315"/>
      <c r="W382" s="315"/>
      <c r="X382" s="315"/>
      <c r="Y382" s="315"/>
      <c r="Z382" s="315"/>
    </row>
    <row r="383">
      <c r="A383" s="334"/>
      <c r="B383" s="314"/>
      <c r="C383" s="335"/>
      <c r="D383" s="314"/>
      <c r="E383" s="314"/>
      <c r="F383" s="314"/>
      <c r="G383" s="315"/>
      <c r="H383" s="315"/>
      <c r="I383" s="315"/>
      <c r="J383" s="315"/>
      <c r="K383" s="315"/>
      <c r="L383" s="315"/>
      <c r="M383" s="315"/>
      <c r="N383" s="315"/>
      <c r="O383" s="315"/>
      <c r="P383" s="315"/>
      <c r="Q383" s="315"/>
      <c r="R383" s="315"/>
      <c r="S383" s="315"/>
      <c r="T383" s="315"/>
      <c r="U383" s="315"/>
      <c r="V383" s="315"/>
      <c r="W383" s="315"/>
      <c r="X383" s="315"/>
      <c r="Y383" s="315"/>
      <c r="Z383" s="315"/>
    </row>
    <row r="384">
      <c r="A384" s="334"/>
      <c r="B384" s="314"/>
      <c r="C384" s="335"/>
      <c r="D384" s="314"/>
      <c r="E384" s="314"/>
      <c r="F384" s="314"/>
      <c r="G384" s="315"/>
      <c r="H384" s="315"/>
      <c r="I384" s="315"/>
      <c r="J384" s="315"/>
      <c r="K384" s="315"/>
      <c r="L384" s="315"/>
      <c r="M384" s="315"/>
      <c r="N384" s="315"/>
      <c r="O384" s="315"/>
      <c r="P384" s="315"/>
      <c r="Q384" s="315"/>
      <c r="R384" s="315"/>
      <c r="S384" s="315"/>
      <c r="T384" s="315"/>
      <c r="U384" s="315"/>
      <c r="V384" s="315"/>
      <c r="W384" s="315"/>
      <c r="X384" s="315"/>
      <c r="Y384" s="315"/>
      <c r="Z384" s="315"/>
    </row>
    <row r="385">
      <c r="A385" s="334"/>
      <c r="B385" s="314"/>
      <c r="C385" s="335"/>
      <c r="D385" s="314"/>
      <c r="E385" s="314"/>
      <c r="F385" s="314"/>
      <c r="G385" s="315"/>
      <c r="H385" s="315"/>
      <c r="I385" s="315"/>
      <c r="J385" s="315"/>
      <c r="K385" s="315"/>
      <c r="L385" s="315"/>
      <c r="M385" s="315"/>
      <c r="N385" s="315"/>
      <c r="O385" s="315"/>
      <c r="P385" s="315"/>
      <c r="Q385" s="315"/>
      <c r="R385" s="315"/>
      <c r="S385" s="315"/>
      <c r="T385" s="315"/>
      <c r="U385" s="315"/>
      <c r="V385" s="315"/>
      <c r="W385" s="315"/>
      <c r="X385" s="315"/>
      <c r="Y385" s="315"/>
      <c r="Z385" s="315"/>
    </row>
    <row r="386">
      <c r="A386" s="334"/>
      <c r="B386" s="314"/>
      <c r="C386" s="335"/>
      <c r="D386" s="314"/>
      <c r="E386" s="314"/>
      <c r="F386" s="314"/>
      <c r="G386" s="315"/>
      <c r="H386" s="315"/>
      <c r="I386" s="315"/>
      <c r="J386" s="315"/>
      <c r="K386" s="315"/>
      <c r="L386" s="315"/>
      <c r="M386" s="315"/>
      <c r="N386" s="315"/>
      <c r="O386" s="315"/>
      <c r="P386" s="315"/>
      <c r="Q386" s="315"/>
      <c r="R386" s="315"/>
      <c r="S386" s="315"/>
      <c r="T386" s="315"/>
      <c r="U386" s="315"/>
      <c r="V386" s="315"/>
      <c r="W386" s="315"/>
      <c r="X386" s="315"/>
      <c r="Y386" s="315"/>
      <c r="Z386" s="315"/>
    </row>
    <row r="387">
      <c r="A387" s="334"/>
      <c r="B387" s="314"/>
      <c r="C387" s="335"/>
      <c r="D387" s="314"/>
      <c r="E387" s="314"/>
      <c r="F387" s="314"/>
      <c r="G387" s="315"/>
      <c r="H387" s="315"/>
      <c r="I387" s="315"/>
      <c r="J387" s="315"/>
      <c r="K387" s="315"/>
      <c r="L387" s="315"/>
      <c r="M387" s="315"/>
      <c r="N387" s="315"/>
      <c r="O387" s="315"/>
      <c r="P387" s="315"/>
      <c r="Q387" s="315"/>
      <c r="R387" s="315"/>
      <c r="S387" s="315"/>
      <c r="T387" s="315"/>
      <c r="U387" s="315"/>
      <c r="V387" s="315"/>
      <c r="W387" s="315"/>
      <c r="X387" s="315"/>
      <c r="Y387" s="315"/>
      <c r="Z387" s="315"/>
    </row>
    <row r="388">
      <c r="A388" s="334"/>
      <c r="B388" s="314"/>
      <c r="C388" s="335"/>
      <c r="D388" s="314"/>
      <c r="E388" s="314"/>
      <c r="F388" s="314"/>
      <c r="G388" s="315"/>
      <c r="H388" s="315"/>
      <c r="I388" s="315"/>
      <c r="J388" s="315"/>
      <c r="K388" s="315"/>
      <c r="L388" s="315"/>
      <c r="M388" s="315"/>
      <c r="N388" s="315"/>
      <c r="O388" s="315"/>
      <c r="P388" s="315"/>
      <c r="Q388" s="315"/>
      <c r="R388" s="315"/>
      <c r="S388" s="315"/>
      <c r="T388" s="315"/>
      <c r="U388" s="315"/>
      <c r="V388" s="315"/>
      <c r="W388" s="315"/>
      <c r="X388" s="315"/>
      <c r="Y388" s="315"/>
      <c r="Z388" s="315"/>
    </row>
    <row r="389">
      <c r="A389" s="334"/>
      <c r="B389" s="314"/>
      <c r="C389" s="335"/>
      <c r="D389" s="314"/>
      <c r="E389" s="314"/>
      <c r="F389" s="314"/>
      <c r="G389" s="315"/>
      <c r="H389" s="315"/>
      <c r="I389" s="315"/>
      <c r="J389" s="315"/>
      <c r="K389" s="315"/>
      <c r="L389" s="315"/>
      <c r="M389" s="315"/>
      <c r="N389" s="315"/>
      <c r="O389" s="315"/>
      <c r="P389" s="315"/>
      <c r="Q389" s="315"/>
      <c r="R389" s="315"/>
      <c r="S389" s="315"/>
      <c r="T389" s="315"/>
      <c r="U389" s="315"/>
      <c r="V389" s="315"/>
      <c r="W389" s="315"/>
      <c r="X389" s="315"/>
      <c r="Y389" s="315"/>
      <c r="Z389" s="315"/>
    </row>
    <row r="390">
      <c r="A390" s="334"/>
      <c r="B390" s="314"/>
      <c r="C390" s="335"/>
      <c r="D390" s="314"/>
      <c r="E390" s="314"/>
      <c r="F390" s="314"/>
      <c r="G390" s="315"/>
      <c r="H390" s="315"/>
      <c r="I390" s="315"/>
      <c r="J390" s="315"/>
      <c r="K390" s="315"/>
      <c r="L390" s="315"/>
      <c r="M390" s="315"/>
      <c r="N390" s="315"/>
      <c r="O390" s="315"/>
      <c r="P390" s="315"/>
      <c r="Q390" s="315"/>
      <c r="R390" s="315"/>
      <c r="S390" s="315"/>
      <c r="T390" s="315"/>
      <c r="U390" s="315"/>
      <c r="V390" s="315"/>
      <c r="W390" s="315"/>
      <c r="X390" s="315"/>
      <c r="Y390" s="315"/>
      <c r="Z390" s="315"/>
    </row>
    <row r="391">
      <c r="A391" s="334"/>
      <c r="B391" s="314"/>
      <c r="C391" s="335"/>
      <c r="D391" s="314"/>
      <c r="E391" s="314"/>
      <c r="F391" s="314"/>
      <c r="G391" s="315"/>
      <c r="H391" s="315"/>
      <c r="I391" s="315"/>
      <c r="J391" s="315"/>
      <c r="K391" s="315"/>
      <c r="L391" s="315"/>
      <c r="M391" s="315"/>
      <c r="N391" s="315"/>
      <c r="O391" s="315"/>
      <c r="P391" s="315"/>
      <c r="Q391" s="315"/>
      <c r="R391" s="315"/>
      <c r="S391" s="315"/>
      <c r="T391" s="315"/>
      <c r="U391" s="315"/>
      <c r="V391" s="315"/>
      <c r="W391" s="315"/>
      <c r="X391" s="315"/>
      <c r="Y391" s="315"/>
      <c r="Z391" s="315"/>
    </row>
    <row r="392">
      <c r="A392" s="334"/>
      <c r="B392" s="314"/>
      <c r="C392" s="335"/>
      <c r="D392" s="314"/>
      <c r="E392" s="314"/>
      <c r="F392" s="314"/>
      <c r="G392" s="315"/>
      <c r="H392" s="315"/>
      <c r="I392" s="315"/>
      <c r="J392" s="315"/>
      <c r="K392" s="315"/>
      <c r="L392" s="315"/>
      <c r="M392" s="315"/>
      <c r="N392" s="315"/>
      <c r="O392" s="315"/>
      <c r="P392" s="315"/>
      <c r="Q392" s="315"/>
      <c r="R392" s="315"/>
      <c r="S392" s="315"/>
      <c r="T392" s="315"/>
      <c r="U392" s="315"/>
      <c r="V392" s="315"/>
      <c r="W392" s="315"/>
      <c r="X392" s="315"/>
      <c r="Y392" s="315"/>
      <c r="Z392" s="315"/>
    </row>
    <row r="393">
      <c r="A393" s="334"/>
      <c r="B393" s="314"/>
      <c r="C393" s="335"/>
      <c r="D393" s="314"/>
      <c r="E393" s="314"/>
      <c r="F393" s="314"/>
      <c r="G393" s="315"/>
      <c r="H393" s="315"/>
      <c r="I393" s="315"/>
      <c r="J393" s="315"/>
      <c r="K393" s="315"/>
      <c r="L393" s="315"/>
      <c r="M393" s="315"/>
      <c r="N393" s="315"/>
      <c r="O393" s="315"/>
      <c r="P393" s="315"/>
      <c r="Q393" s="315"/>
      <c r="R393" s="315"/>
      <c r="S393" s="315"/>
      <c r="T393" s="315"/>
      <c r="U393" s="315"/>
      <c r="V393" s="315"/>
      <c r="W393" s="315"/>
      <c r="X393" s="315"/>
      <c r="Y393" s="315"/>
      <c r="Z393" s="315"/>
    </row>
    <row r="394">
      <c r="A394" s="334"/>
      <c r="B394" s="314"/>
      <c r="C394" s="335"/>
      <c r="D394" s="314"/>
      <c r="E394" s="314"/>
      <c r="F394" s="314"/>
      <c r="G394" s="315"/>
      <c r="H394" s="315"/>
      <c r="I394" s="315"/>
      <c r="J394" s="315"/>
      <c r="K394" s="315"/>
      <c r="L394" s="315"/>
      <c r="M394" s="315"/>
      <c r="N394" s="315"/>
      <c r="O394" s="315"/>
      <c r="P394" s="315"/>
      <c r="Q394" s="315"/>
      <c r="R394" s="315"/>
      <c r="S394" s="315"/>
      <c r="T394" s="315"/>
      <c r="U394" s="315"/>
      <c r="V394" s="315"/>
      <c r="W394" s="315"/>
      <c r="X394" s="315"/>
      <c r="Y394" s="315"/>
      <c r="Z394" s="315"/>
    </row>
    <row r="395">
      <c r="A395" s="334"/>
      <c r="B395" s="314"/>
      <c r="C395" s="335"/>
      <c r="D395" s="314"/>
      <c r="E395" s="314"/>
      <c r="F395" s="314"/>
      <c r="G395" s="315"/>
      <c r="H395" s="315"/>
      <c r="I395" s="315"/>
      <c r="J395" s="315"/>
      <c r="K395" s="315"/>
      <c r="L395" s="315"/>
      <c r="M395" s="315"/>
      <c r="N395" s="315"/>
      <c r="O395" s="315"/>
      <c r="P395" s="315"/>
      <c r="Q395" s="315"/>
      <c r="R395" s="315"/>
      <c r="S395" s="315"/>
      <c r="T395" s="315"/>
      <c r="U395" s="315"/>
      <c r="V395" s="315"/>
      <c r="W395" s="315"/>
      <c r="X395" s="315"/>
      <c r="Y395" s="315"/>
      <c r="Z395" s="315"/>
    </row>
    <row r="396">
      <c r="A396" s="334"/>
      <c r="B396" s="314"/>
      <c r="C396" s="335"/>
      <c r="D396" s="314"/>
      <c r="E396" s="314"/>
      <c r="F396" s="314"/>
      <c r="G396" s="315"/>
      <c r="H396" s="315"/>
      <c r="I396" s="315"/>
      <c r="J396" s="315"/>
      <c r="K396" s="315"/>
      <c r="L396" s="315"/>
      <c r="M396" s="315"/>
      <c r="N396" s="315"/>
      <c r="O396" s="315"/>
      <c r="P396" s="315"/>
      <c r="Q396" s="315"/>
      <c r="R396" s="315"/>
      <c r="S396" s="315"/>
      <c r="T396" s="315"/>
      <c r="U396" s="315"/>
      <c r="V396" s="315"/>
      <c r="W396" s="315"/>
      <c r="X396" s="315"/>
      <c r="Y396" s="315"/>
      <c r="Z396" s="315"/>
    </row>
    <row r="397">
      <c r="A397" s="334"/>
      <c r="B397" s="314"/>
      <c r="C397" s="335"/>
      <c r="D397" s="314"/>
      <c r="E397" s="314"/>
      <c r="F397" s="314"/>
      <c r="G397" s="315"/>
      <c r="H397" s="315"/>
      <c r="I397" s="315"/>
      <c r="J397" s="315"/>
      <c r="K397" s="315"/>
      <c r="L397" s="315"/>
      <c r="M397" s="315"/>
      <c r="N397" s="315"/>
      <c r="O397" s="315"/>
      <c r="P397" s="315"/>
      <c r="Q397" s="315"/>
      <c r="R397" s="315"/>
      <c r="S397" s="315"/>
      <c r="T397" s="315"/>
      <c r="U397" s="315"/>
      <c r="V397" s="315"/>
      <c r="W397" s="315"/>
      <c r="X397" s="315"/>
      <c r="Y397" s="315"/>
      <c r="Z397" s="315"/>
    </row>
    <row r="398">
      <c r="A398" s="334"/>
      <c r="B398" s="314"/>
      <c r="C398" s="335"/>
      <c r="D398" s="314"/>
      <c r="E398" s="314"/>
      <c r="F398" s="314"/>
      <c r="G398" s="315"/>
      <c r="H398" s="315"/>
      <c r="I398" s="315"/>
      <c r="J398" s="315"/>
      <c r="K398" s="315"/>
      <c r="L398" s="315"/>
      <c r="M398" s="315"/>
      <c r="N398" s="315"/>
      <c r="O398" s="315"/>
      <c r="P398" s="315"/>
      <c r="Q398" s="315"/>
      <c r="R398" s="315"/>
      <c r="S398" s="315"/>
      <c r="T398" s="315"/>
      <c r="U398" s="315"/>
      <c r="V398" s="315"/>
      <c r="W398" s="315"/>
      <c r="X398" s="315"/>
      <c r="Y398" s="315"/>
      <c r="Z398" s="315"/>
    </row>
    <row r="399">
      <c r="A399" s="334"/>
      <c r="B399" s="314"/>
      <c r="C399" s="335"/>
      <c r="D399" s="314"/>
      <c r="E399" s="314"/>
      <c r="F399" s="314"/>
      <c r="G399" s="315"/>
      <c r="H399" s="315"/>
      <c r="I399" s="315"/>
      <c r="J399" s="315"/>
      <c r="K399" s="315"/>
      <c r="L399" s="315"/>
      <c r="M399" s="315"/>
      <c r="N399" s="315"/>
      <c r="O399" s="315"/>
      <c r="P399" s="315"/>
      <c r="Q399" s="315"/>
      <c r="R399" s="315"/>
      <c r="S399" s="315"/>
      <c r="T399" s="315"/>
      <c r="U399" s="315"/>
      <c r="V399" s="315"/>
      <c r="W399" s="315"/>
      <c r="X399" s="315"/>
      <c r="Y399" s="315"/>
      <c r="Z399" s="315"/>
    </row>
    <row r="400">
      <c r="A400" s="334"/>
      <c r="B400" s="314"/>
      <c r="C400" s="335"/>
      <c r="D400" s="314"/>
      <c r="E400" s="314"/>
      <c r="F400" s="314"/>
      <c r="G400" s="315"/>
      <c r="H400" s="315"/>
      <c r="I400" s="315"/>
      <c r="J400" s="315"/>
      <c r="K400" s="315"/>
      <c r="L400" s="315"/>
      <c r="M400" s="315"/>
      <c r="N400" s="315"/>
      <c r="O400" s="315"/>
      <c r="P400" s="315"/>
      <c r="Q400" s="315"/>
      <c r="R400" s="315"/>
      <c r="S400" s="315"/>
      <c r="T400" s="315"/>
      <c r="U400" s="315"/>
      <c r="V400" s="315"/>
      <c r="W400" s="315"/>
      <c r="X400" s="315"/>
      <c r="Y400" s="315"/>
      <c r="Z400" s="315"/>
    </row>
    <row r="401">
      <c r="A401" s="334"/>
      <c r="B401" s="314"/>
      <c r="C401" s="335"/>
      <c r="D401" s="314"/>
      <c r="E401" s="314"/>
      <c r="F401" s="314"/>
      <c r="G401" s="315"/>
      <c r="H401" s="315"/>
      <c r="I401" s="315"/>
      <c r="J401" s="315"/>
      <c r="K401" s="315"/>
      <c r="L401" s="315"/>
      <c r="M401" s="315"/>
      <c r="N401" s="315"/>
      <c r="O401" s="315"/>
      <c r="P401" s="315"/>
      <c r="Q401" s="315"/>
      <c r="R401" s="315"/>
      <c r="S401" s="315"/>
      <c r="T401" s="315"/>
      <c r="U401" s="315"/>
      <c r="V401" s="315"/>
      <c r="W401" s="315"/>
      <c r="X401" s="315"/>
      <c r="Y401" s="315"/>
      <c r="Z401" s="315"/>
    </row>
    <row r="402">
      <c r="A402" s="334"/>
      <c r="B402" s="314"/>
      <c r="C402" s="335"/>
      <c r="D402" s="314"/>
      <c r="E402" s="314"/>
      <c r="F402" s="314"/>
      <c r="G402" s="315"/>
      <c r="H402" s="315"/>
      <c r="I402" s="315"/>
      <c r="J402" s="315"/>
      <c r="K402" s="315"/>
      <c r="L402" s="315"/>
      <c r="M402" s="315"/>
      <c r="N402" s="315"/>
      <c r="O402" s="315"/>
      <c r="P402" s="315"/>
      <c r="Q402" s="315"/>
      <c r="R402" s="315"/>
      <c r="S402" s="315"/>
      <c r="T402" s="315"/>
      <c r="U402" s="315"/>
      <c r="V402" s="315"/>
      <c r="W402" s="315"/>
      <c r="X402" s="315"/>
      <c r="Y402" s="315"/>
      <c r="Z402" s="315"/>
    </row>
    <row r="403">
      <c r="A403" s="334"/>
      <c r="B403" s="314"/>
      <c r="C403" s="335"/>
      <c r="D403" s="314"/>
      <c r="E403" s="314"/>
      <c r="F403" s="314"/>
      <c r="G403" s="315"/>
      <c r="H403" s="315"/>
      <c r="I403" s="315"/>
      <c r="J403" s="315"/>
      <c r="K403" s="315"/>
      <c r="L403" s="315"/>
      <c r="M403" s="315"/>
      <c r="N403" s="315"/>
      <c r="O403" s="315"/>
      <c r="P403" s="315"/>
      <c r="Q403" s="315"/>
      <c r="R403" s="315"/>
      <c r="S403" s="315"/>
      <c r="T403" s="315"/>
      <c r="U403" s="315"/>
      <c r="V403" s="315"/>
      <c r="W403" s="315"/>
      <c r="X403" s="315"/>
      <c r="Y403" s="315"/>
      <c r="Z403" s="315"/>
    </row>
    <row r="404">
      <c r="A404" s="334"/>
      <c r="B404" s="314"/>
      <c r="C404" s="335"/>
      <c r="D404" s="314"/>
      <c r="E404" s="314"/>
      <c r="F404" s="314"/>
      <c r="G404" s="315"/>
      <c r="H404" s="315"/>
      <c r="I404" s="315"/>
      <c r="J404" s="315"/>
      <c r="K404" s="315"/>
      <c r="L404" s="315"/>
      <c r="M404" s="315"/>
      <c r="N404" s="315"/>
      <c r="O404" s="315"/>
      <c r="P404" s="315"/>
      <c r="Q404" s="315"/>
      <c r="R404" s="315"/>
      <c r="S404" s="315"/>
      <c r="T404" s="315"/>
      <c r="U404" s="315"/>
      <c r="V404" s="315"/>
      <c r="W404" s="315"/>
      <c r="X404" s="315"/>
      <c r="Y404" s="315"/>
      <c r="Z404" s="315"/>
    </row>
    <row r="405">
      <c r="A405" s="334"/>
      <c r="B405" s="314"/>
      <c r="C405" s="335"/>
      <c r="D405" s="314"/>
      <c r="E405" s="314"/>
      <c r="F405" s="314"/>
      <c r="G405" s="315"/>
      <c r="H405" s="315"/>
      <c r="I405" s="315"/>
      <c r="J405" s="315"/>
      <c r="K405" s="315"/>
      <c r="L405" s="315"/>
      <c r="M405" s="315"/>
      <c r="N405" s="315"/>
      <c r="O405" s="315"/>
      <c r="P405" s="315"/>
      <c r="Q405" s="315"/>
      <c r="R405" s="315"/>
      <c r="S405" s="315"/>
      <c r="T405" s="315"/>
      <c r="U405" s="315"/>
      <c r="V405" s="315"/>
      <c r="W405" s="315"/>
      <c r="X405" s="315"/>
      <c r="Y405" s="315"/>
      <c r="Z405" s="315"/>
    </row>
    <row r="406">
      <c r="A406" s="334"/>
      <c r="B406" s="314"/>
      <c r="C406" s="335"/>
      <c r="D406" s="314"/>
      <c r="E406" s="314"/>
      <c r="F406" s="314"/>
      <c r="G406" s="315"/>
      <c r="H406" s="315"/>
      <c r="I406" s="315"/>
      <c r="J406" s="315"/>
      <c r="K406" s="315"/>
      <c r="L406" s="315"/>
      <c r="M406" s="315"/>
      <c r="N406" s="315"/>
      <c r="O406" s="315"/>
      <c r="P406" s="315"/>
      <c r="Q406" s="315"/>
      <c r="R406" s="315"/>
      <c r="S406" s="315"/>
      <c r="T406" s="315"/>
      <c r="U406" s="315"/>
      <c r="V406" s="315"/>
      <c r="W406" s="315"/>
      <c r="X406" s="315"/>
      <c r="Y406" s="315"/>
      <c r="Z406" s="315"/>
    </row>
    <row r="407">
      <c r="A407" s="334"/>
      <c r="B407" s="314"/>
      <c r="C407" s="335"/>
      <c r="D407" s="314"/>
      <c r="E407" s="314"/>
      <c r="F407" s="314"/>
      <c r="G407" s="315"/>
      <c r="H407" s="315"/>
      <c r="I407" s="315"/>
      <c r="J407" s="315"/>
      <c r="K407" s="315"/>
      <c r="L407" s="315"/>
      <c r="M407" s="315"/>
      <c r="N407" s="315"/>
      <c r="O407" s="315"/>
      <c r="P407" s="315"/>
      <c r="Q407" s="315"/>
      <c r="R407" s="315"/>
      <c r="S407" s="315"/>
      <c r="T407" s="315"/>
      <c r="U407" s="315"/>
      <c r="V407" s="315"/>
      <c r="W407" s="315"/>
      <c r="X407" s="315"/>
      <c r="Y407" s="315"/>
      <c r="Z407" s="315"/>
    </row>
    <row r="408">
      <c r="A408" s="334"/>
      <c r="B408" s="314"/>
      <c r="C408" s="335"/>
      <c r="D408" s="314"/>
      <c r="E408" s="314"/>
      <c r="F408" s="314"/>
      <c r="G408" s="315"/>
      <c r="H408" s="315"/>
      <c r="I408" s="315"/>
      <c r="J408" s="315"/>
      <c r="K408" s="315"/>
      <c r="L408" s="315"/>
      <c r="M408" s="315"/>
      <c r="N408" s="315"/>
      <c r="O408" s="315"/>
      <c r="P408" s="315"/>
      <c r="Q408" s="315"/>
      <c r="R408" s="315"/>
      <c r="S408" s="315"/>
      <c r="T408" s="315"/>
      <c r="U408" s="315"/>
      <c r="V408" s="315"/>
      <c r="W408" s="315"/>
      <c r="X408" s="315"/>
      <c r="Y408" s="315"/>
      <c r="Z408" s="315"/>
    </row>
    <row r="409">
      <c r="A409" s="334"/>
      <c r="B409" s="314"/>
      <c r="C409" s="335"/>
      <c r="D409" s="314"/>
      <c r="E409" s="314"/>
      <c r="F409" s="314"/>
      <c r="G409" s="315"/>
      <c r="H409" s="315"/>
      <c r="I409" s="315"/>
      <c r="J409" s="315"/>
      <c r="K409" s="315"/>
      <c r="L409" s="315"/>
      <c r="M409" s="315"/>
      <c r="N409" s="315"/>
      <c r="O409" s="315"/>
      <c r="P409" s="315"/>
      <c r="Q409" s="315"/>
      <c r="R409" s="315"/>
      <c r="S409" s="315"/>
      <c r="T409" s="315"/>
      <c r="U409" s="315"/>
      <c r="V409" s="315"/>
      <c r="W409" s="315"/>
      <c r="X409" s="315"/>
      <c r="Y409" s="315"/>
      <c r="Z409" s="315"/>
    </row>
    <row r="410">
      <c r="A410" s="334"/>
      <c r="B410" s="314"/>
      <c r="C410" s="335"/>
      <c r="D410" s="314"/>
      <c r="E410" s="314"/>
      <c r="F410" s="314"/>
      <c r="G410" s="315"/>
      <c r="H410" s="315"/>
      <c r="I410" s="315"/>
      <c r="J410" s="315"/>
      <c r="K410" s="315"/>
      <c r="L410" s="315"/>
      <c r="M410" s="315"/>
      <c r="N410" s="315"/>
      <c r="O410" s="315"/>
      <c r="P410" s="315"/>
      <c r="Q410" s="315"/>
      <c r="R410" s="315"/>
      <c r="S410" s="315"/>
      <c r="T410" s="315"/>
      <c r="U410" s="315"/>
      <c r="V410" s="315"/>
      <c r="W410" s="315"/>
      <c r="X410" s="315"/>
      <c r="Y410" s="315"/>
      <c r="Z410" s="315"/>
    </row>
    <row r="411">
      <c r="A411" s="334"/>
      <c r="B411" s="314"/>
      <c r="C411" s="335"/>
      <c r="D411" s="314"/>
      <c r="E411" s="314"/>
      <c r="F411" s="314"/>
      <c r="G411" s="315"/>
      <c r="H411" s="315"/>
      <c r="I411" s="315"/>
      <c r="J411" s="315"/>
      <c r="K411" s="315"/>
      <c r="L411" s="315"/>
      <c r="M411" s="315"/>
      <c r="N411" s="315"/>
      <c r="O411" s="315"/>
      <c r="P411" s="315"/>
      <c r="Q411" s="315"/>
      <c r="R411" s="315"/>
      <c r="S411" s="315"/>
      <c r="T411" s="315"/>
      <c r="U411" s="315"/>
      <c r="V411" s="315"/>
      <c r="W411" s="315"/>
      <c r="X411" s="315"/>
      <c r="Y411" s="315"/>
      <c r="Z411" s="315"/>
    </row>
    <row r="412">
      <c r="A412" s="334"/>
      <c r="B412" s="314"/>
      <c r="C412" s="335"/>
      <c r="D412" s="314"/>
      <c r="E412" s="314"/>
      <c r="F412" s="314"/>
      <c r="G412" s="315"/>
      <c r="H412" s="315"/>
      <c r="I412" s="315"/>
      <c r="J412" s="315"/>
      <c r="K412" s="315"/>
      <c r="L412" s="315"/>
      <c r="M412" s="315"/>
      <c r="N412" s="315"/>
      <c r="O412" s="315"/>
      <c r="P412" s="315"/>
      <c r="Q412" s="315"/>
      <c r="R412" s="315"/>
      <c r="S412" s="315"/>
      <c r="T412" s="315"/>
      <c r="U412" s="315"/>
      <c r="V412" s="315"/>
      <c r="W412" s="315"/>
      <c r="X412" s="315"/>
      <c r="Y412" s="315"/>
      <c r="Z412" s="315"/>
    </row>
    <row r="413">
      <c r="A413" s="334"/>
      <c r="B413" s="314"/>
      <c r="C413" s="335"/>
      <c r="D413" s="314"/>
      <c r="E413" s="314"/>
      <c r="F413" s="314"/>
      <c r="G413" s="315"/>
      <c r="H413" s="315"/>
      <c r="I413" s="315"/>
      <c r="J413" s="315"/>
      <c r="K413" s="315"/>
      <c r="L413" s="315"/>
      <c r="M413" s="315"/>
      <c r="N413" s="315"/>
      <c r="O413" s="315"/>
      <c r="P413" s="315"/>
      <c r="Q413" s="315"/>
      <c r="R413" s="315"/>
      <c r="S413" s="315"/>
      <c r="T413" s="315"/>
      <c r="U413" s="315"/>
      <c r="V413" s="315"/>
      <c r="W413" s="315"/>
      <c r="X413" s="315"/>
      <c r="Y413" s="315"/>
      <c r="Z413" s="315"/>
    </row>
    <row r="414">
      <c r="A414" s="334"/>
      <c r="B414" s="314"/>
      <c r="C414" s="335"/>
      <c r="D414" s="314"/>
      <c r="E414" s="314"/>
      <c r="F414" s="314"/>
      <c r="G414" s="315"/>
      <c r="H414" s="315"/>
      <c r="I414" s="315"/>
      <c r="J414" s="315"/>
      <c r="K414" s="315"/>
      <c r="L414" s="315"/>
      <c r="M414" s="315"/>
      <c r="N414" s="315"/>
      <c r="O414" s="315"/>
      <c r="P414" s="315"/>
      <c r="Q414" s="315"/>
      <c r="R414" s="315"/>
      <c r="S414" s="315"/>
      <c r="T414" s="315"/>
      <c r="U414" s="315"/>
      <c r="V414" s="315"/>
      <c r="W414" s="315"/>
      <c r="X414" s="315"/>
      <c r="Y414" s="315"/>
      <c r="Z414" s="315"/>
    </row>
    <row r="415">
      <c r="A415" s="334"/>
      <c r="B415" s="314"/>
      <c r="C415" s="335"/>
      <c r="D415" s="314"/>
      <c r="E415" s="314"/>
      <c r="F415" s="314"/>
      <c r="G415" s="315"/>
      <c r="H415" s="315"/>
      <c r="I415" s="315"/>
      <c r="J415" s="315"/>
      <c r="K415" s="315"/>
      <c r="L415" s="315"/>
      <c r="M415" s="315"/>
      <c r="N415" s="315"/>
      <c r="O415" s="315"/>
      <c r="P415" s="315"/>
      <c r="Q415" s="315"/>
      <c r="R415" s="315"/>
      <c r="S415" s="315"/>
      <c r="T415" s="315"/>
      <c r="U415" s="315"/>
      <c r="V415" s="315"/>
      <c r="W415" s="315"/>
      <c r="X415" s="315"/>
      <c r="Y415" s="315"/>
      <c r="Z415" s="315"/>
    </row>
    <row r="416">
      <c r="A416" s="334"/>
      <c r="B416" s="314"/>
      <c r="C416" s="335"/>
      <c r="D416" s="314"/>
      <c r="E416" s="314"/>
      <c r="F416" s="314"/>
      <c r="G416" s="315"/>
      <c r="H416" s="315"/>
      <c r="I416" s="315"/>
      <c r="J416" s="315"/>
      <c r="K416" s="315"/>
      <c r="L416" s="315"/>
      <c r="M416" s="315"/>
      <c r="N416" s="315"/>
      <c r="O416" s="315"/>
      <c r="P416" s="315"/>
      <c r="Q416" s="315"/>
      <c r="R416" s="315"/>
      <c r="S416" s="315"/>
      <c r="T416" s="315"/>
      <c r="U416" s="315"/>
      <c r="V416" s="315"/>
      <c r="W416" s="315"/>
      <c r="X416" s="315"/>
      <c r="Y416" s="315"/>
      <c r="Z416" s="315"/>
    </row>
    <row r="417">
      <c r="A417" s="334"/>
      <c r="B417" s="314"/>
      <c r="C417" s="335"/>
      <c r="D417" s="314"/>
      <c r="E417" s="314"/>
      <c r="F417" s="314"/>
      <c r="G417" s="315"/>
      <c r="H417" s="315"/>
      <c r="I417" s="315"/>
      <c r="J417" s="315"/>
      <c r="K417" s="315"/>
      <c r="L417" s="315"/>
      <c r="M417" s="315"/>
      <c r="N417" s="315"/>
      <c r="O417" s="315"/>
      <c r="P417" s="315"/>
      <c r="Q417" s="315"/>
      <c r="R417" s="315"/>
      <c r="S417" s="315"/>
      <c r="T417" s="315"/>
      <c r="U417" s="315"/>
      <c r="V417" s="315"/>
      <c r="W417" s="315"/>
      <c r="X417" s="315"/>
      <c r="Y417" s="315"/>
      <c r="Z417" s="315"/>
    </row>
    <row r="418">
      <c r="A418" s="334"/>
      <c r="B418" s="314"/>
      <c r="C418" s="335"/>
      <c r="D418" s="314"/>
      <c r="E418" s="314"/>
      <c r="F418" s="314"/>
      <c r="G418" s="315"/>
      <c r="H418" s="315"/>
      <c r="I418" s="315"/>
      <c r="J418" s="315"/>
      <c r="K418" s="315"/>
      <c r="L418" s="315"/>
      <c r="M418" s="315"/>
      <c r="N418" s="315"/>
      <c r="O418" s="315"/>
      <c r="P418" s="315"/>
      <c r="Q418" s="315"/>
      <c r="R418" s="315"/>
      <c r="S418" s="315"/>
      <c r="T418" s="315"/>
      <c r="U418" s="315"/>
      <c r="V418" s="315"/>
      <c r="W418" s="315"/>
      <c r="X418" s="315"/>
      <c r="Y418" s="315"/>
      <c r="Z418" s="315"/>
    </row>
    <row r="419">
      <c r="A419" s="334"/>
      <c r="B419" s="314"/>
      <c r="C419" s="335"/>
      <c r="D419" s="314"/>
      <c r="E419" s="314"/>
      <c r="F419" s="314"/>
      <c r="G419" s="315"/>
      <c r="H419" s="315"/>
      <c r="I419" s="315"/>
      <c r="J419" s="315"/>
      <c r="K419" s="315"/>
      <c r="L419" s="315"/>
      <c r="M419" s="315"/>
      <c r="N419" s="315"/>
      <c r="O419" s="315"/>
      <c r="P419" s="315"/>
      <c r="Q419" s="315"/>
      <c r="R419" s="315"/>
      <c r="S419" s="315"/>
      <c r="T419" s="315"/>
      <c r="U419" s="315"/>
      <c r="V419" s="315"/>
      <c r="W419" s="315"/>
      <c r="X419" s="315"/>
      <c r="Y419" s="315"/>
      <c r="Z419" s="315"/>
    </row>
    <row r="420">
      <c r="A420" s="334"/>
      <c r="B420" s="314"/>
      <c r="C420" s="335"/>
      <c r="D420" s="314"/>
      <c r="E420" s="314"/>
      <c r="F420" s="314"/>
      <c r="G420" s="315"/>
      <c r="H420" s="315"/>
      <c r="I420" s="315"/>
      <c r="J420" s="315"/>
      <c r="K420" s="315"/>
      <c r="L420" s="315"/>
      <c r="M420" s="315"/>
      <c r="N420" s="315"/>
      <c r="O420" s="315"/>
      <c r="P420" s="315"/>
      <c r="Q420" s="315"/>
      <c r="R420" s="315"/>
      <c r="S420" s="315"/>
      <c r="T420" s="315"/>
      <c r="U420" s="315"/>
      <c r="V420" s="315"/>
      <c r="W420" s="315"/>
      <c r="X420" s="315"/>
      <c r="Y420" s="315"/>
      <c r="Z420" s="315"/>
    </row>
    <row r="421">
      <c r="A421" s="334"/>
      <c r="B421" s="314"/>
      <c r="C421" s="335"/>
      <c r="D421" s="314"/>
      <c r="E421" s="314"/>
      <c r="F421" s="314"/>
      <c r="G421" s="315"/>
      <c r="H421" s="315"/>
      <c r="I421" s="315"/>
      <c r="J421" s="315"/>
      <c r="K421" s="315"/>
      <c r="L421" s="315"/>
      <c r="M421" s="315"/>
      <c r="N421" s="315"/>
      <c r="O421" s="315"/>
      <c r="P421" s="315"/>
      <c r="Q421" s="315"/>
      <c r="R421" s="315"/>
      <c r="S421" s="315"/>
      <c r="T421" s="315"/>
      <c r="U421" s="315"/>
      <c r="V421" s="315"/>
      <c r="W421" s="315"/>
      <c r="X421" s="315"/>
      <c r="Y421" s="315"/>
      <c r="Z421" s="315"/>
    </row>
    <row r="422">
      <c r="A422" s="334"/>
      <c r="B422" s="314"/>
      <c r="C422" s="335"/>
      <c r="D422" s="314"/>
      <c r="E422" s="314"/>
      <c r="F422" s="314"/>
      <c r="G422" s="315"/>
      <c r="H422" s="315"/>
      <c r="I422" s="315"/>
      <c r="J422" s="315"/>
      <c r="K422" s="315"/>
      <c r="L422" s="315"/>
      <c r="M422" s="315"/>
      <c r="N422" s="315"/>
      <c r="O422" s="315"/>
      <c r="P422" s="315"/>
      <c r="Q422" s="315"/>
      <c r="R422" s="315"/>
      <c r="S422" s="315"/>
      <c r="T422" s="315"/>
      <c r="U422" s="315"/>
      <c r="V422" s="315"/>
      <c r="W422" s="315"/>
      <c r="X422" s="315"/>
      <c r="Y422" s="315"/>
      <c r="Z422" s="315"/>
    </row>
    <row r="423">
      <c r="A423" s="334"/>
      <c r="B423" s="314"/>
      <c r="C423" s="335"/>
      <c r="D423" s="314"/>
      <c r="E423" s="314"/>
      <c r="F423" s="314"/>
      <c r="G423" s="315"/>
      <c r="H423" s="315"/>
      <c r="I423" s="315"/>
      <c r="J423" s="315"/>
      <c r="K423" s="315"/>
      <c r="L423" s="315"/>
      <c r="M423" s="315"/>
      <c r="N423" s="315"/>
      <c r="O423" s="315"/>
      <c r="P423" s="315"/>
      <c r="Q423" s="315"/>
      <c r="R423" s="315"/>
      <c r="S423" s="315"/>
      <c r="T423" s="315"/>
      <c r="U423" s="315"/>
      <c r="V423" s="315"/>
      <c r="W423" s="315"/>
      <c r="X423" s="315"/>
      <c r="Y423" s="315"/>
      <c r="Z423" s="315"/>
    </row>
    <row r="424">
      <c r="A424" s="334"/>
      <c r="B424" s="314"/>
      <c r="C424" s="335"/>
      <c r="D424" s="314"/>
      <c r="E424" s="314"/>
      <c r="F424" s="314"/>
      <c r="G424" s="315"/>
      <c r="H424" s="315"/>
      <c r="I424" s="315"/>
      <c r="J424" s="315"/>
      <c r="K424" s="315"/>
      <c r="L424" s="315"/>
      <c r="M424" s="315"/>
      <c r="N424" s="315"/>
      <c r="O424" s="315"/>
      <c r="P424" s="315"/>
      <c r="Q424" s="315"/>
      <c r="R424" s="315"/>
      <c r="S424" s="315"/>
      <c r="T424" s="315"/>
      <c r="U424" s="315"/>
      <c r="V424" s="315"/>
      <c r="W424" s="315"/>
      <c r="X424" s="315"/>
      <c r="Y424" s="315"/>
      <c r="Z424" s="315"/>
    </row>
    <row r="425">
      <c r="A425" s="334"/>
      <c r="B425" s="314"/>
      <c r="C425" s="335"/>
      <c r="D425" s="314"/>
      <c r="E425" s="314"/>
      <c r="F425" s="314"/>
      <c r="G425" s="315"/>
      <c r="H425" s="315"/>
      <c r="I425" s="315"/>
      <c r="J425" s="315"/>
      <c r="K425" s="315"/>
      <c r="L425" s="315"/>
      <c r="M425" s="315"/>
      <c r="N425" s="315"/>
      <c r="O425" s="315"/>
      <c r="P425" s="315"/>
      <c r="Q425" s="315"/>
      <c r="R425" s="315"/>
      <c r="S425" s="315"/>
      <c r="T425" s="315"/>
      <c r="U425" s="315"/>
      <c r="V425" s="315"/>
      <c r="W425" s="315"/>
      <c r="X425" s="315"/>
      <c r="Y425" s="315"/>
      <c r="Z425" s="315"/>
    </row>
    <row r="426">
      <c r="A426" s="334"/>
      <c r="B426" s="314"/>
      <c r="C426" s="335"/>
      <c r="D426" s="314"/>
      <c r="E426" s="314"/>
      <c r="F426" s="314"/>
      <c r="G426" s="315"/>
      <c r="H426" s="315"/>
      <c r="I426" s="315"/>
      <c r="J426" s="315"/>
      <c r="K426" s="315"/>
      <c r="L426" s="315"/>
      <c r="M426" s="315"/>
      <c r="N426" s="315"/>
      <c r="O426" s="315"/>
      <c r="P426" s="315"/>
      <c r="Q426" s="315"/>
      <c r="R426" s="315"/>
      <c r="S426" s="315"/>
      <c r="T426" s="315"/>
      <c r="U426" s="315"/>
      <c r="V426" s="315"/>
      <c r="W426" s="315"/>
      <c r="X426" s="315"/>
      <c r="Y426" s="315"/>
      <c r="Z426" s="315"/>
    </row>
    <row r="427">
      <c r="A427" s="334"/>
      <c r="B427" s="314"/>
      <c r="C427" s="335"/>
      <c r="D427" s="314"/>
      <c r="E427" s="314"/>
      <c r="F427" s="314"/>
      <c r="G427" s="315"/>
      <c r="H427" s="315"/>
      <c r="I427" s="315"/>
      <c r="J427" s="315"/>
      <c r="K427" s="315"/>
      <c r="L427" s="315"/>
      <c r="M427" s="315"/>
      <c r="N427" s="315"/>
      <c r="O427" s="315"/>
      <c r="P427" s="315"/>
      <c r="Q427" s="315"/>
      <c r="R427" s="315"/>
      <c r="S427" s="315"/>
      <c r="T427" s="315"/>
      <c r="U427" s="315"/>
      <c r="V427" s="315"/>
      <c r="W427" s="315"/>
      <c r="X427" s="315"/>
      <c r="Y427" s="315"/>
      <c r="Z427" s="315"/>
    </row>
    <row r="428">
      <c r="A428" s="334"/>
      <c r="B428" s="314"/>
      <c r="C428" s="335"/>
      <c r="D428" s="314"/>
      <c r="E428" s="314"/>
      <c r="F428" s="314"/>
      <c r="G428" s="315"/>
      <c r="H428" s="315"/>
      <c r="I428" s="315"/>
      <c r="J428" s="315"/>
      <c r="K428" s="315"/>
      <c r="L428" s="315"/>
      <c r="M428" s="315"/>
      <c r="N428" s="315"/>
      <c r="O428" s="315"/>
      <c r="P428" s="315"/>
      <c r="Q428" s="315"/>
      <c r="R428" s="315"/>
      <c r="S428" s="315"/>
      <c r="T428" s="315"/>
      <c r="U428" s="315"/>
      <c r="V428" s="315"/>
      <c r="W428" s="315"/>
      <c r="X428" s="315"/>
      <c r="Y428" s="315"/>
      <c r="Z428" s="315"/>
    </row>
    <row r="429">
      <c r="A429" s="334"/>
      <c r="B429" s="314"/>
      <c r="C429" s="335"/>
      <c r="D429" s="314"/>
      <c r="E429" s="314"/>
      <c r="F429" s="314"/>
      <c r="G429" s="315"/>
      <c r="H429" s="315"/>
      <c r="I429" s="315"/>
      <c r="J429" s="315"/>
      <c r="K429" s="315"/>
      <c r="L429" s="315"/>
      <c r="M429" s="315"/>
      <c r="N429" s="315"/>
      <c r="O429" s="315"/>
      <c r="P429" s="315"/>
      <c r="Q429" s="315"/>
      <c r="R429" s="315"/>
      <c r="S429" s="315"/>
      <c r="T429" s="315"/>
      <c r="U429" s="315"/>
      <c r="V429" s="315"/>
      <c r="W429" s="315"/>
      <c r="X429" s="315"/>
      <c r="Y429" s="315"/>
      <c r="Z429" s="315"/>
    </row>
    <row r="430">
      <c r="A430" s="334"/>
      <c r="B430" s="314"/>
      <c r="C430" s="335"/>
      <c r="D430" s="314"/>
      <c r="E430" s="314"/>
      <c r="F430" s="314"/>
      <c r="G430" s="315"/>
      <c r="H430" s="315"/>
      <c r="I430" s="315"/>
      <c r="J430" s="315"/>
      <c r="K430" s="315"/>
      <c r="L430" s="315"/>
      <c r="M430" s="315"/>
      <c r="N430" s="315"/>
      <c r="O430" s="315"/>
      <c r="P430" s="315"/>
      <c r="Q430" s="315"/>
      <c r="R430" s="315"/>
      <c r="S430" s="315"/>
      <c r="T430" s="315"/>
      <c r="U430" s="315"/>
      <c r="V430" s="315"/>
      <c r="W430" s="315"/>
      <c r="X430" s="315"/>
      <c r="Y430" s="315"/>
      <c r="Z430" s="315"/>
    </row>
    <row r="431">
      <c r="A431" s="334"/>
      <c r="B431" s="314"/>
      <c r="C431" s="335"/>
      <c r="D431" s="314"/>
      <c r="E431" s="314"/>
      <c r="F431" s="314"/>
      <c r="G431" s="315"/>
      <c r="H431" s="315"/>
      <c r="I431" s="315"/>
      <c r="J431" s="315"/>
      <c r="K431" s="315"/>
      <c r="L431" s="315"/>
      <c r="M431" s="315"/>
      <c r="N431" s="315"/>
      <c r="O431" s="315"/>
      <c r="P431" s="315"/>
      <c r="Q431" s="315"/>
      <c r="R431" s="315"/>
      <c r="S431" s="315"/>
      <c r="T431" s="315"/>
      <c r="U431" s="315"/>
      <c r="V431" s="315"/>
      <c r="W431" s="315"/>
      <c r="X431" s="315"/>
      <c r="Y431" s="315"/>
      <c r="Z431" s="315"/>
    </row>
    <row r="432">
      <c r="A432" s="334"/>
      <c r="B432" s="314"/>
      <c r="C432" s="335"/>
      <c r="D432" s="314"/>
      <c r="E432" s="314"/>
      <c r="F432" s="314"/>
      <c r="G432" s="315"/>
      <c r="H432" s="315"/>
      <c r="I432" s="315"/>
      <c r="J432" s="315"/>
      <c r="K432" s="315"/>
      <c r="L432" s="315"/>
      <c r="M432" s="315"/>
      <c r="N432" s="315"/>
      <c r="O432" s="315"/>
      <c r="P432" s="315"/>
      <c r="Q432" s="315"/>
      <c r="R432" s="315"/>
      <c r="S432" s="315"/>
      <c r="T432" s="315"/>
      <c r="U432" s="315"/>
      <c r="V432" s="315"/>
      <c r="W432" s="315"/>
      <c r="X432" s="315"/>
      <c r="Y432" s="315"/>
      <c r="Z432" s="315"/>
    </row>
    <row r="433">
      <c r="A433" s="334"/>
      <c r="B433" s="314"/>
      <c r="C433" s="335"/>
      <c r="D433" s="314"/>
      <c r="E433" s="314"/>
      <c r="F433" s="314"/>
      <c r="G433" s="315"/>
      <c r="H433" s="315"/>
      <c r="I433" s="315"/>
      <c r="J433" s="315"/>
      <c r="K433" s="315"/>
      <c r="L433" s="315"/>
      <c r="M433" s="315"/>
      <c r="N433" s="315"/>
      <c r="O433" s="315"/>
      <c r="P433" s="315"/>
      <c r="Q433" s="315"/>
      <c r="R433" s="315"/>
      <c r="S433" s="315"/>
      <c r="T433" s="315"/>
      <c r="U433" s="315"/>
      <c r="V433" s="315"/>
      <c r="W433" s="315"/>
      <c r="X433" s="315"/>
      <c r="Y433" s="315"/>
      <c r="Z433" s="315"/>
    </row>
    <row r="434">
      <c r="A434" s="334"/>
      <c r="B434" s="314"/>
      <c r="C434" s="335"/>
      <c r="D434" s="314"/>
      <c r="E434" s="314"/>
      <c r="F434" s="314"/>
      <c r="G434" s="315"/>
      <c r="H434" s="315"/>
      <c r="I434" s="315"/>
      <c r="J434" s="315"/>
      <c r="K434" s="315"/>
      <c r="L434" s="315"/>
      <c r="M434" s="315"/>
      <c r="N434" s="315"/>
      <c r="O434" s="315"/>
      <c r="P434" s="315"/>
      <c r="Q434" s="315"/>
      <c r="R434" s="315"/>
      <c r="S434" s="315"/>
      <c r="T434" s="315"/>
      <c r="U434" s="315"/>
      <c r="V434" s="315"/>
      <c r="W434" s="315"/>
      <c r="X434" s="315"/>
      <c r="Y434" s="315"/>
      <c r="Z434" s="315"/>
    </row>
    <row r="435">
      <c r="A435" s="334"/>
      <c r="B435" s="314"/>
      <c r="C435" s="335"/>
      <c r="D435" s="314"/>
      <c r="E435" s="314"/>
      <c r="F435" s="314"/>
      <c r="G435" s="315"/>
      <c r="H435" s="315"/>
      <c r="I435" s="315"/>
      <c r="J435" s="315"/>
      <c r="K435" s="315"/>
      <c r="L435" s="315"/>
      <c r="M435" s="315"/>
      <c r="N435" s="315"/>
      <c r="O435" s="315"/>
      <c r="P435" s="315"/>
      <c r="Q435" s="315"/>
      <c r="R435" s="315"/>
      <c r="S435" s="315"/>
      <c r="T435" s="315"/>
      <c r="U435" s="315"/>
      <c r="V435" s="315"/>
      <c r="W435" s="315"/>
      <c r="X435" s="315"/>
      <c r="Y435" s="315"/>
      <c r="Z435" s="315"/>
    </row>
    <row r="436">
      <c r="A436" s="334"/>
      <c r="B436" s="314"/>
      <c r="C436" s="335"/>
      <c r="D436" s="314"/>
      <c r="E436" s="314"/>
      <c r="F436" s="314"/>
      <c r="G436" s="315"/>
      <c r="H436" s="315"/>
      <c r="I436" s="315"/>
      <c r="J436" s="315"/>
      <c r="K436" s="315"/>
      <c r="L436" s="315"/>
      <c r="M436" s="315"/>
      <c r="N436" s="315"/>
      <c r="O436" s="315"/>
      <c r="P436" s="315"/>
      <c r="Q436" s="315"/>
      <c r="R436" s="315"/>
      <c r="S436" s="315"/>
      <c r="T436" s="315"/>
      <c r="U436" s="315"/>
      <c r="V436" s="315"/>
      <c r="W436" s="315"/>
      <c r="X436" s="315"/>
      <c r="Y436" s="315"/>
      <c r="Z436" s="315"/>
    </row>
    <row r="437">
      <c r="A437" s="334"/>
      <c r="B437" s="314"/>
      <c r="C437" s="335"/>
      <c r="D437" s="314"/>
      <c r="E437" s="314"/>
      <c r="F437" s="314"/>
      <c r="G437" s="315"/>
      <c r="H437" s="315"/>
      <c r="I437" s="315"/>
      <c r="J437" s="315"/>
      <c r="K437" s="315"/>
      <c r="L437" s="315"/>
      <c r="M437" s="315"/>
      <c r="N437" s="315"/>
      <c r="O437" s="315"/>
      <c r="P437" s="315"/>
      <c r="Q437" s="315"/>
      <c r="R437" s="315"/>
      <c r="S437" s="315"/>
      <c r="T437" s="315"/>
      <c r="U437" s="315"/>
      <c r="V437" s="315"/>
      <c r="W437" s="315"/>
      <c r="X437" s="315"/>
      <c r="Y437" s="315"/>
      <c r="Z437" s="315"/>
    </row>
    <row r="438">
      <c r="A438" s="334"/>
      <c r="B438" s="314"/>
      <c r="C438" s="335"/>
      <c r="D438" s="314"/>
      <c r="E438" s="314"/>
      <c r="F438" s="314"/>
      <c r="G438" s="315"/>
      <c r="H438" s="315"/>
      <c r="I438" s="315"/>
      <c r="J438" s="315"/>
      <c r="K438" s="315"/>
      <c r="L438" s="315"/>
      <c r="M438" s="315"/>
      <c r="N438" s="315"/>
      <c r="O438" s="315"/>
      <c r="P438" s="315"/>
      <c r="Q438" s="315"/>
      <c r="R438" s="315"/>
      <c r="S438" s="315"/>
      <c r="T438" s="315"/>
      <c r="U438" s="315"/>
      <c r="V438" s="315"/>
      <c r="W438" s="315"/>
      <c r="X438" s="315"/>
      <c r="Y438" s="315"/>
      <c r="Z438" s="315"/>
    </row>
    <row r="439">
      <c r="A439" s="334"/>
      <c r="B439" s="314"/>
      <c r="C439" s="335"/>
      <c r="D439" s="314"/>
      <c r="E439" s="314"/>
      <c r="F439" s="314"/>
      <c r="G439" s="315"/>
      <c r="H439" s="315"/>
      <c r="I439" s="315"/>
      <c r="J439" s="315"/>
      <c r="K439" s="315"/>
      <c r="L439" s="315"/>
      <c r="M439" s="315"/>
      <c r="N439" s="315"/>
      <c r="O439" s="315"/>
      <c r="P439" s="315"/>
      <c r="Q439" s="315"/>
      <c r="R439" s="315"/>
      <c r="S439" s="315"/>
      <c r="T439" s="315"/>
      <c r="U439" s="315"/>
      <c r="V439" s="315"/>
      <c r="W439" s="315"/>
      <c r="X439" s="315"/>
      <c r="Y439" s="315"/>
      <c r="Z439" s="315"/>
    </row>
    <row r="440">
      <c r="A440" s="334"/>
      <c r="B440" s="314"/>
      <c r="C440" s="335"/>
      <c r="D440" s="314"/>
      <c r="E440" s="314"/>
      <c r="F440" s="314"/>
      <c r="G440" s="315"/>
      <c r="H440" s="315"/>
      <c r="I440" s="315"/>
      <c r="J440" s="315"/>
      <c r="K440" s="315"/>
      <c r="L440" s="315"/>
      <c r="M440" s="315"/>
      <c r="N440" s="315"/>
      <c r="O440" s="315"/>
      <c r="P440" s="315"/>
      <c r="Q440" s="315"/>
      <c r="R440" s="315"/>
      <c r="S440" s="315"/>
      <c r="T440" s="315"/>
      <c r="U440" s="315"/>
      <c r="V440" s="315"/>
      <c r="W440" s="315"/>
      <c r="X440" s="315"/>
      <c r="Y440" s="315"/>
      <c r="Z440" s="315"/>
    </row>
    <row r="441">
      <c r="A441" s="334"/>
      <c r="B441" s="314"/>
      <c r="C441" s="335"/>
      <c r="D441" s="314"/>
      <c r="E441" s="314"/>
      <c r="F441" s="314"/>
      <c r="G441" s="315"/>
      <c r="H441" s="315"/>
      <c r="I441" s="315"/>
      <c r="J441" s="315"/>
      <c r="K441" s="315"/>
      <c r="L441" s="315"/>
      <c r="M441" s="315"/>
      <c r="N441" s="315"/>
      <c r="O441" s="315"/>
      <c r="P441" s="315"/>
      <c r="Q441" s="315"/>
      <c r="R441" s="315"/>
      <c r="S441" s="315"/>
      <c r="T441" s="315"/>
      <c r="U441" s="315"/>
      <c r="V441" s="315"/>
      <c r="W441" s="315"/>
      <c r="X441" s="315"/>
      <c r="Y441" s="315"/>
      <c r="Z441" s="315"/>
    </row>
    <row r="442">
      <c r="A442" s="334"/>
      <c r="B442" s="314"/>
      <c r="C442" s="335"/>
      <c r="D442" s="314"/>
      <c r="E442" s="314"/>
      <c r="F442" s="314"/>
      <c r="G442" s="315"/>
      <c r="H442" s="315"/>
      <c r="I442" s="315"/>
      <c r="J442" s="315"/>
      <c r="K442" s="315"/>
      <c r="L442" s="315"/>
      <c r="M442" s="315"/>
      <c r="N442" s="315"/>
      <c r="O442" s="315"/>
      <c r="P442" s="315"/>
      <c r="Q442" s="315"/>
      <c r="R442" s="315"/>
      <c r="S442" s="315"/>
      <c r="T442" s="315"/>
      <c r="U442" s="315"/>
      <c r="V442" s="315"/>
      <c r="W442" s="315"/>
      <c r="X442" s="315"/>
      <c r="Y442" s="315"/>
      <c r="Z442" s="315"/>
    </row>
    <row r="443">
      <c r="A443" s="334"/>
      <c r="B443" s="314"/>
      <c r="C443" s="335"/>
      <c r="D443" s="314"/>
      <c r="E443" s="314"/>
      <c r="F443" s="314"/>
      <c r="G443" s="315"/>
      <c r="H443" s="315"/>
      <c r="I443" s="315"/>
      <c r="J443" s="315"/>
      <c r="K443" s="315"/>
      <c r="L443" s="315"/>
      <c r="M443" s="315"/>
      <c r="N443" s="315"/>
      <c r="O443" s="315"/>
      <c r="P443" s="315"/>
      <c r="Q443" s="315"/>
      <c r="R443" s="315"/>
      <c r="S443" s="315"/>
      <c r="T443" s="315"/>
      <c r="U443" s="315"/>
      <c r="V443" s="315"/>
      <c r="W443" s="315"/>
      <c r="X443" s="315"/>
      <c r="Y443" s="315"/>
      <c r="Z443" s="315"/>
    </row>
    <row r="444">
      <c r="A444" s="334"/>
      <c r="B444" s="314"/>
      <c r="C444" s="335"/>
      <c r="D444" s="314"/>
      <c r="E444" s="314"/>
      <c r="F444" s="314"/>
      <c r="G444" s="315"/>
      <c r="H444" s="315"/>
      <c r="I444" s="315"/>
      <c r="J444" s="315"/>
      <c r="K444" s="315"/>
      <c r="L444" s="315"/>
      <c r="M444" s="315"/>
      <c r="N444" s="315"/>
      <c r="O444" s="315"/>
      <c r="P444" s="315"/>
      <c r="Q444" s="315"/>
      <c r="R444" s="315"/>
      <c r="S444" s="315"/>
      <c r="T444" s="315"/>
      <c r="U444" s="315"/>
      <c r="V444" s="315"/>
      <c r="W444" s="315"/>
      <c r="X444" s="315"/>
      <c r="Y444" s="315"/>
      <c r="Z444" s="315"/>
    </row>
    <row r="445">
      <c r="A445" s="334"/>
      <c r="B445" s="314"/>
      <c r="C445" s="335"/>
      <c r="D445" s="314"/>
      <c r="E445" s="314"/>
      <c r="F445" s="314"/>
      <c r="G445" s="315"/>
      <c r="H445" s="315"/>
      <c r="I445" s="315"/>
      <c r="J445" s="315"/>
      <c r="K445" s="315"/>
      <c r="L445" s="315"/>
      <c r="M445" s="315"/>
      <c r="N445" s="315"/>
      <c r="O445" s="315"/>
      <c r="P445" s="315"/>
      <c r="Q445" s="315"/>
      <c r="R445" s="315"/>
      <c r="S445" s="315"/>
      <c r="T445" s="315"/>
      <c r="U445" s="315"/>
      <c r="V445" s="315"/>
      <c r="W445" s="315"/>
      <c r="X445" s="315"/>
      <c r="Y445" s="315"/>
      <c r="Z445" s="315"/>
    </row>
    <row r="446">
      <c r="A446" s="334"/>
      <c r="B446" s="314"/>
      <c r="C446" s="335"/>
      <c r="D446" s="314"/>
      <c r="E446" s="314"/>
      <c r="F446" s="314"/>
      <c r="G446" s="315"/>
      <c r="H446" s="315"/>
      <c r="I446" s="315"/>
      <c r="J446" s="315"/>
      <c r="K446" s="315"/>
      <c r="L446" s="315"/>
      <c r="M446" s="315"/>
      <c r="N446" s="315"/>
      <c r="O446" s="315"/>
      <c r="P446" s="315"/>
      <c r="Q446" s="315"/>
      <c r="R446" s="315"/>
      <c r="S446" s="315"/>
      <c r="T446" s="315"/>
      <c r="U446" s="315"/>
      <c r="V446" s="315"/>
      <c r="W446" s="315"/>
      <c r="X446" s="315"/>
      <c r="Y446" s="315"/>
      <c r="Z446" s="315"/>
    </row>
    <row r="447">
      <c r="A447" s="334"/>
      <c r="B447" s="314"/>
      <c r="C447" s="335"/>
      <c r="D447" s="314"/>
      <c r="E447" s="314"/>
      <c r="F447" s="314"/>
      <c r="G447" s="315"/>
      <c r="H447" s="315"/>
      <c r="I447" s="315"/>
      <c r="J447" s="315"/>
      <c r="K447" s="315"/>
      <c r="L447" s="315"/>
      <c r="M447" s="315"/>
      <c r="N447" s="315"/>
      <c r="O447" s="315"/>
      <c r="P447" s="315"/>
      <c r="Q447" s="315"/>
      <c r="R447" s="315"/>
      <c r="S447" s="315"/>
      <c r="T447" s="315"/>
      <c r="U447" s="315"/>
      <c r="V447" s="315"/>
      <c r="W447" s="315"/>
      <c r="X447" s="315"/>
      <c r="Y447" s="315"/>
      <c r="Z447" s="315"/>
    </row>
    <row r="448">
      <c r="A448" s="334"/>
      <c r="B448" s="314"/>
      <c r="C448" s="335"/>
      <c r="D448" s="314"/>
      <c r="E448" s="314"/>
      <c r="F448" s="314"/>
      <c r="G448" s="315"/>
      <c r="H448" s="315"/>
      <c r="I448" s="315"/>
      <c r="J448" s="315"/>
      <c r="K448" s="315"/>
      <c r="L448" s="315"/>
      <c r="M448" s="315"/>
      <c r="N448" s="315"/>
      <c r="O448" s="315"/>
      <c r="P448" s="315"/>
      <c r="Q448" s="315"/>
      <c r="R448" s="315"/>
      <c r="S448" s="315"/>
      <c r="T448" s="315"/>
      <c r="U448" s="315"/>
      <c r="V448" s="315"/>
      <c r="W448" s="315"/>
      <c r="X448" s="315"/>
      <c r="Y448" s="315"/>
      <c r="Z448" s="315"/>
    </row>
    <row r="449">
      <c r="A449" s="334"/>
      <c r="B449" s="314"/>
      <c r="C449" s="335"/>
      <c r="D449" s="314"/>
      <c r="E449" s="314"/>
      <c r="F449" s="314"/>
      <c r="G449" s="315"/>
      <c r="H449" s="315"/>
      <c r="I449" s="315"/>
      <c r="J449" s="315"/>
      <c r="K449" s="315"/>
      <c r="L449" s="315"/>
      <c r="M449" s="315"/>
      <c r="N449" s="315"/>
      <c r="O449" s="315"/>
      <c r="P449" s="315"/>
      <c r="Q449" s="315"/>
      <c r="R449" s="315"/>
      <c r="S449" s="315"/>
      <c r="T449" s="315"/>
      <c r="U449" s="315"/>
      <c r="V449" s="315"/>
      <c r="W449" s="315"/>
      <c r="X449" s="315"/>
      <c r="Y449" s="315"/>
      <c r="Z449" s="315"/>
    </row>
    <row r="450">
      <c r="A450" s="334"/>
      <c r="B450" s="314"/>
      <c r="C450" s="335"/>
      <c r="D450" s="314"/>
      <c r="E450" s="314"/>
      <c r="F450" s="314"/>
      <c r="G450" s="315"/>
      <c r="H450" s="315"/>
      <c r="I450" s="315"/>
      <c r="J450" s="315"/>
      <c r="K450" s="315"/>
      <c r="L450" s="315"/>
      <c r="M450" s="315"/>
      <c r="N450" s="315"/>
      <c r="O450" s="315"/>
      <c r="P450" s="315"/>
      <c r="Q450" s="315"/>
      <c r="R450" s="315"/>
      <c r="S450" s="315"/>
      <c r="T450" s="315"/>
      <c r="U450" s="315"/>
      <c r="V450" s="315"/>
      <c r="W450" s="315"/>
      <c r="X450" s="315"/>
      <c r="Y450" s="315"/>
      <c r="Z450" s="315"/>
    </row>
    <row r="451">
      <c r="A451" s="334"/>
      <c r="B451" s="314"/>
      <c r="C451" s="335"/>
      <c r="D451" s="314"/>
      <c r="E451" s="314"/>
      <c r="F451" s="314"/>
      <c r="G451" s="315"/>
      <c r="H451" s="315"/>
      <c r="I451" s="315"/>
      <c r="J451" s="315"/>
      <c r="K451" s="315"/>
      <c r="L451" s="315"/>
      <c r="M451" s="315"/>
      <c r="N451" s="315"/>
      <c r="O451" s="315"/>
      <c r="P451" s="315"/>
      <c r="Q451" s="315"/>
      <c r="R451" s="315"/>
      <c r="S451" s="315"/>
      <c r="T451" s="315"/>
      <c r="U451" s="315"/>
      <c r="V451" s="315"/>
      <c r="W451" s="315"/>
      <c r="X451" s="315"/>
      <c r="Y451" s="315"/>
      <c r="Z451" s="315"/>
    </row>
    <row r="452">
      <c r="A452" s="334"/>
      <c r="B452" s="314"/>
      <c r="C452" s="335"/>
      <c r="D452" s="314"/>
      <c r="E452" s="314"/>
      <c r="F452" s="314"/>
      <c r="G452" s="315"/>
      <c r="H452" s="315"/>
      <c r="I452" s="315"/>
      <c r="J452" s="315"/>
      <c r="K452" s="315"/>
      <c r="L452" s="315"/>
      <c r="M452" s="315"/>
      <c r="N452" s="315"/>
      <c r="O452" s="315"/>
      <c r="P452" s="315"/>
      <c r="Q452" s="315"/>
      <c r="R452" s="315"/>
      <c r="S452" s="315"/>
      <c r="T452" s="315"/>
      <c r="U452" s="315"/>
      <c r="V452" s="315"/>
      <c r="W452" s="315"/>
      <c r="X452" s="315"/>
      <c r="Y452" s="315"/>
      <c r="Z452" s="315"/>
    </row>
    <row r="453">
      <c r="A453" s="334"/>
      <c r="B453" s="314"/>
      <c r="C453" s="335"/>
      <c r="D453" s="314"/>
      <c r="E453" s="314"/>
      <c r="F453" s="314"/>
      <c r="G453" s="315"/>
      <c r="H453" s="315"/>
      <c r="I453" s="315"/>
      <c r="J453" s="315"/>
      <c r="K453" s="315"/>
      <c r="L453" s="315"/>
      <c r="M453" s="315"/>
      <c r="N453" s="315"/>
      <c r="O453" s="315"/>
      <c r="P453" s="315"/>
      <c r="Q453" s="315"/>
      <c r="R453" s="315"/>
      <c r="S453" s="315"/>
      <c r="T453" s="315"/>
      <c r="U453" s="315"/>
      <c r="V453" s="315"/>
      <c r="W453" s="315"/>
      <c r="X453" s="315"/>
      <c r="Y453" s="315"/>
      <c r="Z453" s="315"/>
    </row>
    <row r="454">
      <c r="A454" s="334"/>
      <c r="B454" s="314"/>
      <c r="C454" s="335"/>
      <c r="D454" s="314"/>
      <c r="E454" s="314"/>
      <c r="F454" s="314"/>
      <c r="G454" s="315"/>
      <c r="H454" s="315"/>
      <c r="I454" s="315"/>
      <c r="J454" s="315"/>
      <c r="K454" s="315"/>
      <c r="L454" s="315"/>
      <c r="M454" s="315"/>
      <c r="N454" s="315"/>
      <c r="O454" s="315"/>
      <c r="P454" s="315"/>
      <c r="Q454" s="315"/>
      <c r="R454" s="315"/>
      <c r="S454" s="315"/>
      <c r="T454" s="315"/>
      <c r="U454" s="315"/>
      <c r="V454" s="315"/>
      <c r="W454" s="315"/>
      <c r="X454" s="315"/>
      <c r="Y454" s="315"/>
      <c r="Z454" s="315"/>
    </row>
    <row r="455">
      <c r="A455" s="334"/>
      <c r="B455" s="314"/>
      <c r="C455" s="335"/>
      <c r="D455" s="314"/>
      <c r="E455" s="314"/>
      <c r="F455" s="314"/>
      <c r="G455" s="315"/>
      <c r="H455" s="315"/>
      <c r="I455" s="315"/>
      <c r="J455" s="315"/>
      <c r="K455" s="315"/>
      <c r="L455" s="315"/>
      <c r="M455" s="315"/>
      <c r="N455" s="315"/>
      <c r="O455" s="315"/>
      <c r="P455" s="315"/>
      <c r="Q455" s="315"/>
      <c r="R455" s="315"/>
      <c r="S455" s="315"/>
      <c r="T455" s="315"/>
      <c r="U455" s="315"/>
      <c r="V455" s="315"/>
      <c r="W455" s="315"/>
      <c r="X455" s="315"/>
      <c r="Y455" s="315"/>
      <c r="Z455" s="315"/>
    </row>
    <row r="456">
      <c r="A456" s="334"/>
      <c r="B456" s="314"/>
      <c r="C456" s="335"/>
      <c r="D456" s="314"/>
      <c r="E456" s="314"/>
      <c r="F456" s="314"/>
      <c r="G456" s="315"/>
      <c r="H456" s="315"/>
      <c r="I456" s="315"/>
      <c r="J456" s="315"/>
      <c r="K456" s="315"/>
      <c r="L456" s="315"/>
      <c r="M456" s="315"/>
      <c r="N456" s="315"/>
      <c r="O456" s="315"/>
      <c r="P456" s="315"/>
      <c r="Q456" s="315"/>
      <c r="R456" s="315"/>
      <c r="S456" s="315"/>
      <c r="T456" s="315"/>
      <c r="U456" s="315"/>
      <c r="V456" s="315"/>
      <c r="W456" s="315"/>
      <c r="X456" s="315"/>
      <c r="Y456" s="315"/>
      <c r="Z456" s="315"/>
    </row>
    <row r="457">
      <c r="A457" s="334"/>
      <c r="B457" s="314"/>
      <c r="C457" s="335"/>
      <c r="D457" s="314"/>
      <c r="E457" s="314"/>
      <c r="F457" s="314"/>
      <c r="G457" s="315"/>
      <c r="H457" s="315"/>
      <c r="I457" s="315"/>
      <c r="J457" s="315"/>
      <c r="K457" s="315"/>
      <c r="L457" s="315"/>
      <c r="M457" s="315"/>
      <c r="N457" s="315"/>
      <c r="O457" s="315"/>
      <c r="P457" s="315"/>
      <c r="Q457" s="315"/>
      <c r="R457" s="315"/>
      <c r="S457" s="315"/>
      <c r="T457" s="315"/>
      <c r="U457" s="315"/>
      <c r="V457" s="315"/>
      <c r="W457" s="315"/>
      <c r="X457" s="315"/>
      <c r="Y457" s="315"/>
      <c r="Z457" s="315"/>
    </row>
    <row r="458">
      <c r="A458" s="334"/>
      <c r="B458" s="314"/>
      <c r="C458" s="335"/>
      <c r="D458" s="314"/>
      <c r="E458" s="314"/>
      <c r="F458" s="314"/>
      <c r="G458" s="315"/>
      <c r="H458" s="315"/>
      <c r="I458" s="315"/>
      <c r="J458" s="315"/>
      <c r="K458" s="315"/>
      <c r="L458" s="315"/>
      <c r="M458" s="315"/>
      <c r="N458" s="315"/>
      <c r="O458" s="315"/>
      <c r="P458" s="315"/>
      <c r="Q458" s="315"/>
      <c r="R458" s="315"/>
      <c r="S458" s="315"/>
      <c r="T458" s="315"/>
      <c r="U458" s="315"/>
      <c r="V458" s="315"/>
      <c r="W458" s="315"/>
      <c r="X458" s="315"/>
      <c r="Y458" s="315"/>
      <c r="Z458" s="315"/>
    </row>
    <row r="459">
      <c r="A459" s="334"/>
      <c r="B459" s="314"/>
      <c r="C459" s="335"/>
      <c r="D459" s="314"/>
      <c r="E459" s="314"/>
      <c r="F459" s="314"/>
      <c r="G459" s="315"/>
      <c r="H459" s="315"/>
      <c r="I459" s="315"/>
      <c r="J459" s="315"/>
      <c r="K459" s="315"/>
      <c r="L459" s="315"/>
      <c r="M459" s="315"/>
      <c r="N459" s="315"/>
      <c r="O459" s="315"/>
      <c r="P459" s="315"/>
      <c r="Q459" s="315"/>
      <c r="R459" s="315"/>
      <c r="S459" s="315"/>
      <c r="T459" s="315"/>
      <c r="U459" s="315"/>
      <c r="V459" s="315"/>
      <c r="W459" s="315"/>
      <c r="X459" s="315"/>
      <c r="Y459" s="315"/>
      <c r="Z459" s="315"/>
    </row>
    <row r="460">
      <c r="A460" s="334"/>
      <c r="B460" s="314"/>
      <c r="C460" s="335"/>
      <c r="D460" s="314"/>
      <c r="E460" s="314"/>
      <c r="F460" s="314"/>
      <c r="G460" s="315"/>
      <c r="H460" s="315"/>
      <c r="I460" s="315"/>
      <c r="J460" s="315"/>
      <c r="K460" s="315"/>
      <c r="L460" s="315"/>
      <c r="M460" s="315"/>
      <c r="N460" s="315"/>
      <c r="O460" s="315"/>
      <c r="P460" s="315"/>
      <c r="Q460" s="315"/>
      <c r="R460" s="315"/>
      <c r="S460" s="315"/>
      <c r="T460" s="315"/>
      <c r="U460" s="315"/>
      <c r="V460" s="315"/>
      <c r="W460" s="315"/>
      <c r="X460" s="315"/>
      <c r="Y460" s="315"/>
      <c r="Z460" s="315"/>
    </row>
    <row r="461">
      <c r="A461" s="334"/>
      <c r="B461" s="314"/>
      <c r="C461" s="335"/>
      <c r="D461" s="314"/>
      <c r="E461" s="314"/>
      <c r="F461" s="314"/>
      <c r="G461" s="315"/>
      <c r="H461" s="315"/>
      <c r="I461" s="315"/>
      <c r="J461" s="315"/>
      <c r="K461" s="315"/>
      <c r="L461" s="315"/>
      <c r="M461" s="315"/>
      <c r="N461" s="315"/>
      <c r="O461" s="315"/>
      <c r="P461" s="315"/>
      <c r="Q461" s="315"/>
      <c r="R461" s="315"/>
      <c r="S461" s="315"/>
      <c r="T461" s="315"/>
      <c r="U461" s="315"/>
      <c r="V461" s="315"/>
      <c r="W461" s="315"/>
      <c r="X461" s="315"/>
      <c r="Y461" s="315"/>
      <c r="Z461" s="315"/>
    </row>
    <row r="462">
      <c r="A462" s="334"/>
      <c r="B462" s="314"/>
      <c r="C462" s="335"/>
      <c r="D462" s="314"/>
      <c r="E462" s="314"/>
      <c r="F462" s="314"/>
      <c r="G462" s="315"/>
      <c r="H462" s="315"/>
      <c r="I462" s="315"/>
      <c r="J462" s="315"/>
      <c r="K462" s="315"/>
      <c r="L462" s="315"/>
      <c r="M462" s="315"/>
      <c r="N462" s="315"/>
      <c r="O462" s="315"/>
      <c r="P462" s="315"/>
      <c r="Q462" s="315"/>
      <c r="R462" s="315"/>
      <c r="S462" s="315"/>
      <c r="T462" s="315"/>
      <c r="U462" s="315"/>
      <c r="V462" s="315"/>
      <c r="W462" s="315"/>
      <c r="X462" s="315"/>
      <c r="Y462" s="315"/>
      <c r="Z462" s="315"/>
    </row>
    <row r="463">
      <c r="A463" s="334"/>
      <c r="B463" s="314"/>
      <c r="C463" s="335"/>
      <c r="D463" s="314"/>
      <c r="E463" s="314"/>
      <c r="F463" s="314"/>
      <c r="G463" s="315"/>
      <c r="H463" s="315"/>
      <c r="I463" s="315"/>
      <c r="J463" s="315"/>
      <c r="K463" s="315"/>
      <c r="L463" s="315"/>
      <c r="M463" s="315"/>
      <c r="N463" s="315"/>
      <c r="O463" s="315"/>
      <c r="P463" s="315"/>
      <c r="Q463" s="315"/>
      <c r="R463" s="315"/>
      <c r="S463" s="315"/>
      <c r="T463" s="315"/>
      <c r="U463" s="315"/>
      <c r="V463" s="315"/>
      <c r="W463" s="315"/>
      <c r="X463" s="315"/>
      <c r="Y463" s="315"/>
      <c r="Z463" s="315"/>
    </row>
    <row r="464">
      <c r="A464" s="334"/>
      <c r="B464" s="314"/>
      <c r="C464" s="335"/>
      <c r="D464" s="314"/>
      <c r="E464" s="314"/>
      <c r="F464" s="314"/>
      <c r="G464" s="315"/>
      <c r="H464" s="315"/>
      <c r="I464" s="315"/>
      <c r="J464" s="315"/>
      <c r="K464" s="315"/>
      <c r="L464" s="315"/>
      <c r="M464" s="315"/>
      <c r="N464" s="315"/>
      <c r="O464" s="315"/>
      <c r="P464" s="315"/>
      <c r="Q464" s="315"/>
      <c r="R464" s="315"/>
      <c r="S464" s="315"/>
      <c r="T464" s="315"/>
      <c r="U464" s="315"/>
      <c r="V464" s="315"/>
      <c r="W464" s="315"/>
      <c r="X464" s="315"/>
      <c r="Y464" s="315"/>
      <c r="Z464" s="315"/>
    </row>
    <row r="465">
      <c r="A465" s="334"/>
      <c r="B465" s="314"/>
      <c r="C465" s="335"/>
      <c r="D465" s="314"/>
      <c r="E465" s="314"/>
      <c r="F465" s="314"/>
      <c r="G465" s="315"/>
      <c r="H465" s="315"/>
      <c r="I465" s="315"/>
      <c r="J465" s="315"/>
      <c r="K465" s="315"/>
      <c r="L465" s="315"/>
      <c r="M465" s="315"/>
      <c r="N465" s="315"/>
      <c r="O465" s="315"/>
      <c r="P465" s="315"/>
      <c r="Q465" s="315"/>
      <c r="R465" s="315"/>
      <c r="S465" s="315"/>
      <c r="T465" s="315"/>
      <c r="U465" s="315"/>
      <c r="V465" s="315"/>
      <c r="W465" s="315"/>
      <c r="X465" s="315"/>
      <c r="Y465" s="315"/>
      <c r="Z465" s="315"/>
    </row>
    <row r="466">
      <c r="A466" s="334"/>
      <c r="B466" s="314"/>
      <c r="C466" s="335"/>
      <c r="D466" s="314"/>
      <c r="E466" s="314"/>
      <c r="F466" s="314"/>
      <c r="G466" s="315"/>
      <c r="H466" s="315"/>
      <c r="I466" s="315"/>
      <c r="J466" s="315"/>
      <c r="K466" s="315"/>
      <c r="L466" s="315"/>
      <c r="M466" s="315"/>
      <c r="N466" s="315"/>
      <c r="O466" s="315"/>
      <c r="P466" s="315"/>
      <c r="Q466" s="315"/>
      <c r="R466" s="315"/>
      <c r="S466" s="315"/>
      <c r="T466" s="315"/>
      <c r="U466" s="315"/>
      <c r="V466" s="315"/>
      <c r="W466" s="315"/>
      <c r="X466" s="315"/>
      <c r="Y466" s="315"/>
      <c r="Z466" s="315"/>
    </row>
    <row r="467">
      <c r="A467" s="334"/>
      <c r="B467" s="314"/>
      <c r="C467" s="335"/>
      <c r="D467" s="314"/>
      <c r="E467" s="314"/>
      <c r="F467" s="314"/>
      <c r="G467" s="315"/>
      <c r="H467" s="315"/>
      <c r="I467" s="315"/>
      <c r="J467" s="315"/>
      <c r="K467" s="315"/>
      <c r="L467" s="315"/>
      <c r="M467" s="315"/>
      <c r="N467" s="315"/>
      <c r="O467" s="315"/>
      <c r="P467" s="315"/>
      <c r="Q467" s="315"/>
      <c r="R467" s="315"/>
      <c r="S467" s="315"/>
      <c r="T467" s="315"/>
      <c r="U467" s="315"/>
      <c r="V467" s="315"/>
      <c r="W467" s="315"/>
      <c r="X467" s="315"/>
      <c r="Y467" s="315"/>
      <c r="Z467" s="315"/>
    </row>
    <row r="468">
      <c r="A468" s="334"/>
      <c r="B468" s="314"/>
      <c r="C468" s="335"/>
      <c r="D468" s="314"/>
      <c r="E468" s="314"/>
      <c r="F468" s="314"/>
      <c r="G468" s="315"/>
      <c r="H468" s="315"/>
      <c r="I468" s="315"/>
      <c r="J468" s="315"/>
      <c r="K468" s="315"/>
      <c r="L468" s="315"/>
      <c r="M468" s="315"/>
      <c r="N468" s="315"/>
      <c r="O468" s="315"/>
      <c r="P468" s="315"/>
      <c r="Q468" s="315"/>
      <c r="R468" s="315"/>
      <c r="S468" s="315"/>
      <c r="T468" s="315"/>
      <c r="U468" s="315"/>
      <c r="V468" s="315"/>
      <c r="W468" s="315"/>
      <c r="X468" s="315"/>
      <c r="Y468" s="315"/>
      <c r="Z468" s="315"/>
    </row>
    <row r="469">
      <c r="A469" s="334"/>
      <c r="B469" s="314"/>
      <c r="C469" s="335"/>
      <c r="D469" s="314"/>
      <c r="E469" s="314"/>
      <c r="F469" s="314"/>
      <c r="G469" s="315"/>
      <c r="H469" s="315"/>
      <c r="I469" s="315"/>
      <c r="J469" s="315"/>
      <c r="K469" s="315"/>
      <c r="L469" s="315"/>
      <c r="M469" s="315"/>
      <c r="N469" s="315"/>
      <c r="O469" s="315"/>
      <c r="P469" s="315"/>
      <c r="Q469" s="315"/>
      <c r="R469" s="315"/>
      <c r="S469" s="315"/>
      <c r="T469" s="315"/>
      <c r="U469" s="315"/>
      <c r="V469" s="315"/>
      <c r="W469" s="315"/>
      <c r="X469" s="315"/>
      <c r="Y469" s="315"/>
      <c r="Z469" s="315"/>
    </row>
    <row r="470">
      <c r="A470" s="334"/>
      <c r="B470" s="314"/>
      <c r="C470" s="335"/>
      <c r="D470" s="314"/>
      <c r="E470" s="314"/>
      <c r="F470" s="314"/>
      <c r="G470" s="315"/>
      <c r="H470" s="315"/>
      <c r="I470" s="315"/>
      <c r="J470" s="315"/>
      <c r="K470" s="315"/>
      <c r="L470" s="315"/>
      <c r="M470" s="315"/>
      <c r="N470" s="315"/>
      <c r="O470" s="315"/>
      <c r="P470" s="315"/>
      <c r="Q470" s="315"/>
      <c r="R470" s="315"/>
      <c r="S470" s="315"/>
      <c r="T470" s="315"/>
      <c r="U470" s="315"/>
      <c r="V470" s="315"/>
      <c r="W470" s="315"/>
      <c r="X470" s="315"/>
      <c r="Y470" s="315"/>
      <c r="Z470" s="315"/>
    </row>
    <row r="471">
      <c r="A471" s="334"/>
      <c r="B471" s="314"/>
      <c r="C471" s="335"/>
      <c r="D471" s="314"/>
      <c r="E471" s="314"/>
      <c r="F471" s="314"/>
      <c r="G471" s="315"/>
      <c r="H471" s="315"/>
      <c r="I471" s="315"/>
      <c r="J471" s="315"/>
      <c r="K471" s="315"/>
      <c r="L471" s="315"/>
      <c r="M471" s="315"/>
      <c r="N471" s="315"/>
      <c r="O471" s="315"/>
      <c r="P471" s="315"/>
      <c r="Q471" s="315"/>
      <c r="R471" s="315"/>
      <c r="S471" s="315"/>
      <c r="T471" s="315"/>
      <c r="U471" s="315"/>
      <c r="V471" s="315"/>
      <c r="W471" s="315"/>
      <c r="X471" s="315"/>
      <c r="Y471" s="315"/>
      <c r="Z471" s="315"/>
    </row>
    <row r="472">
      <c r="A472" s="334"/>
      <c r="B472" s="314"/>
      <c r="C472" s="335"/>
      <c r="D472" s="314"/>
      <c r="E472" s="314"/>
      <c r="F472" s="314"/>
      <c r="G472" s="315"/>
      <c r="H472" s="315"/>
      <c r="I472" s="315"/>
      <c r="J472" s="315"/>
      <c r="K472" s="315"/>
      <c r="L472" s="315"/>
      <c r="M472" s="315"/>
      <c r="N472" s="315"/>
      <c r="O472" s="315"/>
      <c r="P472" s="315"/>
      <c r="Q472" s="315"/>
      <c r="R472" s="315"/>
      <c r="S472" s="315"/>
      <c r="T472" s="315"/>
      <c r="U472" s="315"/>
      <c r="V472" s="315"/>
      <c r="W472" s="315"/>
      <c r="X472" s="315"/>
      <c r="Y472" s="315"/>
      <c r="Z472" s="315"/>
    </row>
    <row r="473">
      <c r="A473" s="334"/>
      <c r="B473" s="314"/>
      <c r="C473" s="335"/>
      <c r="D473" s="314"/>
      <c r="E473" s="314"/>
      <c r="F473" s="314"/>
      <c r="G473" s="315"/>
      <c r="H473" s="315"/>
      <c r="I473" s="315"/>
      <c r="J473" s="315"/>
      <c r="K473" s="315"/>
      <c r="L473" s="315"/>
      <c r="M473" s="315"/>
      <c r="N473" s="315"/>
      <c r="O473" s="315"/>
      <c r="P473" s="315"/>
      <c r="Q473" s="315"/>
      <c r="R473" s="315"/>
      <c r="S473" s="315"/>
      <c r="T473" s="315"/>
      <c r="U473" s="315"/>
      <c r="V473" s="315"/>
      <c r="W473" s="315"/>
      <c r="X473" s="315"/>
      <c r="Y473" s="315"/>
      <c r="Z473" s="315"/>
    </row>
    <row r="474">
      <c r="A474" s="334"/>
      <c r="B474" s="314"/>
      <c r="C474" s="335"/>
      <c r="D474" s="314"/>
      <c r="E474" s="314"/>
      <c r="F474" s="314"/>
      <c r="G474" s="315"/>
      <c r="H474" s="315"/>
      <c r="I474" s="315"/>
      <c r="J474" s="315"/>
      <c r="K474" s="315"/>
      <c r="L474" s="315"/>
      <c r="M474" s="315"/>
      <c r="N474" s="315"/>
      <c r="O474" s="315"/>
      <c r="P474" s="315"/>
      <c r="Q474" s="315"/>
      <c r="R474" s="315"/>
      <c r="S474" s="315"/>
      <c r="T474" s="315"/>
      <c r="U474" s="315"/>
      <c r="V474" s="315"/>
      <c r="W474" s="315"/>
      <c r="X474" s="315"/>
      <c r="Y474" s="315"/>
      <c r="Z474" s="315"/>
    </row>
    <row r="475">
      <c r="A475" s="334"/>
      <c r="B475" s="314"/>
      <c r="C475" s="335"/>
      <c r="D475" s="314"/>
      <c r="E475" s="314"/>
      <c r="F475" s="314"/>
      <c r="G475" s="315"/>
      <c r="H475" s="315"/>
      <c r="I475" s="315"/>
      <c r="J475" s="315"/>
      <c r="K475" s="315"/>
      <c r="L475" s="315"/>
      <c r="M475" s="315"/>
      <c r="N475" s="315"/>
      <c r="O475" s="315"/>
      <c r="P475" s="315"/>
      <c r="Q475" s="315"/>
      <c r="R475" s="315"/>
      <c r="S475" s="315"/>
      <c r="T475" s="315"/>
      <c r="U475" s="315"/>
      <c r="V475" s="315"/>
      <c r="W475" s="315"/>
      <c r="X475" s="315"/>
      <c r="Y475" s="315"/>
      <c r="Z475" s="315"/>
    </row>
    <row r="476">
      <c r="A476" s="334"/>
      <c r="B476" s="314"/>
      <c r="C476" s="335"/>
      <c r="D476" s="314"/>
      <c r="E476" s="314"/>
      <c r="F476" s="314"/>
      <c r="G476" s="315"/>
      <c r="H476" s="315"/>
      <c r="I476" s="315"/>
      <c r="J476" s="315"/>
      <c r="K476" s="315"/>
      <c r="L476" s="315"/>
      <c r="M476" s="315"/>
      <c r="N476" s="315"/>
      <c r="O476" s="315"/>
      <c r="P476" s="315"/>
      <c r="Q476" s="315"/>
      <c r="R476" s="315"/>
      <c r="S476" s="315"/>
      <c r="T476" s="315"/>
      <c r="U476" s="315"/>
      <c r="V476" s="315"/>
      <c r="W476" s="315"/>
      <c r="X476" s="315"/>
      <c r="Y476" s="315"/>
      <c r="Z476" s="315"/>
    </row>
    <row r="477">
      <c r="A477" s="334"/>
      <c r="B477" s="314"/>
      <c r="C477" s="335"/>
      <c r="D477" s="314"/>
      <c r="E477" s="314"/>
      <c r="F477" s="314"/>
      <c r="G477" s="315"/>
      <c r="H477" s="315"/>
      <c r="I477" s="315"/>
      <c r="J477" s="315"/>
      <c r="K477" s="315"/>
      <c r="L477" s="315"/>
      <c r="M477" s="315"/>
      <c r="N477" s="315"/>
      <c r="O477" s="315"/>
      <c r="P477" s="315"/>
      <c r="Q477" s="315"/>
      <c r="R477" s="315"/>
      <c r="S477" s="315"/>
      <c r="T477" s="315"/>
      <c r="U477" s="315"/>
      <c r="V477" s="315"/>
      <c r="W477" s="315"/>
      <c r="X477" s="315"/>
      <c r="Y477" s="315"/>
      <c r="Z477" s="315"/>
    </row>
    <row r="478">
      <c r="A478" s="334"/>
      <c r="B478" s="314"/>
      <c r="C478" s="335"/>
      <c r="D478" s="314"/>
      <c r="E478" s="314"/>
      <c r="F478" s="314"/>
      <c r="G478" s="315"/>
      <c r="H478" s="315"/>
      <c r="I478" s="315"/>
      <c r="J478" s="315"/>
      <c r="K478" s="315"/>
      <c r="L478" s="315"/>
      <c r="M478" s="315"/>
      <c r="N478" s="315"/>
      <c r="O478" s="315"/>
      <c r="P478" s="315"/>
      <c r="Q478" s="315"/>
      <c r="R478" s="315"/>
      <c r="S478" s="315"/>
      <c r="T478" s="315"/>
      <c r="U478" s="315"/>
      <c r="V478" s="315"/>
      <c r="W478" s="315"/>
      <c r="X478" s="315"/>
      <c r="Y478" s="315"/>
      <c r="Z478" s="315"/>
    </row>
    <row r="479">
      <c r="A479" s="334"/>
      <c r="B479" s="314"/>
      <c r="C479" s="335"/>
      <c r="D479" s="314"/>
      <c r="E479" s="314"/>
      <c r="F479" s="314"/>
      <c r="G479" s="315"/>
      <c r="H479" s="315"/>
      <c r="I479" s="315"/>
      <c r="J479" s="315"/>
      <c r="K479" s="315"/>
      <c r="L479" s="315"/>
      <c r="M479" s="315"/>
      <c r="N479" s="315"/>
      <c r="O479" s="315"/>
      <c r="P479" s="315"/>
      <c r="Q479" s="315"/>
      <c r="R479" s="315"/>
      <c r="S479" s="315"/>
      <c r="T479" s="315"/>
      <c r="U479" s="315"/>
      <c r="V479" s="315"/>
      <c r="W479" s="315"/>
      <c r="X479" s="315"/>
      <c r="Y479" s="315"/>
      <c r="Z479" s="315"/>
    </row>
    <row r="480">
      <c r="A480" s="334"/>
      <c r="B480" s="314"/>
      <c r="C480" s="335"/>
      <c r="D480" s="314"/>
      <c r="E480" s="314"/>
      <c r="F480" s="314"/>
      <c r="G480" s="315"/>
      <c r="H480" s="315"/>
      <c r="I480" s="315"/>
      <c r="J480" s="315"/>
      <c r="K480" s="315"/>
      <c r="L480" s="315"/>
      <c r="M480" s="315"/>
      <c r="N480" s="315"/>
      <c r="O480" s="315"/>
      <c r="P480" s="315"/>
      <c r="Q480" s="315"/>
      <c r="R480" s="315"/>
      <c r="S480" s="315"/>
      <c r="T480" s="315"/>
      <c r="U480" s="315"/>
      <c r="V480" s="315"/>
      <c r="W480" s="315"/>
      <c r="X480" s="315"/>
      <c r="Y480" s="315"/>
      <c r="Z480" s="315"/>
    </row>
    <row r="481">
      <c r="A481" s="334"/>
      <c r="B481" s="314"/>
      <c r="C481" s="335"/>
      <c r="D481" s="314"/>
      <c r="E481" s="314"/>
      <c r="F481" s="314"/>
      <c r="G481" s="315"/>
      <c r="H481" s="315"/>
      <c r="I481" s="315"/>
      <c r="J481" s="315"/>
      <c r="K481" s="315"/>
      <c r="L481" s="315"/>
      <c r="M481" s="315"/>
      <c r="N481" s="315"/>
      <c r="O481" s="315"/>
      <c r="P481" s="315"/>
      <c r="Q481" s="315"/>
      <c r="R481" s="315"/>
      <c r="S481" s="315"/>
      <c r="T481" s="315"/>
      <c r="U481" s="315"/>
      <c r="V481" s="315"/>
      <c r="W481" s="315"/>
      <c r="X481" s="315"/>
      <c r="Y481" s="315"/>
      <c r="Z481" s="315"/>
    </row>
    <row r="482">
      <c r="A482" s="334"/>
      <c r="B482" s="314"/>
      <c r="C482" s="335"/>
      <c r="D482" s="314"/>
      <c r="E482" s="314"/>
      <c r="F482" s="314"/>
      <c r="G482" s="315"/>
      <c r="H482" s="315"/>
      <c r="I482" s="315"/>
      <c r="J482" s="315"/>
      <c r="K482" s="315"/>
      <c r="L482" s="315"/>
      <c r="M482" s="315"/>
      <c r="N482" s="315"/>
      <c r="O482" s="315"/>
      <c r="P482" s="315"/>
      <c r="Q482" s="315"/>
      <c r="R482" s="315"/>
      <c r="S482" s="315"/>
      <c r="T482" s="315"/>
      <c r="U482" s="315"/>
      <c r="V482" s="315"/>
      <c r="W482" s="315"/>
      <c r="X482" s="315"/>
      <c r="Y482" s="315"/>
      <c r="Z482" s="315"/>
    </row>
    <row r="483">
      <c r="A483" s="334"/>
      <c r="B483" s="314"/>
      <c r="C483" s="335"/>
      <c r="D483" s="314"/>
      <c r="E483" s="314"/>
      <c r="F483" s="314"/>
      <c r="G483" s="315"/>
      <c r="H483" s="315"/>
      <c r="I483" s="315"/>
      <c r="J483" s="315"/>
      <c r="K483" s="315"/>
      <c r="L483" s="315"/>
      <c r="M483" s="315"/>
      <c r="N483" s="315"/>
      <c r="O483" s="315"/>
      <c r="P483" s="315"/>
      <c r="Q483" s="315"/>
      <c r="R483" s="315"/>
      <c r="S483" s="315"/>
      <c r="T483" s="315"/>
      <c r="U483" s="315"/>
      <c r="V483" s="315"/>
      <c r="W483" s="315"/>
      <c r="X483" s="315"/>
      <c r="Y483" s="315"/>
      <c r="Z483" s="315"/>
    </row>
    <row r="484">
      <c r="A484" s="334"/>
      <c r="B484" s="314"/>
      <c r="C484" s="335"/>
      <c r="D484" s="314"/>
      <c r="E484" s="314"/>
      <c r="F484" s="314"/>
      <c r="G484" s="315"/>
      <c r="H484" s="315"/>
      <c r="I484" s="315"/>
      <c r="J484" s="315"/>
      <c r="K484" s="315"/>
      <c r="L484" s="315"/>
      <c r="M484" s="315"/>
      <c r="N484" s="315"/>
      <c r="O484" s="315"/>
      <c r="P484" s="315"/>
      <c r="Q484" s="315"/>
      <c r="R484" s="315"/>
      <c r="S484" s="315"/>
      <c r="T484" s="315"/>
      <c r="U484" s="315"/>
      <c r="V484" s="315"/>
      <c r="W484" s="315"/>
      <c r="X484" s="315"/>
      <c r="Y484" s="315"/>
      <c r="Z484" s="315"/>
    </row>
    <row r="485">
      <c r="A485" s="334"/>
      <c r="B485" s="314"/>
      <c r="C485" s="335"/>
      <c r="D485" s="314"/>
      <c r="E485" s="314"/>
      <c r="F485" s="314"/>
      <c r="G485" s="315"/>
      <c r="H485" s="315"/>
      <c r="I485" s="315"/>
      <c r="J485" s="315"/>
      <c r="K485" s="315"/>
      <c r="L485" s="315"/>
      <c r="M485" s="315"/>
      <c r="N485" s="315"/>
      <c r="O485" s="315"/>
      <c r="P485" s="315"/>
      <c r="Q485" s="315"/>
      <c r="R485" s="315"/>
      <c r="S485" s="315"/>
      <c r="T485" s="315"/>
      <c r="U485" s="315"/>
      <c r="V485" s="315"/>
      <c r="W485" s="315"/>
      <c r="X485" s="315"/>
      <c r="Y485" s="315"/>
      <c r="Z485" s="315"/>
    </row>
    <row r="486">
      <c r="A486" s="334"/>
      <c r="B486" s="314"/>
      <c r="C486" s="335"/>
      <c r="D486" s="314"/>
      <c r="E486" s="314"/>
      <c r="F486" s="314"/>
      <c r="G486" s="315"/>
      <c r="H486" s="315"/>
      <c r="I486" s="315"/>
      <c r="J486" s="315"/>
      <c r="K486" s="315"/>
      <c r="L486" s="315"/>
      <c r="M486" s="315"/>
      <c r="N486" s="315"/>
      <c r="O486" s="315"/>
      <c r="P486" s="315"/>
      <c r="Q486" s="315"/>
      <c r="R486" s="315"/>
      <c r="S486" s="315"/>
      <c r="T486" s="315"/>
      <c r="U486" s="315"/>
      <c r="V486" s="315"/>
      <c r="W486" s="315"/>
      <c r="X486" s="315"/>
      <c r="Y486" s="315"/>
      <c r="Z486" s="315"/>
    </row>
    <row r="487">
      <c r="A487" s="334"/>
      <c r="B487" s="314"/>
      <c r="C487" s="335"/>
      <c r="D487" s="314"/>
      <c r="E487" s="314"/>
      <c r="F487" s="314"/>
      <c r="G487" s="315"/>
      <c r="H487" s="315"/>
      <c r="I487" s="315"/>
      <c r="J487" s="315"/>
      <c r="K487" s="315"/>
      <c r="L487" s="315"/>
      <c r="M487" s="315"/>
      <c r="N487" s="315"/>
      <c r="O487" s="315"/>
      <c r="P487" s="315"/>
      <c r="Q487" s="315"/>
      <c r="R487" s="315"/>
      <c r="S487" s="315"/>
      <c r="T487" s="315"/>
      <c r="U487" s="315"/>
      <c r="V487" s="315"/>
      <c r="W487" s="315"/>
      <c r="X487" s="315"/>
      <c r="Y487" s="315"/>
      <c r="Z487" s="315"/>
    </row>
    <row r="488">
      <c r="A488" s="334"/>
      <c r="B488" s="314"/>
      <c r="C488" s="335"/>
      <c r="D488" s="314"/>
      <c r="E488" s="314"/>
      <c r="F488" s="314"/>
      <c r="G488" s="315"/>
      <c r="H488" s="315"/>
      <c r="I488" s="315"/>
      <c r="J488" s="315"/>
      <c r="K488" s="315"/>
      <c r="L488" s="315"/>
      <c r="M488" s="315"/>
      <c r="N488" s="315"/>
      <c r="O488" s="315"/>
      <c r="P488" s="315"/>
      <c r="Q488" s="315"/>
      <c r="R488" s="315"/>
      <c r="S488" s="315"/>
      <c r="T488" s="315"/>
      <c r="U488" s="315"/>
      <c r="V488" s="315"/>
      <c r="W488" s="315"/>
      <c r="X488" s="315"/>
      <c r="Y488" s="315"/>
      <c r="Z488" s="315"/>
    </row>
    <row r="489">
      <c r="A489" s="334"/>
      <c r="B489" s="314"/>
      <c r="C489" s="335"/>
      <c r="D489" s="314"/>
      <c r="E489" s="314"/>
      <c r="F489" s="314"/>
      <c r="G489" s="315"/>
      <c r="H489" s="315"/>
      <c r="I489" s="315"/>
      <c r="J489" s="315"/>
      <c r="K489" s="315"/>
      <c r="L489" s="315"/>
      <c r="M489" s="315"/>
      <c r="N489" s="315"/>
      <c r="O489" s="315"/>
      <c r="P489" s="315"/>
      <c r="Q489" s="315"/>
      <c r="R489" s="315"/>
      <c r="S489" s="315"/>
      <c r="T489" s="315"/>
      <c r="U489" s="315"/>
      <c r="V489" s="315"/>
      <c r="W489" s="315"/>
      <c r="X489" s="315"/>
      <c r="Y489" s="315"/>
      <c r="Z489" s="315"/>
    </row>
    <row r="490">
      <c r="A490" s="334"/>
      <c r="B490" s="314"/>
      <c r="C490" s="335"/>
      <c r="D490" s="314"/>
      <c r="E490" s="314"/>
      <c r="F490" s="314"/>
      <c r="G490" s="315"/>
      <c r="H490" s="315"/>
      <c r="I490" s="315"/>
      <c r="J490" s="315"/>
      <c r="K490" s="315"/>
      <c r="L490" s="315"/>
      <c r="M490" s="315"/>
      <c r="N490" s="315"/>
      <c r="O490" s="315"/>
      <c r="P490" s="315"/>
      <c r="Q490" s="315"/>
      <c r="R490" s="315"/>
      <c r="S490" s="315"/>
      <c r="T490" s="315"/>
      <c r="U490" s="315"/>
      <c r="V490" s="315"/>
      <c r="W490" s="315"/>
      <c r="X490" s="315"/>
      <c r="Y490" s="315"/>
      <c r="Z490" s="315"/>
    </row>
    <row r="491">
      <c r="A491" s="334"/>
      <c r="B491" s="314"/>
      <c r="C491" s="335"/>
      <c r="D491" s="314"/>
      <c r="E491" s="314"/>
      <c r="F491" s="314"/>
      <c r="G491" s="315"/>
      <c r="H491" s="315"/>
      <c r="I491" s="315"/>
      <c r="J491" s="315"/>
      <c r="K491" s="315"/>
      <c r="L491" s="315"/>
      <c r="M491" s="315"/>
      <c r="N491" s="315"/>
      <c r="O491" s="315"/>
      <c r="P491" s="315"/>
      <c r="Q491" s="315"/>
      <c r="R491" s="315"/>
      <c r="S491" s="315"/>
      <c r="T491" s="315"/>
      <c r="U491" s="315"/>
      <c r="V491" s="315"/>
      <c r="W491" s="315"/>
      <c r="X491" s="315"/>
      <c r="Y491" s="315"/>
      <c r="Z491" s="315"/>
    </row>
    <row r="492">
      <c r="A492" s="334"/>
      <c r="B492" s="314"/>
      <c r="C492" s="335"/>
      <c r="D492" s="314"/>
      <c r="E492" s="314"/>
      <c r="F492" s="314"/>
      <c r="G492" s="315"/>
      <c r="H492" s="315"/>
      <c r="I492" s="315"/>
      <c r="J492" s="315"/>
      <c r="K492" s="315"/>
      <c r="L492" s="315"/>
      <c r="M492" s="315"/>
      <c r="N492" s="315"/>
      <c r="O492" s="315"/>
      <c r="P492" s="315"/>
      <c r="Q492" s="315"/>
      <c r="R492" s="315"/>
      <c r="S492" s="315"/>
      <c r="T492" s="315"/>
      <c r="U492" s="315"/>
      <c r="V492" s="315"/>
      <c r="W492" s="315"/>
      <c r="X492" s="315"/>
      <c r="Y492" s="315"/>
      <c r="Z492" s="315"/>
    </row>
    <row r="493">
      <c r="A493" s="334"/>
      <c r="B493" s="314"/>
      <c r="C493" s="335"/>
      <c r="D493" s="314"/>
      <c r="E493" s="314"/>
      <c r="F493" s="314"/>
      <c r="G493" s="315"/>
      <c r="H493" s="315"/>
      <c r="I493" s="315"/>
      <c r="J493" s="315"/>
      <c r="K493" s="315"/>
      <c r="L493" s="315"/>
      <c r="M493" s="315"/>
      <c r="N493" s="315"/>
      <c r="O493" s="315"/>
      <c r="P493" s="315"/>
      <c r="Q493" s="315"/>
      <c r="R493" s="315"/>
      <c r="S493" s="315"/>
      <c r="T493" s="315"/>
      <c r="U493" s="315"/>
      <c r="V493" s="315"/>
      <c r="W493" s="315"/>
      <c r="X493" s="315"/>
      <c r="Y493" s="315"/>
      <c r="Z493" s="315"/>
    </row>
    <row r="494">
      <c r="A494" s="334"/>
      <c r="B494" s="314"/>
      <c r="C494" s="335"/>
      <c r="D494" s="314"/>
      <c r="E494" s="314"/>
      <c r="F494" s="314"/>
      <c r="G494" s="315"/>
      <c r="H494" s="315"/>
      <c r="I494" s="315"/>
      <c r="J494" s="315"/>
      <c r="K494" s="315"/>
      <c r="L494" s="315"/>
      <c r="M494" s="315"/>
      <c r="N494" s="315"/>
      <c r="O494" s="315"/>
      <c r="P494" s="315"/>
      <c r="Q494" s="315"/>
      <c r="R494" s="315"/>
      <c r="S494" s="315"/>
      <c r="T494" s="315"/>
      <c r="U494" s="315"/>
      <c r="V494" s="315"/>
      <c r="W494" s="315"/>
      <c r="X494" s="315"/>
      <c r="Y494" s="315"/>
      <c r="Z494" s="315"/>
    </row>
    <row r="495">
      <c r="A495" s="334"/>
      <c r="B495" s="314"/>
      <c r="C495" s="335"/>
      <c r="D495" s="314"/>
      <c r="E495" s="314"/>
      <c r="F495" s="314"/>
      <c r="G495" s="315"/>
      <c r="H495" s="315"/>
      <c r="I495" s="315"/>
      <c r="J495" s="315"/>
      <c r="K495" s="315"/>
      <c r="L495" s="315"/>
      <c r="M495" s="315"/>
      <c r="N495" s="315"/>
      <c r="O495" s="315"/>
      <c r="P495" s="315"/>
      <c r="Q495" s="315"/>
      <c r="R495" s="315"/>
      <c r="S495" s="315"/>
      <c r="T495" s="315"/>
      <c r="U495" s="315"/>
      <c r="V495" s="315"/>
      <c r="W495" s="315"/>
      <c r="X495" s="315"/>
      <c r="Y495" s="315"/>
      <c r="Z495" s="315"/>
    </row>
    <row r="496">
      <c r="A496" s="334"/>
      <c r="B496" s="314"/>
      <c r="C496" s="335"/>
      <c r="D496" s="314"/>
      <c r="E496" s="314"/>
      <c r="F496" s="314"/>
      <c r="G496" s="315"/>
      <c r="H496" s="315"/>
      <c r="I496" s="315"/>
      <c r="J496" s="315"/>
      <c r="K496" s="315"/>
      <c r="L496" s="315"/>
      <c r="M496" s="315"/>
      <c r="N496" s="315"/>
      <c r="O496" s="315"/>
      <c r="P496" s="315"/>
      <c r="Q496" s="315"/>
      <c r="R496" s="315"/>
      <c r="S496" s="315"/>
      <c r="T496" s="315"/>
      <c r="U496" s="315"/>
      <c r="V496" s="315"/>
      <c r="W496" s="315"/>
      <c r="X496" s="315"/>
      <c r="Y496" s="315"/>
      <c r="Z496" s="315"/>
    </row>
    <row r="497">
      <c r="A497" s="334"/>
      <c r="B497" s="314"/>
      <c r="C497" s="335"/>
      <c r="D497" s="314"/>
      <c r="E497" s="314"/>
      <c r="F497" s="314"/>
      <c r="G497" s="315"/>
      <c r="H497" s="315"/>
      <c r="I497" s="315"/>
      <c r="J497" s="315"/>
      <c r="K497" s="315"/>
      <c r="L497" s="315"/>
      <c r="M497" s="315"/>
      <c r="N497" s="315"/>
      <c r="O497" s="315"/>
      <c r="P497" s="315"/>
      <c r="Q497" s="315"/>
      <c r="R497" s="315"/>
      <c r="S497" s="315"/>
      <c r="T497" s="315"/>
      <c r="U497" s="315"/>
      <c r="V497" s="315"/>
      <c r="W497" s="315"/>
      <c r="X497" s="315"/>
      <c r="Y497" s="315"/>
      <c r="Z497" s="315"/>
    </row>
    <row r="498">
      <c r="A498" s="334"/>
      <c r="B498" s="314"/>
      <c r="C498" s="335"/>
      <c r="D498" s="314"/>
      <c r="E498" s="314"/>
      <c r="F498" s="314"/>
      <c r="G498" s="315"/>
      <c r="H498" s="315"/>
      <c r="I498" s="315"/>
      <c r="J498" s="315"/>
      <c r="K498" s="315"/>
      <c r="L498" s="315"/>
      <c r="M498" s="315"/>
      <c r="N498" s="315"/>
      <c r="O498" s="315"/>
      <c r="P498" s="315"/>
      <c r="Q498" s="315"/>
      <c r="R498" s="315"/>
      <c r="S498" s="315"/>
      <c r="T498" s="315"/>
      <c r="U498" s="315"/>
      <c r="V498" s="315"/>
      <c r="W498" s="315"/>
      <c r="X498" s="315"/>
      <c r="Y498" s="315"/>
      <c r="Z498" s="315"/>
    </row>
    <row r="499">
      <c r="A499" s="334"/>
      <c r="B499" s="314"/>
      <c r="C499" s="335"/>
      <c r="D499" s="314"/>
      <c r="E499" s="314"/>
      <c r="F499" s="314"/>
      <c r="G499" s="315"/>
      <c r="H499" s="315"/>
      <c r="I499" s="315"/>
      <c r="J499" s="315"/>
      <c r="K499" s="315"/>
      <c r="L499" s="315"/>
      <c r="M499" s="315"/>
      <c r="N499" s="315"/>
      <c r="O499" s="315"/>
      <c r="P499" s="315"/>
      <c r="Q499" s="315"/>
      <c r="R499" s="315"/>
      <c r="S499" s="315"/>
      <c r="T499" s="315"/>
      <c r="U499" s="315"/>
      <c r="V499" s="315"/>
      <c r="W499" s="315"/>
      <c r="X499" s="315"/>
      <c r="Y499" s="315"/>
      <c r="Z499" s="315"/>
    </row>
    <row r="500">
      <c r="A500" s="334"/>
      <c r="B500" s="314"/>
      <c r="C500" s="335"/>
      <c r="D500" s="314"/>
      <c r="E500" s="314"/>
      <c r="F500" s="314"/>
      <c r="G500" s="315"/>
      <c r="H500" s="315"/>
      <c r="I500" s="315"/>
      <c r="J500" s="315"/>
      <c r="K500" s="315"/>
      <c r="L500" s="315"/>
      <c r="M500" s="315"/>
      <c r="N500" s="315"/>
      <c r="O500" s="315"/>
      <c r="P500" s="315"/>
      <c r="Q500" s="315"/>
      <c r="R500" s="315"/>
      <c r="S500" s="315"/>
      <c r="T500" s="315"/>
      <c r="U500" s="315"/>
      <c r="V500" s="315"/>
      <c r="W500" s="315"/>
      <c r="X500" s="315"/>
      <c r="Y500" s="315"/>
      <c r="Z500" s="315"/>
    </row>
    <row r="501">
      <c r="A501" s="334"/>
      <c r="B501" s="314"/>
      <c r="C501" s="335"/>
      <c r="D501" s="314"/>
      <c r="E501" s="314"/>
      <c r="F501" s="314"/>
      <c r="G501" s="315"/>
      <c r="H501" s="315"/>
      <c r="I501" s="315"/>
      <c r="J501" s="315"/>
      <c r="K501" s="315"/>
      <c r="L501" s="315"/>
      <c r="M501" s="315"/>
      <c r="N501" s="315"/>
      <c r="O501" s="315"/>
      <c r="P501" s="315"/>
      <c r="Q501" s="315"/>
      <c r="R501" s="315"/>
      <c r="S501" s="315"/>
      <c r="T501" s="315"/>
      <c r="U501" s="315"/>
      <c r="V501" s="315"/>
      <c r="W501" s="315"/>
      <c r="X501" s="315"/>
      <c r="Y501" s="315"/>
      <c r="Z501" s="315"/>
    </row>
    <row r="502">
      <c r="A502" s="334"/>
      <c r="B502" s="314"/>
      <c r="C502" s="335"/>
      <c r="D502" s="314"/>
      <c r="E502" s="314"/>
      <c r="F502" s="314"/>
      <c r="G502" s="315"/>
      <c r="H502" s="315"/>
      <c r="I502" s="315"/>
      <c r="J502" s="315"/>
      <c r="K502" s="315"/>
      <c r="L502" s="315"/>
      <c r="M502" s="315"/>
      <c r="N502" s="315"/>
      <c r="O502" s="315"/>
      <c r="P502" s="315"/>
      <c r="Q502" s="315"/>
      <c r="R502" s="315"/>
      <c r="S502" s="315"/>
      <c r="T502" s="315"/>
      <c r="U502" s="315"/>
      <c r="V502" s="315"/>
      <c r="W502" s="315"/>
      <c r="X502" s="315"/>
      <c r="Y502" s="315"/>
      <c r="Z502" s="315"/>
    </row>
    <row r="503">
      <c r="A503" s="334"/>
      <c r="B503" s="314"/>
      <c r="C503" s="335"/>
      <c r="D503" s="314"/>
      <c r="E503" s="314"/>
      <c r="F503" s="314"/>
      <c r="G503" s="315"/>
      <c r="H503" s="315"/>
      <c r="I503" s="315"/>
      <c r="J503" s="315"/>
      <c r="K503" s="315"/>
      <c r="L503" s="315"/>
      <c r="M503" s="315"/>
      <c r="N503" s="315"/>
      <c r="O503" s="315"/>
      <c r="P503" s="315"/>
      <c r="Q503" s="315"/>
      <c r="R503" s="315"/>
      <c r="S503" s="315"/>
      <c r="T503" s="315"/>
      <c r="U503" s="315"/>
      <c r="V503" s="315"/>
      <c r="W503" s="315"/>
      <c r="X503" s="315"/>
      <c r="Y503" s="315"/>
      <c r="Z503" s="315"/>
    </row>
    <row r="504">
      <c r="A504" s="334"/>
      <c r="B504" s="314"/>
      <c r="C504" s="335"/>
      <c r="D504" s="314"/>
      <c r="E504" s="314"/>
      <c r="F504" s="314"/>
      <c r="G504" s="315"/>
      <c r="H504" s="315"/>
      <c r="I504" s="315"/>
      <c r="J504" s="315"/>
      <c r="K504" s="315"/>
      <c r="L504" s="315"/>
      <c r="M504" s="315"/>
      <c r="N504" s="315"/>
      <c r="O504" s="315"/>
      <c r="P504" s="315"/>
      <c r="Q504" s="315"/>
      <c r="R504" s="315"/>
      <c r="S504" s="315"/>
      <c r="T504" s="315"/>
      <c r="U504" s="315"/>
      <c r="V504" s="315"/>
      <c r="W504" s="315"/>
      <c r="X504" s="315"/>
      <c r="Y504" s="315"/>
      <c r="Z504" s="315"/>
    </row>
    <row r="505">
      <c r="A505" s="334"/>
      <c r="B505" s="314"/>
      <c r="C505" s="335"/>
      <c r="D505" s="314"/>
      <c r="E505" s="314"/>
      <c r="F505" s="314"/>
      <c r="G505" s="315"/>
      <c r="H505" s="315"/>
      <c r="I505" s="315"/>
      <c r="J505" s="315"/>
      <c r="K505" s="315"/>
      <c r="L505" s="315"/>
      <c r="M505" s="315"/>
      <c r="N505" s="315"/>
      <c r="O505" s="315"/>
      <c r="P505" s="315"/>
      <c r="Q505" s="315"/>
      <c r="R505" s="315"/>
      <c r="S505" s="315"/>
      <c r="T505" s="315"/>
      <c r="U505" s="315"/>
      <c r="V505" s="315"/>
      <c r="W505" s="315"/>
      <c r="X505" s="315"/>
      <c r="Y505" s="315"/>
      <c r="Z505" s="315"/>
    </row>
    <row r="506">
      <c r="A506" s="334"/>
      <c r="B506" s="314"/>
      <c r="C506" s="335"/>
      <c r="D506" s="314"/>
      <c r="E506" s="314"/>
      <c r="F506" s="314"/>
      <c r="G506" s="315"/>
      <c r="H506" s="315"/>
      <c r="I506" s="315"/>
      <c r="J506" s="315"/>
      <c r="K506" s="315"/>
      <c r="L506" s="315"/>
      <c r="M506" s="315"/>
      <c r="N506" s="315"/>
      <c r="O506" s="315"/>
      <c r="P506" s="315"/>
      <c r="Q506" s="315"/>
      <c r="R506" s="315"/>
      <c r="S506" s="315"/>
      <c r="T506" s="315"/>
      <c r="U506" s="315"/>
      <c r="V506" s="315"/>
      <c r="W506" s="315"/>
      <c r="X506" s="315"/>
      <c r="Y506" s="315"/>
      <c r="Z506" s="315"/>
    </row>
    <row r="507">
      <c r="A507" s="334"/>
      <c r="B507" s="314"/>
      <c r="C507" s="335"/>
      <c r="D507" s="314"/>
      <c r="E507" s="314"/>
      <c r="F507" s="314"/>
      <c r="G507" s="315"/>
      <c r="H507" s="315"/>
      <c r="I507" s="315"/>
      <c r="J507" s="315"/>
      <c r="K507" s="315"/>
      <c r="L507" s="315"/>
      <c r="M507" s="315"/>
      <c r="N507" s="315"/>
      <c r="O507" s="315"/>
      <c r="P507" s="315"/>
      <c r="Q507" s="315"/>
      <c r="R507" s="315"/>
      <c r="S507" s="315"/>
      <c r="T507" s="315"/>
      <c r="U507" s="315"/>
      <c r="V507" s="315"/>
      <c r="W507" s="315"/>
      <c r="X507" s="315"/>
      <c r="Y507" s="315"/>
      <c r="Z507" s="315"/>
    </row>
    <row r="508">
      <c r="A508" s="334"/>
      <c r="B508" s="314"/>
      <c r="C508" s="335"/>
      <c r="D508" s="314"/>
      <c r="E508" s="314"/>
      <c r="F508" s="314"/>
      <c r="G508" s="315"/>
      <c r="H508" s="315"/>
      <c r="I508" s="315"/>
      <c r="J508" s="315"/>
      <c r="K508" s="315"/>
      <c r="L508" s="315"/>
      <c r="M508" s="315"/>
      <c r="N508" s="315"/>
      <c r="O508" s="315"/>
      <c r="P508" s="315"/>
      <c r="Q508" s="315"/>
      <c r="R508" s="315"/>
      <c r="S508" s="315"/>
      <c r="T508" s="315"/>
      <c r="U508" s="315"/>
      <c r="V508" s="315"/>
      <c r="W508" s="315"/>
      <c r="X508" s="315"/>
      <c r="Y508" s="315"/>
      <c r="Z508" s="315"/>
    </row>
    <row r="509">
      <c r="A509" s="334"/>
      <c r="B509" s="314"/>
      <c r="C509" s="335"/>
      <c r="D509" s="314"/>
      <c r="E509" s="314"/>
      <c r="F509" s="314"/>
      <c r="G509" s="315"/>
      <c r="H509" s="315"/>
      <c r="I509" s="315"/>
      <c r="J509" s="315"/>
      <c r="K509" s="315"/>
      <c r="L509" s="315"/>
      <c r="M509" s="315"/>
      <c r="N509" s="315"/>
      <c r="O509" s="315"/>
      <c r="P509" s="315"/>
      <c r="Q509" s="315"/>
      <c r="R509" s="315"/>
      <c r="S509" s="315"/>
      <c r="T509" s="315"/>
      <c r="U509" s="315"/>
      <c r="V509" s="315"/>
      <c r="W509" s="315"/>
      <c r="X509" s="315"/>
      <c r="Y509" s="315"/>
      <c r="Z509" s="315"/>
    </row>
    <row r="510">
      <c r="A510" s="334"/>
      <c r="B510" s="314"/>
      <c r="C510" s="335"/>
      <c r="D510" s="314"/>
      <c r="E510" s="314"/>
      <c r="F510" s="314"/>
      <c r="G510" s="315"/>
      <c r="H510" s="315"/>
      <c r="I510" s="315"/>
      <c r="J510" s="315"/>
      <c r="K510" s="315"/>
      <c r="L510" s="315"/>
      <c r="M510" s="315"/>
      <c r="N510" s="315"/>
      <c r="O510" s="315"/>
      <c r="P510" s="315"/>
      <c r="Q510" s="315"/>
      <c r="R510" s="315"/>
      <c r="S510" s="315"/>
      <c r="T510" s="315"/>
      <c r="U510" s="315"/>
      <c r="V510" s="315"/>
      <c r="W510" s="315"/>
      <c r="X510" s="315"/>
      <c r="Y510" s="315"/>
      <c r="Z510" s="315"/>
    </row>
    <row r="511">
      <c r="A511" s="334"/>
      <c r="B511" s="314"/>
      <c r="C511" s="335"/>
      <c r="D511" s="314"/>
      <c r="E511" s="314"/>
      <c r="F511" s="314"/>
      <c r="G511" s="315"/>
      <c r="H511" s="315"/>
      <c r="I511" s="315"/>
      <c r="J511" s="315"/>
      <c r="K511" s="315"/>
      <c r="L511" s="315"/>
      <c r="M511" s="315"/>
      <c r="N511" s="315"/>
      <c r="O511" s="315"/>
      <c r="P511" s="315"/>
      <c r="Q511" s="315"/>
      <c r="R511" s="315"/>
      <c r="S511" s="315"/>
      <c r="T511" s="315"/>
      <c r="U511" s="315"/>
      <c r="V511" s="315"/>
      <c r="W511" s="315"/>
      <c r="X511" s="315"/>
      <c r="Y511" s="315"/>
      <c r="Z511" s="315"/>
    </row>
    <row r="512">
      <c r="A512" s="334"/>
      <c r="B512" s="314"/>
      <c r="C512" s="335"/>
      <c r="D512" s="314"/>
      <c r="E512" s="314"/>
      <c r="F512" s="314"/>
      <c r="G512" s="315"/>
      <c r="H512" s="315"/>
      <c r="I512" s="315"/>
      <c r="J512" s="315"/>
      <c r="K512" s="315"/>
      <c r="L512" s="315"/>
      <c r="M512" s="315"/>
      <c r="N512" s="315"/>
      <c r="O512" s="315"/>
      <c r="P512" s="315"/>
      <c r="Q512" s="315"/>
      <c r="R512" s="315"/>
      <c r="S512" s="315"/>
      <c r="T512" s="315"/>
      <c r="U512" s="315"/>
      <c r="V512" s="315"/>
      <c r="W512" s="315"/>
      <c r="X512" s="315"/>
      <c r="Y512" s="315"/>
      <c r="Z512" s="315"/>
    </row>
    <row r="513">
      <c r="A513" s="334"/>
      <c r="B513" s="314"/>
      <c r="C513" s="335"/>
      <c r="D513" s="314"/>
      <c r="E513" s="314"/>
      <c r="F513" s="314"/>
      <c r="G513" s="315"/>
      <c r="H513" s="315"/>
      <c r="I513" s="315"/>
      <c r="J513" s="315"/>
      <c r="K513" s="315"/>
      <c r="L513" s="315"/>
      <c r="M513" s="315"/>
      <c r="N513" s="315"/>
      <c r="O513" s="315"/>
      <c r="P513" s="315"/>
      <c r="Q513" s="315"/>
      <c r="R513" s="315"/>
      <c r="S513" s="315"/>
      <c r="T513" s="315"/>
      <c r="U513" s="315"/>
      <c r="V513" s="315"/>
      <c r="W513" s="315"/>
      <c r="X513" s="315"/>
      <c r="Y513" s="315"/>
      <c r="Z513" s="315"/>
    </row>
    <row r="514">
      <c r="A514" s="334"/>
      <c r="B514" s="314"/>
      <c r="C514" s="335"/>
      <c r="D514" s="314"/>
      <c r="E514" s="314"/>
      <c r="F514" s="314"/>
      <c r="G514" s="315"/>
      <c r="H514" s="315"/>
      <c r="I514" s="315"/>
      <c r="J514" s="315"/>
      <c r="K514" s="315"/>
      <c r="L514" s="315"/>
      <c r="M514" s="315"/>
      <c r="N514" s="315"/>
      <c r="O514" s="315"/>
      <c r="P514" s="315"/>
      <c r="Q514" s="315"/>
      <c r="R514" s="315"/>
      <c r="S514" s="315"/>
      <c r="T514" s="315"/>
      <c r="U514" s="315"/>
      <c r="V514" s="315"/>
      <c r="W514" s="315"/>
      <c r="X514" s="315"/>
      <c r="Y514" s="315"/>
      <c r="Z514" s="315"/>
    </row>
    <row r="515">
      <c r="A515" s="334"/>
      <c r="B515" s="314"/>
      <c r="C515" s="335"/>
      <c r="D515" s="314"/>
      <c r="E515" s="314"/>
      <c r="F515" s="314"/>
      <c r="G515" s="315"/>
      <c r="H515" s="315"/>
      <c r="I515" s="315"/>
      <c r="J515" s="315"/>
      <c r="K515" s="315"/>
      <c r="L515" s="315"/>
      <c r="M515" s="315"/>
      <c r="N515" s="315"/>
      <c r="O515" s="315"/>
      <c r="P515" s="315"/>
      <c r="Q515" s="315"/>
      <c r="R515" s="315"/>
      <c r="S515" s="315"/>
      <c r="T515" s="315"/>
      <c r="U515" s="315"/>
      <c r="V515" s="315"/>
      <c r="W515" s="315"/>
      <c r="X515" s="315"/>
      <c r="Y515" s="315"/>
      <c r="Z515" s="315"/>
    </row>
    <row r="516">
      <c r="A516" s="334"/>
      <c r="B516" s="314"/>
      <c r="C516" s="335"/>
      <c r="D516" s="314"/>
      <c r="E516" s="314"/>
      <c r="F516" s="314"/>
      <c r="G516" s="315"/>
      <c r="H516" s="315"/>
      <c r="I516" s="315"/>
      <c r="J516" s="315"/>
      <c r="K516" s="315"/>
      <c r="L516" s="315"/>
      <c r="M516" s="315"/>
      <c r="N516" s="315"/>
      <c r="O516" s="315"/>
      <c r="P516" s="315"/>
      <c r="Q516" s="315"/>
      <c r="R516" s="315"/>
      <c r="S516" s="315"/>
      <c r="T516" s="315"/>
      <c r="U516" s="315"/>
      <c r="V516" s="315"/>
      <c r="W516" s="315"/>
      <c r="X516" s="315"/>
      <c r="Y516" s="315"/>
      <c r="Z516" s="315"/>
    </row>
    <row r="517">
      <c r="A517" s="334"/>
      <c r="B517" s="314"/>
      <c r="C517" s="335"/>
      <c r="D517" s="314"/>
      <c r="E517" s="314"/>
      <c r="F517" s="314"/>
      <c r="G517" s="315"/>
      <c r="H517" s="315"/>
      <c r="I517" s="315"/>
      <c r="J517" s="315"/>
      <c r="K517" s="315"/>
      <c r="L517" s="315"/>
      <c r="M517" s="315"/>
      <c r="N517" s="315"/>
      <c r="O517" s="315"/>
      <c r="P517" s="315"/>
      <c r="Q517" s="315"/>
      <c r="R517" s="315"/>
      <c r="S517" s="315"/>
      <c r="T517" s="315"/>
      <c r="U517" s="315"/>
      <c r="V517" s="315"/>
      <c r="W517" s="315"/>
      <c r="X517" s="315"/>
      <c r="Y517" s="315"/>
      <c r="Z517" s="315"/>
    </row>
    <row r="518">
      <c r="A518" s="334"/>
      <c r="B518" s="314"/>
      <c r="C518" s="335"/>
      <c r="D518" s="314"/>
      <c r="E518" s="314"/>
      <c r="F518" s="314"/>
      <c r="G518" s="315"/>
      <c r="H518" s="315"/>
      <c r="I518" s="315"/>
      <c r="J518" s="315"/>
      <c r="K518" s="315"/>
      <c r="L518" s="315"/>
      <c r="M518" s="315"/>
      <c r="N518" s="315"/>
      <c r="O518" s="315"/>
      <c r="P518" s="315"/>
      <c r="Q518" s="315"/>
      <c r="R518" s="315"/>
      <c r="S518" s="315"/>
      <c r="T518" s="315"/>
      <c r="U518" s="315"/>
      <c r="V518" s="315"/>
      <c r="W518" s="315"/>
      <c r="X518" s="315"/>
      <c r="Y518" s="315"/>
      <c r="Z518" s="315"/>
    </row>
    <row r="519">
      <c r="A519" s="334"/>
      <c r="B519" s="314"/>
      <c r="C519" s="335"/>
      <c r="D519" s="314"/>
      <c r="E519" s="314"/>
      <c r="F519" s="314"/>
      <c r="G519" s="315"/>
      <c r="H519" s="315"/>
      <c r="I519" s="315"/>
      <c r="J519" s="315"/>
      <c r="K519" s="315"/>
      <c r="L519" s="315"/>
      <c r="M519" s="315"/>
      <c r="N519" s="315"/>
      <c r="O519" s="315"/>
      <c r="P519" s="315"/>
      <c r="Q519" s="315"/>
      <c r="R519" s="315"/>
      <c r="S519" s="315"/>
      <c r="T519" s="315"/>
      <c r="U519" s="315"/>
      <c r="V519" s="315"/>
      <c r="W519" s="315"/>
      <c r="X519" s="315"/>
      <c r="Y519" s="315"/>
      <c r="Z519" s="315"/>
    </row>
    <row r="520">
      <c r="A520" s="334"/>
      <c r="B520" s="314"/>
      <c r="C520" s="335"/>
      <c r="D520" s="314"/>
      <c r="E520" s="314"/>
      <c r="F520" s="314"/>
      <c r="G520" s="315"/>
      <c r="H520" s="315"/>
      <c r="I520" s="315"/>
      <c r="J520" s="315"/>
      <c r="K520" s="315"/>
      <c r="L520" s="315"/>
      <c r="M520" s="315"/>
      <c r="N520" s="315"/>
      <c r="O520" s="315"/>
      <c r="P520" s="315"/>
      <c r="Q520" s="315"/>
      <c r="R520" s="315"/>
      <c r="S520" s="315"/>
      <c r="T520" s="315"/>
      <c r="U520" s="315"/>
      <c r="V520" s="315"/>
      <c r="W520" s="315"/>
      <c r="X520" s="315"/>
      <c r="Y520" s="315"/>
      <c r="Z520" s="315"/>
    </row>
    <row r="521">
      <c r="A521" s="334"/>
      <c r="B521" s="314"/>
      <c r="C521" s="335"/>
      <c r="D521" s="314"/>
      <c r="E521" s="314"/>
      <c r="F521" s="314"/>
      <c r="G521" s="315"/>
      <c r="H521" s="315"/>
      <c r="I521" s="315"/>
      <c r="J521" s="315"/>
      <c r="K521" s="315"/>
      <c r="L521" s="315"/>
      <c r="M521" s="315"/>
      <c r="N521" s="315"/>
      <c r="O521" s="315"/>
      <c r="P521" s="315"/>
      <c r="Q521" s="315"/>
      <c r="R521" s="315"/>
      <c r="S521" s="315"/>
      <c r="T521" s="315"/>
      <c r="U521" s="315"/>
      <c r="V521" s="315"/>
      <c r="W521" s="315"/>
      <c r="X521" s="315"/>
      <c r="Y521" s="315"/>
      <c r="Z521" s="315"/>
    </row>
    <row r="522">
      <c r="A522" s="334"/>
      <c r="B522" s="314"/>
      <c r="C522" s="335"/>
      <c r="D522" s="314"/>
      <c r="E522" s="314"/>
      <c r="F522" s="314"/>
      <c r="G522" s="315"/>
      <c r="H522" s="315"/>
      <c r="I522" s="315"/>
      <c r="J522" s="315"/>
      <c r="K522" s="315"/>
      <c r="L522" s="315"/>
      <c r="M522" s="315"/>
      <c r="N522" s="315"/>
      <c r="O522" s="315"/>
      <c r="P522" s="315"/>
      <c r="Q522" s="315"/>
      <c r="R522" s="315"/>
      <c r="S522" s="315"/>
      <c r="T522" s="315"/>
      <c r="U522" s="315"/>
      <c r="V522" s="315"/>
      <c r="W522" s="315"/>
      <c r="X522" s="315"/>
      <c r="Y522" s="315"/>
      <c r="Z522" s="315"/>
    </row>
    <row r="523">
      <c r="A523" s="334"/>
      <c r="B523" s="314"/>
      <c r="C523" s="335"/>
      <c r="D523" s="314"/>
      <c r="E523" s="314"/>
      <c r="F523" s="314"/>
      <c r="G523" s="315"/>
      <c r="H523" s="315"/>
      <c r="I523" s="315"/>
      <c r="J523" s="315"/>
      <c r="K523" s="315"/>
      <c r="L523" s="315"/>
      <c r="M523" s="315"/>
      <c r="N523" s="315"/>
      <c r="O523" s="315"/>
      <c r="P523" s="315"/>
      <c r="Q523" s="315"/>
      <c r="R523" s="315"/>
      <c r="S523" s="315"/>
      <c r="T523" s="315"/>
      <c r="U523" s="315"/>
      <c r="V523" s="315"/>
      <c r="W523" s="315"/>
      <c r="X523" s="315"/>
      <c r="Y523" s="315"/>
      <c r="Z523" s="315"/>
    </row>
    <row r="524">
      <c r="A524" s="334"/>
      <c r="B524" s="314"/>
      <c r="C524" s="335"/>
      <c r="D524" s="314"/>
      <c r="E524" s="314"/>
      <c r="F524" s="314"/>
      <c r="G524" s="315"/>
      <c r="H524" s="315"/>
      <c r="I524" s="315"/>
      <c r="J524" s="315"/>
      <c r="K524" s="315"/>
      <c r="L524" s="315"/>
      <c r="M524" s="315"/>
      <c r="N524" s="315"/>
      <c r="O524" s="315"/>
      <c r="P524" s="315"/>
      <c r="Q524" s="315"/>
      <c r="R524" s="315"/>
      <c r="S524" s="315"/>
      <c r="T524" s="315"/>
      <c r="U524" s="315"/>
      <c r="V524" s="315"/>
      <c r="W524" s="315"/>
      <c r="X524" s="315"/>
      <c r="Y524" s="315"/>
      <c r="Z524" s="315"/>
    </row>
    <row r="525">
      <c r="A525" s="334"/>
      <c r="B525" s="314"/>
      <c r="C525" s="335"/>
      <c r="D525" s="314"/>
      <c r="E525" s="314"/>
      <c r="F525" s="314"/>
      <c r="G525" s="315"/>
      <c r="H525" s="315"/>
      <c r="I525" s="315"/>
      <c r="J525" s="315"/>
      <c r="K525" s="315"/>
      <c r="L525" s="315"/>
      <c r="M525" s="315"/>
      <c r="N525" s="315"/>
      <c r="O525" s="315"/>
      <c r="P525" s="315"/>
      <c r="Q525" s="315"/>
      <c r="R525" s="315"/>
      <c r="S525" s="315"/>
      <c r="T525" s="315"/>
      <c r="U525" s="315"/>
      <c r="V525" s="315"/>
      <c r="W525" s="315"/>
      <c r="X525" s="315"/>
      <c r="Y525" s="315"/>
      <c r="Z525" s="315"/>
    </row>
    <row r="526">
      <c r="A526" s="334"/>
      <c r="B526" s="314"/>
      <c r="C526" s="335"/>
      <c r="D526" s="314"/>
      <c r="E526" s="314"/>
      <c r="F526" s="314"/>
      <c r="G526" s="315"/>
      <c r="H526" s="315"/>
      <c r="I526" s="315"/>
      <c r="J526" s="315"/>
      <c r="K526" s="315"/>
      <c r="L526" s="315"/>
      <c r="M526" s="315"/>
      <c r="N526" s="315"/>
      <c r="O526" s="315"/>
      <c r="P526" s="315"/>
      <c r="Q526" s="315"/>
      <c r="R526" s="315"/>
      <c r="S526" s="315"/>
      <c r="T526" s="315"/>
      <c r="U526" s="315"/>
      <c r="V526" s="315"/>
      <c r="W526" s="315"/>
      <c r="X526" s="315"/>
      <c r="Y526" s="315"/>
      <c r="Z526" s="315"/>
    </row>
    <row r="527">
      <c r="A527" s="334"/>
      <c r="B527" s="314"/>
      <c r="C527" s="335"/>
      <c r="D527" s="314"/>
      <c r="E527" s="314"/>
      <c r="F527" s="314"/>
      <c r="G527" s="315"/>
      <c r="H527" s="315"/>
      <c r="I527" s="315"/>
      <c r="J527" s="315"/>
      <c r="K527" s="315"/>
      <c r="L527" s="315"/>
      <c r="M527" s="315"/>
      <c r="N527" s="315"/>
      <c r="O527" s="315"/>
      <c r="P527" s="315"/>
      <c r="Q527" s="315"/>
      <c r="R527" s="315"/>
      <c r="S527" s="315"/>
      <c r="T527" s="315"/>
      <c r="U527" s="315"/>
      <c r="V527" s="315"/>
      <c r="W527" s="315"/>
      <c r="X527" s="315"/>
      <c r="Y527" s="315"/>
      <c r="Z527" s="315"/>
    </row>
    <row r="528">
      <c r="A528" s="334"/>
      <c r="B528" s="314"/>
      <c r="C528" s="335"/>
      <c r="D528" s="314"/>
      <c r="E528" s="314"/>
      <c r="F528" s="314"/>
      <c r="G528" s="315"/>
      <c r="H528" s="315"/>
      <c r="I528" s="315"/>
      <c r="J528" s="315"/>
      <c r="K528" s="315"/>
      <c r="L528" s="315"/>
      <c r="M528" s="315"/>
      <c r="N528" s="315"/>
      <c r="O528" s="315"/>
      <c r="P528" s="315"/>
      <c r="Q528" s="315"/>
      <c r="R528" s="315"/>
      <c r="S528" s="315"/>
      <c r="T528" s="315"/>
      <c r="U528" s="315"/>
      <c r="V528" s="315"/>
      <c r="W528" s="315"/>
      <c r="X528" s="315"/>
      <c r="Y528" s="315"/>
      <c r="Z528" s="315"/>
    </row>
    <row r="529">
      <c r="A529" s="334"/>
      <c r="B529" s="314"/>
      <c r="C529" s="335"/>
      <c r="D529" s="314"/>
      <c r="E529" s="314"/>
      <c r="F529" s="314"/>
      <c r="G529" s="315"/>
      <c r="H529" s="315"/>
      <c r="I529" s="315"/>
      <c r="J529" s="315"/>
      <c r="K529" s="315"/>
      <c r="L529" s="315"/>
      <c r="M529" s="315"/>
      <c r="N529" s="315"/>
      <c r="O529" s="315"/>
      <c r="P529" s="315"/>
      <c r="Q529" s="315"/>
      <c r="R529" s="315"/>
      <c r="S529" s="315"/>
      <c r="T529" s="315"/>
      <c r="U529" s="315"/>
      <c r="V529" s="315"/>
      <c r="W529" s="315"/>
      <c r="X529" s="315"/>
      <c r="Y529" s="315"/>
      <c r="Z529" s="315"/>
    </row>
    <row r="530">
      <c r="A530" s="334"/>
      <c r="B530" s="314"/>
      <c r="C530" s="335"/>
      <c r="D530" s="314"/>
      <c r="E530" s="314"/>
      <c r="F530" s="314"/>
      <c r="G530" s="315"/>
      <c r="H530" s="315"/>
      <c r="I530" s="315"/>
      <c r="J530" s="315"/>
      <c r="K530" s="315"/>
      <c r="L530" s="315"/>
      <c r="M530" s="315"/>
      <c r="N530" s="315"/>
      <c r="O530" s="315"/>
      <c r="P530" s="315"/>
      <c r="Q530" s="315"/>
      <c r="R530" s="315"/>
      <c r="S530" s="315"/>
      <c r="T530" s="315"/>
      <c r="U530" s="315"/>
      <c r="V530" s="315"/>
      <c r="W530" s="315"/>
      <c r="X530" s="315"/>
      <c r="Y530" s="315"/>
      <c r="Z530" s="315"/>
    </row>
    <row r="531">
      <c r="A531" s="334"/>
      <c r="B531" s="314"/>
      <c r="C531" s="335"/>
      <c r="D531" s="314"/>
      <c r="E531" s="314"/>
      <c r="F531" s="314"/>
      <c r="G531" s="315"/>
      <c r="H531" s="315"/>
      <c r="I531" s="315"/>
      <c r="J531" s="315"/>
      <c r="K531" s="315"/>
      <c r="L531" s="315"/>
      <c r="M531" s="315"/>
      <c r="N531" s="315"/>
      <c r="O531" s="315"/>
      <c r="P531" s="315"/>
      <c r="Q531" s="315"/>
      <c r="R531" s="315"/>
      <c r="S531" s="315"/>
      <c r="T531" s="315"/>
      <c r="U531" s="315"/>
      <c r="V531" s="315"/>
      <c r="W531" s="315"/>
      <c r="X531" s="315"/>
      <c r="Y531" s="315"/>
      <c r="Z531" s="315"/>
    </row>
    <row r="532">
      <c r="A532" s="334"/>
      <c r="B532" s="314"/>
      <c r="C532" s="335"/>
      <c r="D532" s="314"/>
      <c r="E532" s="314"/>
      <c r="F532" s="314"/>
      <c r="G532" s="315"/>
      <c r="H532" s="315"/>
      <c r="I532" s="315"/>
      <c r="J532" s="315"/>
      <c r="K532" s="315"/>
      <c r="L532" s="315"/>
      <c r="M532" s="315"/>
      <c r="N532" s="315"/>
      <c r="O532" s="315"/>
      <c r="P532" s="315"/>
      <c r="Q532" s="315"/>
      <c r="R532" s="315"/>
      <c r="S532" s="315"/>
      <c r="T532" s="315"/>
      <c r="U532" s="315"/>
      <c r="V532" s="315"/>
      <c r="W532" s="315"/>
      <c r="X532" s="315"/>
      <c r="Y532" s="315"/>
      <c r="Z532" s="315"/>
    </row>
    <row r="533">
      <c r="A533" s="334"/>
      <c r="B533" s="314"/>
      <c r="C533" s="335"/>
      <c r="D533" s="314"/>
      <c r="E533" s="314"/>
      <c r="F533" s="314"/>
      <c r="G533" s="315"/>
      <c r="H533" s="315"/>
      <c r="I533" s="315"/>
      <c r="J533" s="315"/>
      <c r="K533" s="315"/>
      <c r="L533" s="315"/>
      <c r="M533" s="315"/>
      <c r="N533" s="315"/>
      <c r="O533" s="315"/>
      <c r="P533" s="315"/>
      <c r="Q533" s="315"/>
      <c r="R533" s="315"/>
      <c r="S533" s="315"/>
      <c r="T533" s="315"/>
      <c r="U533" s="315"/>
      <c r="V533" s="315"/>
      <c r="W533" s="315"/>
      <c r="X533" s="315"/>
      <c r="Y533" s="315"/>
      <c r="Z533" s="315"/>
    </row>
    <row r="534">
      <c r="A534" s="334"/>
      <c r="B534" s="314"/>
      <c r="C534" s="335"/>
      <c r="D534" s="314"/>
      <c r="E534" s="314"/>
      <c r="F534" s="314"/>
      <c r="G534" s="315"/>
      <c r="H534" s="315"/>
      <c r="I534" s="315"/>
      <c r="J534" s="315"/>
      <c r="K534" s="315"/>
      <c r="L534" s="315"/>
      <c r="M534" s="315"/>
      <c r="N534" s="315"/>
      <c r="O534" s="315"/>
      <c r="P534" s="315"/>
      <c r="Q534" s="315"/>
      <c r="R534" s="315"/>
      <c r="S534" s="315"/>
      <c r="T534" s="315"/>
      <c r="U534" s="315"/>
      <c r="V534" s="315"/>
      <c r="W534" s="315"/>
      <c r="X534" s="315"/>
      <c r="Y534" s="315"/>
      <c r="Z534" s="315"/>
    </row>
    <row r="535">
      <c r="A535" s="334"/>
      <c r="B535" s="314"/>
      <c r="C535" s="335"/>
      <c r="D535" s="314"/>
      <c r="E535" s="314"/>
      <c r="F535" s="314"/>
      <c r="G535" s="315"/>
      <c r="H535" s="315"/>
      <c r="I535" s="315"/>
      <c r="J535" s="315"/>
      <c r="K535" s="315"/>
      <c r="L535" s="315"/>
      <c r="M535" s="315"/>
      <c r="N535" s="315"/>
      <c r="O535" s="315"/>
      <c r="P535" s="315"/>
      <c r="Q535" s="315"/>
      <c r="R535" s="315"/>
      <c r="S535" s="315"/>
      <c r="T535" s="315"/>
      <c r="U535" s="315"/>
      <c r="V535" s="315"/>
      <c r="W535" s="315"/>
      <c r="X535" s="315"/>
      <c r="Y535" s="315"/>
      <c r="Z535" s="315"/>
    </row>
    <row r="536">
      <c r="A536" s="334"/>
      <c r="B536" s="314"/>
      <c r="C536" s="335"/>
      <c r="D536" s="314"/>
      <c r="E536" s="314"/>
      <c r="F536" s="314"/>
      <c r="G536" s="315"/>
      <c r="H536" s="315"/>
      <c r="I536" s="315"/>
      <c r="J536" s="315"/>
      <c r="K536" s="315"/>
      <c r="L536" s="315"/>
      <c r="M536" s="315"/>
      <c r="N536" s="315"/>
      <c r="O536" s="315"/>
      <c r="P536" s="315"/>
      <c r="Q536" s="315"/>
      <c r="R536" s="315"/>
      <c r="S536" s="315"/>
      <c r="T536" s="315"/>
      <c r="U536" s="315"/>
      <c r="V536" s="315"/>
      <c r="W536" s="315"/>
      <c r="X536" s="315"/>
      <c r="Y536" s="315"/>
      <c r="Z536" s="315"/>
    </row>
    <row r="537">
      <c r="A537" s="334"/>
      <c r="B537" s="314"/>
      <c r="C537" s="335"/>
      <c r="D537" s="314"/>
      <c r="E537" s="314"/>
      <c r="F537" s="314"/>
      <c r="G537" s="315"/>
      <c r="H537" s="315"/>
      <c r="I537" s="315"/>
      <c r="J537" s="315"/>
      <c r="K537" s="315"/>
      <c r="L537" s="315"/>
      <c r="M537" s="315"/>
      <c r="N537" s="315"/>
      <c r="O537" s="315"/>
      <c r="P537" s="315"/>
      <c r="Q537" s="315"/>
      <c r="R537" s="315"/>
      <c r="S537" s="315"/>
      <c r="T537" s="315"/>
      <c r="U537" s="315"/>
      <c r="V537" s="315"/>
      <c r="W537" s="315"/>
      <c r="X537" s="315"/>
      <c r="Y537" s="315"/>
      <c r="Z537" s="315"/>
    </row>
    <row r="538">
      <c r="A538" s="334"/>
      <c r="B538" s="314"/>
      <c r="C538" s="335"/>
      <c r="D538" s="314"/>
      <c r="E538" s="314"/>
      <c r="F538" s="314"/>
      <c r="G538" s="315"/>
      <c r="H538" s="315"/>
      <c r="I538" s="315"/>
      <c r="J538" s="315"/>
      <c r="K538" s="315"/>
      <c r="L538" s="315"/>
      <c r="M538" s="315"/>
      <c r="N538" s="315"/>
      <c r="O538" s="315"/>
      <c r="P538" s="315"/>
      <c r="Q538" s="315"/>
      <c r="R538" s="315"/>
      <c r="S538" s="315"/>
      <c r="T538" s="315"/>
      <c r="U538" s="315"/>
      <c r="V538" s="315"/>
      <c r="W538" s="315"/>
      <c r="X538" s="315"/>
      <c r="Y538" s="315"/>
      <c r="Z538" s="315"/>
    </row>
    <row r="539">
      <c r="A539" s="334"/>
      <c r="B539" s="314"/>
      <c r="C539" s="335"/>
      <c r="D539" s="314"/>
      <c r="E539" s="314"/>
      <c r="F539" s="314"/>
      <c r="G539" s="315"/>
      <c r="H539" s="315"/>
      <c r="I539" s="315"/>
      <c r="J539" s="315"/>
      <c r="K539" s="315"/>
      <c r="L539" s="315"/>
      <c r="M539" s="315"/>
      <c r="N539" s="315"/>
      <c r="O539" s="315"/>
      <c r="P539" s="315"/>
      <c r="Q539" s="315"/>
      <c r="R539" s="315"/>
      <c r="S539" s="315"/>
      <c r="T539" s="315"/>
      <c r="U539" s="315"/>
      <c r="V539" s="315"/>
      <c r="W539" s="315"/>
      <c r="X539" s="315"/>
      <c r="Y539" s="315"/>
      <c r="Z539" s="315"/>
    </row>
    <row r="540">
      <c r="A540" s="334"/>
      <c r="B540" s="314"/>
      <c r="C540" s="335"/>
      <c r="D540" s="314"/>
      <c r="E540" s="314"/>
      <c r="F540" s="314"/>
      <c r="G540" s="315"/>
      <c r="H540" s="315"/>
      <c r="I540" s="315"/>
      <c r="J540" s="315"/>
      <c r="K540" s="315"/>
      <c r="L540" s="315"/>
      <c r="M540" s="315"/>
      <c r="N540" s="315"/>
      <c r="O540" s="315"/>
      <c r="P540" s="315"/>
      <c r="Q540" s="315"/>
      <c r="R540" s="315"/>
      <c r="S540" s="315"/>
      <c r="T540" s="315"/>
      <c r="U540" s="315"/>
      <c r="V540" s="315"/>
      <c r="W540" s="315"/>
      <c r="X540" s="315"/>
      <c r="Y540" s="315"/>
      <c r="Z540" s="315"/>
    </row>
    <row r="541">
      <c r="A541" s="334"/>
      <c r="B541" s="314"/>
      <c r="C541" s="335"/>
      <c r="D541" s="314"/>
      <c r="E541" s="314"/>
      <c r="F541" s="314"/>
      <c r="G541" s="315"/>
      <c r="H541" s="315"/>
      <c r="I541" s="315"/>
      <c r="J541" s="315"/>
      <c r="K541" s="315"/>
      <c r="L541" s="315"/>
      <c r="M541" s="315"/>
      <c r="N541" s="315"/>
      <c r="O541" s="315"/>
      <c r="P541" s="315"/>
      <c r="Q541" s="315"/>
      <c r="R541" s="315"/>
      <c r="S541" s="315"/>
      <c r="T541" s="315"/>
      <c r="U541" s="315"/>
      <c r="V541" s="315"/>
      <c r="W541" s="315"/>
      <c r="X541" s="315"/>
      <c r="Y541" s="315"/>
      <c r="Z541" s="315"/>
    </row>
    <row r="542">
      <c r="A542" s="334"/>
      <c r="B542" s="314"/>
      <c r="C542" s="335"/>
      <c r="D542" s="314"/>
      <c r="E542" s="314"/>
      <c r="F542" s="314"/>
      <c r="G542" s="315"/>
      <c r="H542" s="315"/>
      <c r="I542" s="315"/>
      <c r="J542" s="315"/>
      <c r="K542" s="315"/>
      <c r="L542" s="315"/>
      <c r="M542" s="315"/>
      <c r="N542" s="315"/>
      <c r="O542" s="315"/>
      <c r="P542" s="315"/>
      <c r="Q542" s="315"/>
      <c r="R542" s="315"/>
      <c r="S542" s="315"/>
      <c r="T542" s="315"/>
      <c r="U542" s="315"/>
      <c r="V542" s="315"/>
      <c r="W542" s="315"/>
      <c r="X542" s="315"/>
      <c r="Y542" s="315"/>
      <c r="Z542" s="315"/>
    </row>
    <row r="543">
      <c r="A543" s="334"/>
      <c r="B543" s="314"/>
      <c r="C543" s="335"/>
      <c r="D543" s="314"/>
      <c r="E543" s="314"/>
      <c r="F543" s="314"/>
      <c r="G543" s="315"/>
      <c r="H543" s="315"/>
      <c r="I543" s="315"/>
      <c r="J543" s="315"/>
      <c r="K543" s="315"/>
      <c r="L543" s="315"/>
      <c r="M543" s="315"/>
      <c r="N543" s="315"/>
      <c r="O543" s="315"/>
      <c r="P543" s="315"/>
      <c r="Q543" s="315"/>
      <c r="R543" s="315"/>
      <c r="S543" s="315"/>
      <c r="T543" s="315"/>
      <c r="U543" s="315"/>
      <c r="V543" s="315"/>
      <c r="W543" s="315"/>
      <c r="X543" s="315"/>
      <c r="Y543" s="315"/>
      <c r="Z543" s="315"/>
    </row>
    <row r="544">
      <c r="A544" s="334"/>
      <c r="B544" s="314"/>
      <c r="C544" s="335"/>
      <c r="D544" s="314"/>
      <c r="E544" s="314"/>
      <c r="F544" s="314"/>
      <c r="G544" s="315"/>
      <c r="H544" s="315"/>
      <c r="I544" s="315"/>
      <c r="J544" s="315"/>
      <c r="K544" s="315"/>
      <c r="L544" s="315"/>
      <c r="M544" s="315"/>
      <c r="N544" s="315"/>
      <c r="O544" s="315"/>
      <c r="P544" s="315"/>
      <c r="Q544" s="315"/>
      <c r="R544" s="315"/>
      <c r="S544" s="315"/>
      <c r="T544" s="315"/>
      <c r="U544" s="315"/>
      <c r="V544" s="315"/>
      <c r="W544" s="315"/>
      <c r="X544" s="315"/>
      <c r="Y544" s="315"/>
      <c r="Z544" s="315"/>
    </row>
    <row r="545">
      <c r="A545" s="334"/>
      <c r="B545" s="314"/>
      <c r="C545" s="335"/>
      <c r="D545" s="314"/>
      <c r="E545" s="314"/>
      <c r="F545" s="314"/>
      <c r="G545" s="315"/>
      <c r="H545" s="315"/>
      <c r="I545" s="315"/>
      <c r="J545" s="315"/>
      <c r="K545" s="315"/>
      <c r="L545" s="315"/>
      <c r="M545" s="315"/>
      <c r="N545" s="315"/>
      <c r="O545" s="315"/>
      <c r="P545" s="315"/>
      <c r="Q545" s="315"/>
      <c r="R545" s="315"/>
      <c r="S545" s="315"/>
      <c r="T545" s="315"/>
      <c r="U545" s="315"/>
      <c r="V545" s="315"/>
      <c r="W545" s="315"/>
      <c r="X545" s="315"/>
      <c r="Y545" s="315"/>
      <c r="Z545" s="315"/>
    </row>
    <row r="546">
      <c r="A546" s="334"/>
      <c r="B546" s="314"/>
      <c r="C546" s="335"/>
      <c r="D546" s="314"/>
      <c r="E546" s="314"/>
      <c r="F546" s="314"/>
      <c r="G546" s="315"/>
      <c r="H546" s="315"/>
      <c r="I546" s="315"/>
      <c r="J546" s="315"/>
      <c r="K546" s="315"/>
      <c r="L546" s="315"/>
      <c r="M546" s="315"/>
      <c r="N546" s="315"/>
      <c r="O546" s="315"/>
      <c r="P546" s="315"/>
      <c r="Q546" s="315"/>
      <c r="R546" s="315"/>
      <c r="S546" s="315"/>
      <c r="T546" s="315"/>
      <c r="U546" s="315"/>
      <c r="V546" s="315"/>
      <c r="W546" s="315"/>
      <c r="X546" s="315"/>
      <c r="Y546" s="315"/>
      <c r="Z546" s="315"/>
    </row>
    <row r="547">
      <c r="A547" s="334"/>
      <c r="B547" s="314"/>
      <c r="C547" s="335"/>
      <c r="D547" s="314"/>
      <c r="E547" s="314"/>
      <c r="F547" s="314"/>
      <c r="G547" s="315"/>
      <c r="H547" s="315"/>
      <c r="I547" s="315"/>
      <c r="J547" s="315"/>
      <c r="K547" s="315"/>
      <c r="L547" s="315"/>
      <c r="M547" s="315"/>
      <c r="N547" s="315"/>
      <c r="O547" s="315"/>
      <c r="P547" s="315"/>
      <c r="Q547" s="315"/>
      <c r="R547" s="315"/>
      <c r="S547" s="315"/>
      <c r="T547" s="315"/>
      <c r="U547" s="315"/>
      <c r="V547" s="315"/>
      <c r="W547" s="315"/>
      <c r="X547" s="315"/>
      <c r="Y547" s="315"/>
      <c r="Z547" s="315"/>
    </row>
    <row r="548">
      <c r="A548" s="334"/>
      <c r="B548" s="314"/>
      <c r="C548" s="335"/>
      <c r="D548" s="314"/>
      <c r="E548" s="314"/>
      <c r="F548" s="314"/>
      <c r="G548" s="315"/>
      <c r="H548" s="315"/>
      <c r="I548" s="315"/>
      <c r="J548" s="315"/>
      <c r="K548" s="315"/>
      <c r="L548" s="315"/>
      <c r="M548" s="315"/>
      <c r="N548" s="315"/>
      <c r="O548" s="315"/>
      <c r="P548" s="315"/>
      <c r="Q548" s="315"/>
      <c r="R548" s="315"/>
      <c r="S548" s="315"/>
      <c r="T548" s="315"/>
      <c r="U548" s="315"/>
      <c r="V548" s="315"/>
      <c r="W548" s="315"/>
      <c r="X548" s="315"/>
      <c r="Y548" s="315"/>
      <c r="Z548" s="315"/>
    </row>
    <row r="549">
      <c r="A549" s="334"/>
      <c r="B549" s="314"/>
      <c r="C549" s="335"/>
      <c r="D549" s="314"/>
      <c r="E549" s="314"/>
      <c r="F549" s="314"/>
      <c r="G549" s="315"/>
      <c r="H549" s="315"/>
      <c r="I549" s="315"/>
      <c r="J549" s="315"/>
      <c r="K549" s="315"/>
      <c r="L549" s="315"/>
      <c r="M549" s="315"/>
      <c r="N549" s="315"/>
      <c r="O549" s="315"/>
      <c r="P549" s="315"/>
      <c r="Q549" s="315"/>
      <c r="R549" s="315"/>
      <c r="S549" s="315"/>
      <c r="T549" s="315"/>
      <c r="U549" s="315"/>
      <c r="V549" s="315"/>
      <c r="W549" s="315"/>
      <c r="X549" s="315"/>
      <c r="Y549" s="315"/>
      <c r="Z549" s="315"/>
    </row>
    <row r="550">
      <c r="A550" s="334"/>
      <c r="B550" s="314"/>
      <c r="C550" s="335"/>
      <c r="D550" s="314"/>
      <c r="E550" s="314"/>
      <c r="F550" s="314"/>
      <c r="G550" s="315"/>
      <c r="H550" s="315"/>
      <c r="I550" s="315"/>
      <c r="J550" s="315"/>
      <c r="K550" s="315"/>
      <c r="L550" s="315"/>
      <c r="M550" s="315"/>
      <c r="N550" s="315"/>
      <c r="O550" s="315"/>
      <c r="P550" s="315"/>
      <c r="Q550" s="315"/>
      <c r="R550" s="315"/>
      <c r="S550" s="315"/>
      <c r="T550" s="315"/>
      <c r="U550" s="315"/>
      <c r="V550" s="315"/>
      <c r="W550" s="315"/>
      <c r="X550" s="315"/>
      <c r="Y550" s="315"/>
      <c r="Z550" s="315"/>
    </row>
    <row r="551">
      <c r="A551" s="334"/>
      <c r="B551" s="314"/>
      <c r="C551" s="335"/>
      <c r="D551" s="314"/>
      <c r="E551" s="314"/>
      <c r="F551" s="314"/>
      <c r="G551" s="315"/>
      <c r="H551" s="315"/>
      <c r="I551" s="315"/>
      <c r="J551" s="315"/>
      <c r="K551" s="315"/>
      <c r="L551" s="315"/>
      <c r="M551" s="315"/>
      <c r="N551" s="315"/>
      <c r="O551" s="315"/>
      <c r="P551" s="315"/>
      <c r="Q551" s="315"/>
      <c r="R551" s="315"/>
      <c r="S551" s="315"/>
      <c r="T551" s="315"/>
      <c r="U551" s="315"/>
      <c r="V551" s="315"/>
      <c r="W551" s="315"/>
      <c r="X551" s="315"/>
      <c r="Y551" s="315"/>
      <c r="Z551" s="315"/>
    </row>
    <row r="552">
      <c r="A552" s="334"/>
      <c r="B552" s="314"/>
      <c r="C552" s="335"/>
      <c r="D552" s="314"/>
      <c r="E552" s="314"/>
      <c r="F552" s="314"/>
      <c r="G552" s="315"/>
      <c r="H552" s="315"/>
      <c r="I552" s="315"/>
      <c r="J552" s="315"/>
      <c r="K552" s="315"/>
      <c r="L552" s="315"/>
      <c r="M552" s="315"/>
      <c r="N552" s="315"/>
      <c r="O552" s="315"/>
      <c r="P552" s="315"/>
      <c r="Q552" s="315"/>
      <c r="R552" s="315"/>
      <c r="S552" s="315"/>
      <c r="T552" s="315"/>
      <c r="U552" s="315"/>
      <c r="V552" s="315"/>
      <c r="W552" s="315"/>
      <c r="X552" s="315"/>
      <c r="Y552" s="315"/>
      <c r="Z552" s="315"/>
    </row>
    <row r="553">
      <c r="A553" s="334"/>
      <c r="B553" s="314"/>
      <c r="C553" s="335"/>
      <c r="D553" s="314"/>
      <c r="E553" s="314"/>
      <c r="F553" s="314"/>
      <c r="G553" s="315"/>
      <c r="H553" s="315"/>
      <c r="I553" s="315"/>
      <c r="J553" s="315"/>
      <c r="K553" s="315"/>
      <c r="L553" s="315"/>
      <c r="M553" s="315"/>
      <c r="N553" s="315"/>
      <c r="O553" s="315"/>
      <c r="P553" s="315"/>
      <c r="Q553" s="315"/>
      <c r="R553" s="315"/>
      <c r="S553" s="315"/>
      <c r="T553" s="315"/>
      <c r="U553" s="315"/>
      <c r="V553" s="315"/>
      <c r="W553" s="315"/>
      <c r="X553" s="315"/>
      <c r="Y553" s="315"/>
      <c r="Z553" s="315"/>
    </row>
    <row r="554">
      <c r="A554" s="334"/>
      <c r="B554" s="314"/>
      <c r="C554" s="335"/>
      <c r="D554" s="314"/>
      <c r="E554" s="314"/>
      <c r="F554" s="314"/>
      <c r="G554" s="315"/>
      <c r="H554" s="315"/>
      <c r="I554" s="315"/>
      <c r="J554" s="315"/>
      <c r="K554" s="315"/>
      <c r="L554" s="315"/>
      <c r="M554" s="315"/>
      <c r="N554" s="315"/>
      <c r="O554" s="315"/>
      <c r="P554" s="315"/>
      <c r="Q554" s="315"/>
      <c r="R554" s="315"/>
      <c r="S554" s="315"/>
      <c r="T554" s="315"/>
      <c r="U554" s="315"/>
      <c r="V554" s="315"/>
      <c r="W554" s="315"/>
      <c r="X554" s="315"/>
      <c r="Y554" s="315"/>
      <c r="Z554" s="315"/>
    </row>
    <row r="555">
      <c r="A555" s="334"/>
      <c r="B555" s="314"/>
      <c r="C555" s="335"/>
      <c r="D555" s="314"/>
      <c r="E555" s="314"/>
      <c r="F555" s="314"/>
      <c r="G555" s="315"/>
      <c r="H555" s="315"/>
      <c r="I555" s="315"/>
      <c r="J555" s="315"/>
      <c r="K555" s="315"/>
      <c r="L555" s="315"/>
      <c r="M555" s="315"/>
      <c r="N555" s="315"/>
      <c r="O555" s="315"/>
      <c r="P555" s="315"/>
      <c r="Q555" s="315"/>
      <c r="R555" s="315"/>
      <c r="S555" s="315"/>
      <c r="T555" s="315"/>
      <c r="U555" s="315"/>
      <c r="V555" s="315"/>
      <c r="W555" s="315"/>
      <c r="X555" s="315"/>
      <c r="Y555" s="315"/>
      <c r="Z555" s="315"/>
    </row>
    <row r="556">
      <c r="A556" s="334"/>
      <c r="B556" s="314"/>
      <c r="C556" s="335"/>
      <c r="D556" s="314"/>
      <c r="E556" s="314"/>
      <c r="F556" s="314"/>
      <c r="G556" s="315"/>
      <c r="H556" s="315"/>
      <c r="I556" s="315"/>
      <c r="J556" s="315"/>
      <c r="K556" s="315"/>
      <c r="L556" s="315"/>
      <c r="M556" s="315"/>
      <c r="N556" s="315"/>
      <c r="O556" s="315"/>
      <c r="P556" s="315"/>
      <c r="Q556" s="315"/>
      <c r="R556" s="315"/>
      <c r="S556" s="315"/>
      <c r="T556" s="315"/>
      <c r="U556" s="315"/>
      <c r="V556" s="315"/>
      <c r="W556" s="315"/>
      <c r="X556" s="315"/>
      <c r="Y556" s="315"/>
      <c r="Z556" s="315"/>
    </row>
    <row r="557">
      <c r="A557" s="334"/>
      <c r="B557" s="314"/>
      <c r="C557" s="335"/>
      <c r="D557" s="314"/>
      <c r="E557" s="314"/>
      <c r="F557" s="314"/>
      <c r="G557" s="315"/>
      <c r="H557" s="315"/>
      <c r="I557" s="315"/>
      <c r="J557" s="315"/>
      <c r="K557" s="315"/>
      <c r="L557" s="315"/>
      <c r="M557" s="315"/>
      <c r="N557" s="315"/>
      <c r="O557" s="315"/>
      <c r="P557" s="315"/>
      <c r="Q557" s="315"/>
      <c r="R557" s="315"/>
      <c r="S557" s="315"/>
      <c r="T557" s="315"/>
      <c r="U557" s="315"/>
      <c r="V557" s="315"/>
      <c r="W557" s="315"/>
      <c r="X557" s="315"/>
      <c r="Y557" s="315"/>
      <c r="Z557" s="315"/>
    </row>
    <row r="558">
      <c r="A558" s="334"/>
      <c r="B558" s="314"/>
      <c r="C558" s="335"/>
      <c r="D558" s="314"/>
      <c r="E558" s="314"/>
      <c r="F558" s="314"/>
      <c r="G558" s="315"/>
      <c r="H558" s="315"/>
      <c r="I558" s="315"/>
      <c r="J558" s="315"/>
      <c r="K558" s="315"/>
      <c r="L558" s="315"/>
      <c r="M558" s="315"/>
      <c r="N558" s="315"/>
      <c r="O558" s="315"/>
      <c r="P558" s="315"/>
      <c r="Q558" s="315"/>
      <c r="R558" s="315"/>
      <c r="S558" s="315"/>
      <c r="T558" s="315"/>
      <c r="U558" s="315"/>
      <c r="V558" s="315"/>
      <c r="W558" s="315"/>
      <c r="X558" s="315"/>
      <c r="Y558" s="315"/>
      <c r="Z558" s="315"/>
    </row>
    <row r="559">
      <c r="A559" s="334"/>
      <c r="B559" s="314"/>
      <c r="C559" s="335"/>
      <c r="D559" s="314"/>
      <c r="E559" s="314"/>
      <c r="F559" s="314"/>
      <c r="G559" s="315"/>
      <c r="H559" s="315"/>
      <c r="I559" s="315"/>
      <c r="J559" s="315"/>
      <c r="K559" s="315"/>
      <c r="L559" s="315"/>
      <c r="M559" s="315"/>
      <c r="N559" s="315"/>
      <c r="O559" s="315"/>
      <c r="P559" s="315"/>
      <c r="Q559" s="315"/>
      <c r="R559" s="315"/>
      <c r="S559" s="315"/>
      <c r="T559" s="315"/>
      <c r="U559" s="315"/>
      <c r="V559" s="315"/>
      <c r="W559" s="315"/>
      <c r="X559" s="315"/>
      <c r="Y559" s="315"/>
      <c r="Z559" s="315"/>
    </row>
    <row r="560">
      <c r="A560" s="334"/>
      <c r="B560" s="314"/>
      <c r="C560" s="335"/>
      <c r="D560" s="314"/>
      <c r="E560" s="314"/>
      <c r="F560" s="314"/>
      <c r="G560" s="315"/>
      <c r="H560" s="315"/>
      <c r="I560" s="315"/>
      <c r="J560" s="315"/>
      <c r="K560" s="315"/>
      <c r="L560" s="315"/>
      <c r="M560" s="315"/>
      <c r="N560" s="315"/>
      <c r="O560" s="315"/>
      <c r="P560" s="315"/>
      <c r="Q560" s="315"/>
      <c r="R560" s="315"/>
      <c r="S560" s="315"/>
      <c r="T560" s="315"/>
      <c r="U560" s="315"/>
      <c r="V560" s="315"/>
      <c r="W560" s="315"/>
      <c r="X560" s="315"/>
      <c r="Y560" s="315"/>
      <c r="Z560" s="315"/>
    </row>
    <row r="561">
      <c r="A561" s="334"/>
      <c r="B561" s="314"/>
      <c r="C561" s="335"/>
      <c r="D561" s="314"/>
      <c r="E561" s="314"/>
      <c r="F561" s="314"/>
      <c r="G561" s="315"/>
      <c r="H561" s="315"/>
      <c r="I561" s="315"/>
      <c r="J561" s="315"/>
      <c r="K561" s="315"/>
      <c r="L561" s="315"/>
      <c r="M561" s="315"/>
      <c r="N561" s="315"/>
      <c r="O561" s="315"/>
      <c r="P561" s="315"/>
      <c r="Q561" s="315"/>
      <c r="R561" s="315"/>
      <c r="S561" s="315"/>
      <c r="T561" s="315"/>
      <c r="U561" s="315"/>
      <c r="V561" s="315"/>
      <c r="W561" s="315"/>
      <c r="X561" s="315"/>
      <c r="Y561" s="315"/>
      <c r="Z561" s="315"/>
    </row>
    <row r="562">
      <c r="A562" s="334"/>
      <c r="B562" s="314"/>
      <c r="C562" s="335"/>
      <c r="D562" s="314"/>
      <c r="E562" s="314"/>
      <c r="F562" s="314"/>
      <c r="G562" s="315"/>
      <c r="H562" s="315"/>
      <c r="I562" s="315"/>
      <c r="J562" s="315"/>
      <c r="K562" s="315"/>
      <c r="L562" s="315"/>
      <c r="M562" s="315"/>
      <c r="N562" s="315"/>
      <c r="O562" s="315"/>
      <c r="P562" s="315"/>
      <c r="Q562" s="315"/>
      <c r="R562" s="315"/>
      <c r="S562" s="315"/>
      <c r="T562" s="315"/>
      <c r="U562" s="315"/>
      <c r="V562" s="315"/>
      <c r="W562" s="315"/>
      <c r="X562" s="315"/>
      <c r="Y562" s="315"/>
      <c r="Z562" s="315"/>
    </row>
    <row r="563">
      <c r="A563" s="334"/>
      <c r="B563" s="314"/>
      <c r="C563" s="335"/>
      <c r="D563" s="314"/>
      <c r="E563" s="314"/>
      <c r="F563" s="314"/>
      <c r="G563" s="315"/>
      <c r="H563" s="315"/>
      <c r="I563" s="315"/>
      <c r="J563" s="315"/>
      <c r="K563" s="315"/>
      <c r="L563" s="315"/>
      <c r="M563" s="315"/>
      <c r="N563" s="315"/>
      <c r="O563" s="315"/>
      <c r="P563" s="315"/>
      <c r="Q563" s="315"/>
      <c r="R563" s="315"/>
      <c r="S563" s="315"/>
      <c r="T563" s="315"/>
      <c r="U563" s="315"/>
      <c r="V563" s="315"/>
      <c r="W563" s="315"/>
      <c r="X563" s="315"/>
      <c r="Y563" s="315"/>
      <c r="Z563" s="315"/>
    </row>
    <row r="564">
      <c r="A564" s="334"/>
      <c r="B564" s="314"/>
      <c r="C564" s="335"/>
      <c r="D564" s="314"/>
      <c r="E564" s="314"/>
      <c r="F564" s="314"/>
      <c r="G564" s="315"/>
      <c r="H564" s="315"/>
      <c r="I564" s="315"/>
      <c r="J564" s="315"/>
      <c r="K564" s="315"/>
      <c r="L564" s="315"/>
      <c r="M564" s="315"/>
      <c r="N564" s="315"/>
      <c r="O564" s="315"/>
      <c r="P564" s="315"/>
      <c r="Q564" s="315"/>
      <c r="R564" s="315"/>
      <c r="S564" s="315"/>
      <c r="T564" s="315"/>
      <c r="U564" s="315"/>
      <c r="V564" s="315"/>
      <c r="W564" s="315"/>
      <c r="X564" s="315"/>
      <c r="Y564" s="315"/>
      <c r="Z564" s="315"/>
    </row>
    <row r="565">
      <c r="A565" s="334"/>
      <c r="B565" s="314"/>
      <c r="C565" s="335"/>
      <c r="D565" s="314"/>
      <c r="E565" s="314"/>
      <c r="F565" s="314"/>
      <c r="G565" s="315"/>
      <c r="H565" s="315"/>
      <c r="I565" s="315"/>
      <c r="J565" s="315"/>
      <c r="K565" s="315"/>
      <c r="L565" s="315"/>
      <c r="M565" s="315"/>
      <c r="N565" s="315"/>
      <c r="O565" s="315"/>
      <c r="P565" s="315"/>
      <c r="Q565" s="315"/>
      <c r="R565" s="315"/>
      <c r="S565" s="315"/>
      <c r="T565" s="315"/>
      <c r="U565" s="315"/>
      <c r="V565" s="315"/>
      <c r="W565" s="315"/>
      <c r="X565" s="315"/>
      <c r="Y565" s="315"/>
      <c r="Z565" s="315"/>
    </row>
    <row r="566">
      <c r="A566" s="334"/>
      <c r="B566" s="314"/>
      <c r="C566" s="335"/>
      <c r="D566" s="314"/>
      <c r="E566" s="314"/>
      <c r="F566" s="314"/>
      <c r="G566" s="315"/>
      <c r="H566" s="315"/>
      <c r="I566" s="315"/>
      <c r="J566" s="315"/>
      <c r="K566" s="315"/>
      <c r="L566" s="315"/>
      <c r="M566" s="315"/>
      <c r="N566" s="315"/>
      <c r="O566" s="315"/>
      <c r="P566" s="315"/>
      <c r="Q566" s="315"/>
      <c r="R566" s="315"/>
      <c r="S566" s="315"/>
      <c r="T566" s="315"/>
      <c r="U566" s="315"/>
      <c r="V566" s="315"/>
      <c r="W566" s="315"/>
      <c r="X566" s="315"/>
      <c r="Y566" s="315"/>
      <c r="Z566" s="315"/>
    </row>
    <row r="567">
      <c r="A567" s="334"/>
      <c r="B567" s="314"/>
      <c r="C567" s="335"/>
      <c r="D567" s="314"/>
      <c r="E567" s="314"/>
      <c r="F567" s="314"/>
      <c r="G567" s="315"/>
      <c r="H567" s="315"/>
      <c r="I567" s="315"/>
      <c r="J567" s="315"/>
      <c r="K567" s="315"/>
      <c r="L567" s="315"/>
      <c r="M567" s="315"/>
      <c r="N567" s="315"/>
      <c r="O567" s="315"/>
      <c r="P567" s="315"/>
      <c r="Q567" s="315"/>
      <c r="R567" s="315"/>
      <c r="S567" s="315"/>
      <c r="T567" s="315"/>
      <c r="U567" s="315"/>
      <c r="V567" s="315"/>
      <c r="W567" s="315"/>
      <c r="X567" s="315"/>
      <c r="Y567" s="315"/>
      <c r="Z567" s="315"/>
    </row>
    <row r="568">
      <c r="A568" s="334"/>
      <c r="B568" s="314"/>
      <c r="C568" s="335"/>
      <c r="D568" s="314"/>
      <c r="E568" s="314"/>
      <c r="F568" s="314"/>
      <c r="G568" s="315"/>
      <c r="H568" s="315"/>
      <c r="I568" s="315"/>
      <c r="J568" s="315"/>
      <c r="K568" s="315"/>
      <c r="L568" s="315"/>
      <c r="M568" s="315"/>
      <c r="N568" s="315"/>
      <c r="O568" s="315"/>
      <c r="P568" s="315"/>
      <c r="Q568" s="315"/>
      <c r="R568" s="315"/>
      <c r="S568" s="315"/>
      <c r="T568" s="315"/>
      <c r="U568" s="315"/>
      <c r="V568" s="315"/>
      <c r="W568" s="315"/>
      <c r="X568" s="315"/>
      <c r="Y568" s="315"/>
      <c r="Z568" s="315"/>
    </row>
    <row r="569">
      <c r="A569" s="334"/>
      <c r="B569" s="314"/>
      <c r="C569" s="335"/>
      <c r="D569" s="314"/>
      <c r="E569" s="314"/>
      <c r="F569" s="314"/>
      <c r="G569" s="315"/>
      <c r="H569" s="315"/>
      <c r="I569" s="315"/>
      <c r="J569" s="315"/>
      <c r="K569" s="315"/>
      <c r="L569" s="315"/>
      <c r="M569" s="315"/>
      <c r="N569" s="315"/>
      <c r="O569" s="315"/>
      <c r="P569" s="315"/>
      <c r="Q569" s="315"/>
      <c r="R569" s="315"/>
      <c r="S569" s="315"/>
      <c r="T569" s="315"/>
      <c r="U569" s="315"/>
      <c r="V569" s="315"/>
      <c r="W569" s="315"/>
      <c r="X569" s="315"/>
      <c r="Y569" s="315"/>
      <c r="Z569" s="315"/>
    </row>
    <row r="570">
      <c r="A570" s="334"/>
      <c r="B570" s="314"/>
      <c r="C570" s="335"/>
      <c r="D570" s="314"/>
      <c r="E570" s="314"/>
      <c r="F570" s="314"/>
      <c r="G570" s="315"/>
      <c r="H570" s="315"/>
      <c r="I570" s="315"/>
      <c r="J570" s="315"/>
      <c r="K570" s="315"/>
      <c r="L570" s="315"/>
      <c r="M570" s="315"/>
      <c r="N570" s="315"/>
      <c r="O570" s="315"/>
      <c r="P570" s="315"/>
      <c r="Q570" s="315"/>
      <c r="R570" s="315"/>
      <c r="S570" s="315"/>
      <c r="T570" s="315"/>
      <c r="U570" s="315"/>
      <c r="V570" s="315"/>
      <c r="W570" s="315"/>
      <c r="X570" s="315"/>
      <c r="Y570" s="315"/>
      <c r="Z570" s="315"/>
    </row>
    <row r="571">
      <c r="A571" s="334"/>
      <c r="B571" s="314"/>
      <c r="C571" s="335"/>
      <c r="D571" s="314"/>
      <c r="E571" s="314"/>
      <c r="F571" s="314"/>
      <c r="G571" s="315"/>
      <c r="H571" s="315"/>
      <c r="I571" s="315"/>
      <c r="J571" s="315"/>
      <c r="K571" s="315"/>
      <c r="L571" s="315"/>
      <c r="M571" s="315"/>
      <c r="N571" s="315"/>
      <c r="O571" s="315"/>
      <c r="P571" s="315"/>
      <c r="Q571" s="315"/>
      <c r="R571" s="315"/>
      <c r="S571" s="315"/>
      <c r="T571" s="315"/>
      <c r="U571" s="315"/>
      <c r="V571" s="315"/>
      <c r="W571" s="315"/>
      <c r="X571" s="315"/>
      <c r="Y571" s="315"/>
      <c r="Z571" s="315"/>
    </row>
    <row r="572">
      <c r="A572" s="334"/>
      <c r="B572" s="314"/>
      <c r="C572" s="335"/>
      <c r="D572" s="314"/>
      <c r="E572" s="314"/>
      <c r="F572" s="314"/>
      <c r="G572" s="315"/>
      <c r="H572" s="315"/>
      <c r="I572" s="315"/>
      <c r="J572" s="315"/>
      <c r="K572" s="315"/>
      <c r="L572" s="315"/>
      <c r="M572" s="315"/>
      <c r="N572" s="315"/>
      <c r="O572" s="315"/>
      <c r="P572" s="315"/>
      <c r="Q572" s="315"/>
      <c r="R572" s="315"/>
      <c r="S572" s="315"/>
      <c r="T572" s="315"/>
      <c r="U572" s="315"/>
      <c r="V572" s="315"/>
      <c r="W572" s="315"/>
      <c r="X572" s="315"/>
      <c r="Y572" s="315"/>
      <c r="Z572" s="315"/>
    </row>
    <row r="573">
      <c r="A573" s="334"/>
      <c r="B573" s="314"/>
      <c r="C573" s="335"/>
      <c r="D573" s="314"/>
      <c r="E573" s="314"/>
      <c r="F573" s="314"/>
      <c r="G573" s="315"/>
      <c r="H573" s="315"/>
      <c r="I573" s="315"/>
      <c r="J573" s="315"/>
      <c r="K573" s="315"/>
      <c r="L573" s="315"/>
      <c r="M573" s="315"/>
      <c r="N573" s="315"/>
      <c r="O573" s="315"/>
      <c r="P573" s="315"/>
      <c r="Q573" s="315"/>
      <c r="R573" s="315"/>
      <c r="S573" s="315"/>
      <c r="T573" s="315"/>
      <c r="U573" s="315"/>
      <c r="V573" s="315"/>
      <c r="W573" s="315"/>
      <c r="X573" s="315"/>
      <c r="Y573" s="315"/>
      <c r="Z573" s="315"/>
    </row>
    <row r="574">
      <c r="A574" s="334"/>
      <c r="B574" s="314"/>
      <c r="C574" s="335"/>
      <c r="D574" s="314"/>
      <c r="E574" s="314"/>
      <c r="F574" s="314"/>
      <c r="G574" s="315"/>
      <c r="H574" s="315"/>
      <c r="I574" s="315"/>
      <c r="J574" s="315"/>
      <c r="K574" s="315"/>
      <c r="L574" s="315"/>
      <c r="M574" s="315"/>
      <c r="N574" s="315"/>
      <c r="O574" s="315"/>
      <c r="P574" s="315"/>
      <c r="Q574" s="315"/>
      <c r="R574" s="315"/>
      <c r="S574" s="315"/>
      <c r="T574" s="315"/>
      <c r="U574" s="315"/>
      <c r="V574" s="315"/>
      <c r="W574" s="315"/>
      <c r="X574" s="315"/>
      <c r="Y574" s="315"/>
      <c r="Z574" s="315"/>
    </row>
    <row r="575">
      <c r="A575" s="334"/>
      <c r="B575" s="314"/>
      <c r="C575" s="335"/>
      <c r="D575" s="314"/>
      <c r="E575" s="314"/>
      <c r="F575" s="314"/>
      <c r="G575" s="315"/>
      <c r="H575" s="315"/>
      <c r="I575" s="315"/>
      <c r="J575" s="315"/>
      <c r="K575" s="315"/>
      <c r="L575" s="315"/>
      <c r="M575" s="315"/>
      <c r="N575" s="315"/>
      <c r="O575" s="315"/>
      <c r="P575" s="315"/>
      <c r="Q575" s="315"/>
      <c r="R575" s="315"/>
      <c r="S575" s="315"/>
      <c r="T575" s="315"/>
      <c r="U575" s="315"/>
      <c r="V575" s="315"/>
      <c r="W575" s="315"/>
      <c r="X575" s="315"/>
      <c r="Y575" s="315"/>
      <c r="Z575" s="315"/>
    </row>
    <row r="576">
      <c r="A576" s="334"/>
      <c r="B576" s="314"/>
      <c r="C576" s="335"/>
      <c r="D576" s="314"/>
      <c r="E576" s="314"/>
      <c r="F576" s="314"/>
      <c r="G576" s="315"/>
      <c r="H576" s="315"/>
      <c r="I576" s="315"/>
      <c r="J576" s="315"/>
      <c r="K576" s="315"/>
      <c r="L576" s="315"/>
      <c r="M576" s="315"/>
      <c r="N576" s="315"/>
      <c r="O576" s="315"/>
      <c r="P576" s="315"/>
      <c r="Q576" s="315"/>
      <c r="R576" s="315"/>
      <c r="S576" s="315"/>
      <c r="T576" s="315"/>
      <c r="U576" s="315"/>
      <c r="V576" s="315"/>
      <c r="W576" s="315"/>
      <c r="X576" s="315"/>
      <c r="Y576" s="315"/>
      <c r="Z576" s="315"/>
    </row>
    <row r="577">
      <c r="A577" s="334"/>
      <c r="B577" s="314"/>
      <c r="C577" s="335"/>
      <c r="D577" s="314"/>
      <c r="E577" s="314"/>
      <c r="F577" s="314"/>
      <c r="G577" s="315"/>
      <c r="H577" s="315"/>
      <c r="I577" s="315"/>
      <c r="J577" s="315"/>
      <c r="K577" s="315"/>
      <c r="L577" s="315"/>
      <c r="M577" s="315"/>
      <c r="N577" s="315"/>
      <c r="O577" s="315"/>
      <c r="P577" s="315"/>
      <c r="Q577" s="315"/>
      <c r="R577" s="315"/>
      <c r="S577" s="315"/>
      <c r="T577" s="315"/>
      <c r="U577" s="315"/>
      <c r="V577" s="315"/>
      <c r="W577" s="315"/>
      <c r="X577" s="315"/>
      <c r="Y577" s="315"/>
      <c r="Z577" s="315"/>
    </row>
    <row r="578">
      <c r="A578" s="334"/>
      <c r="B578" s="314"/>
      <c r="C578" s="335"/>
      <c r="D578" s="314"/>
      <c r="E578" s="314"/>
      <c r="F578" s="314"/>
      <c r="G578" s="315"/>
      <c r="H578" s="315"/>
      <c r="I578" s="315"/>
      <c r="J578" s="315"/>
      <c r="K578" s="315"/>
      <c r="L578" s="315"/>
      <c r="M578" s="315"/>
      <c r="N578" s="315"/>
      <c r="O578" s="315"/>
      <c r="P578" s="315"/>
      <c r="Q578" s="315"/>
      <c r="R578" s="315"/>
      <c r="S578" s="315"/>
      <c r="T578" s="315"/>
      <c r="U578" s="315"/>
      <c r="V578" s="315"/>
      <c r="W578" s="315"/>
      <c r="X578" s="315"/>
      <c r="Y578" s="315"/>
      <c r="Z578" s="315"/>
    </row>
    <row r="579">
      <c r="A579" s="334"/>
      <c r="B579" s="314"/>
      <c r="C579" s="335"/>
      <c r="D579" s="314"/>
      <c r="E579" s="314"/>
      <c r="F579" s="314"/>
      <c r="G579" s="315"/>
      <c r="H579" s="315"/>
      <c r="I579" s="315"/>
      <c r="J579" s="315"/>
      <c r="K579" s="315"/>
      <c r="L579" s="315"/>
      <c r="M579" s="315"/>
      <c r="N579" s="315"/>
      <c r="O579" s="315"/>
      <c r="P579" s="315"/>
      <c r="Q579" s="315"/>
      <c r="R579" s="315"/>
      <c r="S579" s="315"/>
      <c r="T579" s="315"/>
      <c r="U579" s="315"/>
      <c r="V579" s="315"/>
      <c r="W579" s="315"/>
      <c r="X579" s="315"/>
      <c r="Y579" s="315"/>
      <c r="Z579" s="315"/>
    </row>
    <row r="580">
      <c r="A580" s="334"/>
      <c r="B580" s="314"/>
      <c r="C580" s="335"/>
      <c r="D580" s="314"/>
      <c r="E580" s="314"/>
      <c r="F580" s="314"/>
      <c r="G580" s="315"/>
      <c r="H580" s="315"/>
      <c r="I580" s="315"/>
      <c r="J580" s="315"/>
      <c r="K580" s="315"/>
      <c r="L580" s="315"/>
      <c r="M580" s="315"/>
      <c r="N580" s="315"/>
      <c r="O580" s="315"/>
      <c r="P580" s="315"/>
      <c r="Q580" s="315"/>
      <c r="R580" s="315"/>
      <c r="S580" s="315"/>
      <c r="T580" s="315"/>
      <c r="U580" s="315"/>
      <c r="V580" s="315"/>
      <c r="W580" s="315"/>
      <c r="X580" s="315"/>
      <c r="Y580" s="315"/>
      <c r="Z580" s="315"/>
    </row>
    <row r="581">
      <c r="A581" s="334"/>
      <c r="B581" s="314"/>
      <c r="C581" s="335"/>
      <c r="D581" s="314"/>
      <c r="E581" s="314"/>
      <c r="F581" s="314"/>
      <c r="G581" s="315"/>
      <c r="H581" s="315"/>
      <c r="I581" s="315"/>
      <c r="J581" s="315"/>
      <c r="K581" s="315"/>
      <c r="L581" s="315"/>
      <c r="M581" s="315"/>
      <c r="N581" s="315"/>
      <c r="O581" s="315"/>
      <c r="P581" s="315"/>
      <c r="Q581" s="315"/>
      <c r="R581" s="315"/>
      <c r="S581" s="315"/>
      <c r="T581" s="315"/>
      <c r="U581" s="315"/>
      <c r="V581" s="315"/>
      <c r="W581" s="315"/>
      <c r="X581" s="315"/>
      <c r="Y581" s="315"/>
      <c r="Z581" s="315"/>
    </row>
    <row r="582">
      <c r="A582" s="334"/>
      <c r="B582" s="314"/>
      <c r="C582" s="335"/>
      <c r="D582" s="314"/>
      <c r="E582" s="314"/>
      <c r="F582" s="314"/>
      <c r="G582" s="315"/>
      <c r="H582" s="315"/>
      <c r="I582" s="315"/>
      <c r="J582" s="315"/>
      <c r="K582" s="315"/>
      <c r="L582" s="315"/>
      <c r="M582" s="315"/>
      <c r="N582" s="315"/>
      <c r="O582" s="315"/>
      <c r="P582" s="315"/>
      <c r="Q582" s="315"/>
      <c r="R582" s="315"/>
      <c r="S582" s="315"/>
      <c r="T582" s="315"/>
      <c r="U582" s="315"/>
      <c r="V582" s="315"/>
      <c r="W582" s="315"/>
      <c r="X582" s="315"/>
      <c r="Y582" s="315"/>
      <c r="Z582" s="315"/>
    </row>
    <row r="583">
      <c r="A583" s="334"/>
      <c r="B583" s="314"/>
      <c r="C583" s="335"/>
      <c r="D583" s="314"/>
      <c r="E583" s="314"/>
      <c r="F583" s="314"/>
      <c r="G583" s="315"/>
      <c r="H583" s="315"/>
      <c r="I583" s="315"/>
      <c r="J583" s="315"/>
      <c r="K583" s="315"/>
      <c r="L583" s="315"/>
      <c r="M583" s="315"/>
      <c r="N583" s="315"/>
      <c r="O583" s="315"/>
      <c r="P583" s="315"/>
      <c r="Q583" s="315"/>
      <c r="R583" s="315"/>
      <c r="S583" s="315"/>
      <c r="T583" s="315"/>
      <c r="U583" s="315"/>
      <c r="V583" s="315"/>
      <c r="W583" s="315"/>
      <c r="X583" s="315"/>
      <c r="Y583" s="315"/>
      <c r="Z583" s="315"/>
    </row>
    <row r="584">
      <c r="A584" s="334"/>
      <c r="B584" s="314"/>
      <c r="C584" s="335"/>
      <c r="D584" s="314"/>
      <c r="E584" s="314"/>
      <c r="F584" s="314"/>
      <c r="G584" s="315"/>
      <c r="H584" s="315"/>
      <c r="I584" s="315"/>
      <c r="J584" s="315"/>
      <c r="K584" s="315"/>
      <c r="L584" s="315"/>
      <c r="M584" s="315"/>
      <c r="N584" s="315"/>
      <c r="O584" s="315"/>
      <c r="P584" s="315"/>
      <c r="Q584" s="315"/>
      <c r="R584" s="315"/>
      <c r="S584" s="315"/>
      <c r="T584" s="315"/>
      <c r="U584" s="315"/>
      <c r="V584" s="315"/>
      <c r="W584" s="315"/>
      <c r="X584" s="315"/>
      <c r="Y584" s="315"/>
      <c r="Z584" s="315"/>
    </row>
    <row r="585">
      <c r="A585" s="334"/>
      <c r="B585" s="314"/>
      <c r="C585" s="335"/>
      <c r="D585" s="314"/>
      <c r="E585" s="314"/>
      <c r="F585" s="314"/>
      <c r="G585" s="315"/>
      <c r="H585" s="315"/>
      <c r="I585" s="315"/>
      <c r="J585" s="315"/>
      <c r="K585" s="315"/>
      <c r="L585" s="315"/>
      <c r="M585" s="315"/>
      <c r="N585" s="315"/>
      <c r="O585" s="315"/>
      <c r="P585" s="315"/>
      <c r="Q585" s="315"/>
      <c r="R585" s="315"/>
      <c r="S585" s="315"/>
      <c r="T585" s="315"/>
      <c r="U585" s="315"/>
      <c r="V585" s="315"/>
      <c r="W585" s="315"/>
      <c r="X585" s="315"/>
      <c r="Y585" s="315"/>
      <c r="Z585" s="315"/>
    </row>
    <row r="586">
      <c r="A586" s="334"/>
      <c r="B586" s="314"/>
      <c r="C586" s="335"/>
      <c r="D586" s="314"/>
      <c r="E586" s="314"/>
      <c r="F586" s="314"/>
      <c r="G586" s="315"/>
      <c r="H586" s="315"/>
      <c r="I586" s="315"/>
      <c r="J586" s="315"/>
      <c r="K586" s="315"/>
      <c r="L586" s="315"/>
      <c r="M586" s="315"/>
      <c r="N586" s="315"/>
      <c r="O586" s="315"/>
      <c r="P586" s="315"/>
      <c r="Q586" s="315"/>
      <c r="R586" s="315"/>
      <c r="S586" s="315"/>
      <c r="T586" s="315"/>
      <c r="U586" s="315"/>
      <c r="V586" s="315"/>
      <c r="W586" s="315"/>
      <c r="X586" s="315"/>
      <c r="Y586" s="315"/>
      <c r="Z586" s="315"/>
    </row>
    <row r="587">
      <c r="A587" s="334"/>
      <c r="B587" s="314"/>
      <c r="C587" s="335"/>
      <c r="D587" s="314"/>
      <c r="E587" s="314"/>
      <c r="F587" s="314"/>
      <c r="G587" s="315"/>
      <c r="H587" s="315"/>
      <c r="I587" s="315"/>
      <c r="J587" s="315"/>
      <c r="K587" s="315"/>
      <c r="L587" s="315"/>
      <c r="M587" s="315"/>
      <c r="N587" s="315"/>
      <c r="O587" s="315"/>
      <c r="P587" s="315"/>
      <c r="Q587" s="315"/>
      <c r="R587" s="315"/>
      <c r="S587" s="315"/>
      <c r="T587" s="315"/>
      <c r="U587" s="315"/>
      <c r="V587" s="315"/>
      <c r="W587" s="315"/>
      <c r="X587" s="315"/>
      <c r="Y587" s="315"/>
      <c r="Z587" s="315"/>
    </row>
    <row r="588">
      <c r="A588" s="334"/>
      <c r="B588" s="314"/>
      <c r="C588" s="335"/>
      <c r="D588" s="314"/>
      <c r="E588" s="314"/>
      <c r="F588" s="314"/>
      <c r="G588" s="315"/>
      <c r="H588" s="315"/>
      <c r="I588" s="315"/>
      <c r="J588" s="315"/>
      <c r="K588" s="315"/>
      <c r="L588" s="315"/>
      <c r="M588" s="315"/>
      <c r="N588" s="315"/>
      <c r="O588" s="315"/>
      <c r="P588" s="315"/>
      <c r="Q588" s="315"/>
      <c r="R588" s="315"/>
      <c r="S588" s="315"/>
      <c r="T588" s="315"/>
      <c r="U588" s="315"/>
      <c r="V588" s="315"/>
      <c r="W588" s="315"/>
      <c r="X588" s="315"/>
      <c r="Y588" s="315"/>
      <c r="Z588" s="315"/>
    </row>
    <row r="589">
      <c r="A589" s="334"/>
      <c r="B589" s="314"/>
      <c r="C589" s="335"/>
      <c r="D589" s="314"/>
      <c r="E589" s="314"/>
      <c r="F589" s="314"/>
      <c r="G589" s="315"/>
      <c r="H589" s="315"/>
      <c r="I589" s="315"/>
      <c r="J589" s="315"/>
      <c r="K589" s="315"/>
      <c r="L589" s="315"/>
      <c r="M589" s="315"/>
      <c r="N589" s="315"/>
      <c r="O589" s="315"/>
      <c r="P589" s="315"/>
      <c r="Q589" s="315"/>
      <c r="R589" s="315"/>
      <c r="S589" s="315"/>
      <c r="T589" s="315"/>
      <c r="U589" s="315"/>
      <c r="V589" s="315"/>
      <c r="W589" s="315"/>
      <c r="X589" s="315"/>
      <c r="Y589" s="315"/>
      <c r="Z589" s="315"/>
    </row>
    <row r="590">
      <c r="A590" s="334"/>
      <c r="B590" s="314"/>
      <c r="C590" s="335"/>
      <c r="D590" s="314"/>
      <c r="E590" s="314"/>
      <c r="F590" s="314"/>
      <c r="G590" s="315"/>
      <c r="H590" s="315"/>
      <c r="I590" s="315"/>
      <c r="J590" s="315"/>
      <c r="K590" s="315"/>
      <c r="L590" s="315"/>
      <c r="M590" s="315"/>
      <c r="N590" s="315"/>
      <c r="O590" s="315"/>
      <c r="P590" s="315"/>
      <c r="Q590" s="315"/>
      <c r="R590" s="315"/>
      <c r="S590" s="315"/>
      <c r="T590" s="315"/>
      <c r="U590" s="315"/>
      <c r="V590" s="315"/>
      <c r="W590" s="315"/>
      <c r="X590" s="315"/>
      <c r="Y590" s="315"/>
      <c r="Z590" s="315"/>
    </row>
    <row r="591">
      <c r="A591" s="334"/>
      <c r="B591" s="314"/>
      <c r="C591" s="335"/>
      <c r="D591" s="314"/>
      <c r="E591" s="314"/>
      <c r="F591" s="314"/>
      <c r="G591" s="315"/>
      <c r="H591" s="315"/>
      <c r="I591" s="315"/>
      <c r="J591" s="315"/>
      <c r="K591" s="315"/>
      <c r="L591" s="315"/>
      <c r="M591" s="315"/>
      <c r="N591" s="315"/>
      <c r="O591" s="315"/>
      <c r="P591" s="315"/>
      <c r="Q591" s="315"/>
      <c r="R591" s="315"/>
      <c r="S591" s="315"/>
      <c r="T591" s="315"/>
      <c r="U591" s="315"/>
      <c r="V591" s="315"/>
      <c r="W591" s="315"/>
      <c r="X591" s="315"/>
      <c r="Y591" s="315"/>
      <c r="Z591" s="315"/>
    </row>
    <row r="592">
      <c r="A592" s="334"/>
      <c r="B592" s="314"/>
      <c r="C592" s="335"/>
      <c r="D592" s="314"/>
      <c r="E592" s="314"/>
      <c r="F592" s="314"/>
      <c r="G592" s="315"/>
      <c r="H592" s="315"/>
      <c r="I592" s="315"/>
      <c r="J592" s="315"/>
      <c r="K592" s="315"/>
      <c r="L592" s="315"/>
      <c r="M592" s="315"/>
      <c r="N592" s="315"/>
      <c r="O592" s="315"/>
      <c r="P592" s="315"/>
      <c r="Q592" s="315"/>
      <c r="R592" s="315"/>
      <c r="S592" s="315"/>
      <c r="T592" s="315"/>
      <c r="U592" s="315"/>
      <c r="V592" s="315"/>
      <c r="W592" s="315"/>
      <c r="X592" s="315"/>
      <c r="Y592" s="315"/>
      <c r="Z592" s="315"/>
    </row>
    <row r="593">
      <c r="A593" s="334"/>
      <c r="B593" s="314"/>
      <c r="C593" s="335"/>
      <c r="D593" s="314"/>
      <c r="E593" s="314"/>
      <c r="F593" s="314"/>
      <c r="G593" s="315"/>
      <c r="H593" s="315"/>
      <c r="I593" s="315"/>
      <c r="J593" s="315"/>
      <c r="K593" s="315"/>
      <c r="L593" s="315"/>
      <c r="M593" s="315"/>
      <c r="N593" s="315"/>
      <c r="O593" s="315"/>
      <c r="P593" s="315"/>
      <c r="Q593" s="315"/>
      <c r="R593" s="315"/>
      <c r="S593" s="315"/>
      <c r="T593" s="315"/>
      <c r="U593" s="315"/>
      <c r="V593" s="315"/>
      <c r="W593" s="315"/>
      <c r="X593" s="315"/>
      <c r="Y593" s="315"/>
      <c r="Z593" s="315"/>
    </row>
    <row r="594">
      <c r="A594" s="334"/>
      <c r="B594" s="314"/>
      <c r="C594" s="335"/>
      <c r="D594" s="314"/>
      <c r="E594" s="314"/>
      <c r="F594" s="314"/>
      <c r="G594" s="315"/>
      <c r="H594" s="315"/>
      <c r="I594" s="315"/>
      <c r="J594" s="315"/>
      <c r="K594" s="315"/>
      <c r="L594" s="315"/>
      <c r="M594" s="315"/>
      <c r="N594" s="315"/>
      <c r="O594" s="315"/>
      <c r="P594" s="315"/>
      <c r="Q594" s="315"/>
      <c r="R594" s="315"/>
      <c r="S594" s="315"/>
      <c r="T594" s="315"/>
      <c r="U594" s="315"/>
      <c r="V594" s="315"/>
      <c r="W594" s="315"/>
      <c r="X594" s="315"/>
      <c r="Y594" s="315"/>
      <c r="Z594" s="315"/>
    </row>
    <row r="595">
      <c r="A595" s="334"/>
      <c r="B595" s="314"/>
      <c r="C595" s="335"/>
      <c r="D595" s="314"/>
      <c r="E595" s="314"/>
      <c r="F595" s="314"/>
      <c r="G595" s="315"/>
      <c r="H595" s="315"/>
      <c r="I595" s="315"/>
      <c r="J595" s="315"/>
      <c r="K595" s="315"/>
      <c r="L595" s="315"/>
      <c r="M595" s="315"/>
      <c r="N595" s="315"/>
      <c r="O595" s="315"/>
      <c r="P595" s="315"/>
      <c r="Q595" s="315"/>
      <c r="R595" s="315"/>
      <c r="S595" s="315"/>
      <c r="T595" s="315"/>
      <c r="U595" s="315"/>
      <c r="V595" s="315"/>
      <c r="W595" s="315"/>
      <c r="X595" s="315"/>
      <c r="Y595" s="315"/>
      <c r="Z595" s="315"/>
    </row>
    <row r="596">
      <c r="A596" s="334"/>
      <c r="B596" s="314"/>
      <c r="C596" s="335"/>
      <c r="D596" s="314"/>
      <c r="E596" s="314"/>
      <c r="F596" s="314"/>
      <c r="G596" s="315"/>
      <c r="H596" s="315"/>
      <c r="I596" s="315"/>
      <c r="J596" s="315"/>
      <c r="K596" s="315"/>
      <c r="L596" s="315"/>
      <c r="M596" s="315"/>
      <c r="N596" s="315"/>
      <c r="O596" s="315"/>
      <c r="P596" s="315"/>
      <c r="Q596" s="315"/>
      <c r="R596" s="315"/>
      <c r="S596" s="315"/>
      <c r="T596" s="315"/>
      <c r="U596" s="315"/>
      <c r="V596" s="315"/>
      <c r="W596" s="315"/>
      <c r="X596" s="315"/>
      <c r="Y596" s="315"/>
      <c r="Z596" s="315"/>
    </row>
    <row r="597">
      <c r="A597" s="334"/>
      <c r="B597" s="314"/>
      <c r="C597" s="335"/>
      <c r="D597" s="314"/>
      <c r="E597" s="314"/>
      <c r="F597" s="314"/>
      <c r="G597" s="315"/>
      <c r="H597" s="315"/>
      <c r="I597" s="315"/>
      <c r="J597" s="315"/>
      <c r="K597" s="315"/>
      <c r="L597" s="315"/>
      <c r="M597" s="315"/>
      <c r="N597" s="315"/>
      <c r="O597" s="315"/>
      <c r="P597" s="315"/>
      <c r="Q597" s="315"/>
      <c r="R597" s="315"/>
      <c r="S597" s="315"/>
      <c r="T597" s="315"/>
      <c r="U597" s="315"/>
      <c r="V597" s="315"/>
      <c r="W597" s="315"/>
      <c r="X597" s="315"/>
      <c r="Y597" s="315"/>
      <c r="Z597" s="315"/>
    </row>
    <row r="598">
      <c r="A598" s="334"/>
      <c r="B598" s="314"/>
      <c r="C598" s="335"/>
      <c r="D598" s="314"/>
      <c r="E598" s="314"/>
      <c r="F598" s="314"/>
      <c r="G598" s="315"/>
      <c r="H598" s="315"/>
      <c r="I598" s="315"/>
      <c r="J598" s="315"/>
      <c r="K598" s="315"/>
      <c r="L598" s="315"/>
      <c r="M598" s="315"/>
      <c r="N598" s="315"/>
      <c r="O598" s="315"/>
      <c r="P598" s="315"/>
      <c r="Q598" s="315"/>
      <c r="R598" s="315"/>
      <c r="S598" s="315"/>
      <c r="T598" s="315"/>
      <c r="U598" s="315"/>
      <c r="V598" s="315"/>
      <c r="W598" s="315"/>
      <c r="X598" s="315"/>
      <c r="Y598" s="315"/>
      <c r="Z598" s="315"/>
    </row>
    <row r="599">
      <c r="A599" s="334"/>
      <c r="B599" s="314"/>
      <c r="C599" s="335"/>
      <c r="D599" s="314"/>
      <c r="E599" s="314"/>
      <c r="F599" s="314"/>
      <c r="G599" s="315"/>
      <c r="H599" s="315"/>
      <c r="I599" s="315"/>
      <c r="J599" s="315"/>
      <c r="K599" s="315"/>
      <c r="L599" s="315"/>
      <c r="M599" s="315"/>
      <c r="N599" s="315"/>
      <c r="O599" s="315"/>
      <c r="P599" s="315"/>
      <c r="Q599" s="315"/>
      <c r="R599" s="315"/>
      <c r="S599" s="315"/>
      <c r="T599" s="315"/>
      <c r="U599" s="315"/>
      <c r="V599" s="315"/>
      <c r="W599" s="315"/>
      <c r="X599" s="315"/>
      <c r="Y599" s="315"/>
      <c r="Z599" s="315"/>
    </row>
    <row r="600">
      <c r="A600" s="334"/>
      <c r="B600" s="314"/>
      <c r="C600" s="335"/>
      <c r="D600" s="314"/>
      <c r="E600" s="314"/>
      <c r="F600" s="314"/>
      <c r="G600" s="315"/>
      <c r="H600" s="315"/>
      <c r="I600" s="315"/>
      <c r="J600" s="315"/>
      <c r="K600" s="315"/>
      <c r="L600" s="315"/>
      <c r="M600" s="315"/>
      <c r="N600" s="315"/>
      <c r="O600" s="315"/>
      <c r="P600" s="315"/>
      <c r="Q600" s="315"/>
      <c r="R600" s="315"/>
      <c r="S600" s="315"/>
      <c r="T600" s="315"/>
      <c r="U600" s="315"/>
      <c r="V600" s="315"/>
      <c r="W600" s="315"/>
      <c r="X600" s="315"/>
      <c r="Y600" s="315"/>
      <c r="Z600" s="315"/>
    </row>
    <row r="601">
      <c r="A601" s="334"/>
      <c r="B601" s="314"/>
      <c r="C601" s="335"/>
      <c r="D601" s="314"/>
      <c r="E601" s="314"/>
      <c r="F601" s="314"/>
      <c r="G601" s="315"/>
      <c r="H601" s="315"/>
      <c r="I601" s="315"/>
      <c r="J601" s="315"/>
      <c r="K601" s="315"/>
      <c r="L601" s="315"/>
      <c r="M601" s="315"/>
      <c r="N601" s="315"/>
      <c r="O601" s="315"/>
      <c r="P601" s="315"/>
      <c r="Q601" s="315"/>
      <c r="R601" s="315"/>
      <c r="S601" s="315"/>
      <c r="T601" s="315"/>
      <c r="U601" s="315"/>
      <c r="V601" s="315"/>
      <c r="W601" s="315"/>
      <c r="X601" s="315"/>
      <c r="Y601" s="315"/>
      <c r="Z601" s="315"/>
    </row>
    <row r="602">
      <c r="A602" s="334"/>
      <c r="B602" s="314"/>
      <c r="C602" s="335"/>
      <c r="D602" s="314"/>
      <c r="E602" s="314"/>
      <c r="F602" s="314"/>
      <c r="G602" s="315"/>
      <c r="H602" s="315"/>
      <c r="I602" s="315"/>
      <c r="J602" s="315"/>
      <c r="K602" s="315"/>
      <c r="L602" s="315"/>
      <c r="M602" s="315"/>
      <c r="N602" s="315"/>
      <c r="O602" s="315"/>
      <c r="P602" s="315"/>
      <c r="Q602" s="315"/>
      <c r="R602" s="315"/>
      <c r="S602" s="315"/>
      <c r="T602" s="315"/>
      <c r="U602" s="315"/>
      <c r="V602" s="315"/>
      <c r="W602" s="315"/>
      <c r="X602" s="315"/>
      <c r="Y602" s="315"/>
      <c r="Z602" s="315"/>
    </row>
    <row r="603">
      <c r="A603" s="334"/>
      <c r="B603" s="314"/>
      <c r="C603" s="335"/>
      <c r="D603" s="314"/>
      <c r="E603" s="314"/>
      <c r="F603" s="314"/>
      <c r="G603" s="315"/>
      <c r="H603" s="315"/>
      <c r="I603" s="315"/>
      <c r="J603" s="315"/>
      <c r="K603" s="315"/>
      <c r="L603" s="315"/>
      <c r="M603" s="315"/>
      <c r="N603" s="315"/>
      <c r="O603" s="315"/>
      <c r="P603" s="315"/>
      <c r="Q603" s="315"/>
      <c r="R603" s="315"/>
      <c r="S603" s="315"/>
      <c r="T603" s="315"/>
      <c r="U603" s="315"/>
      <c r="V603" s="315"/>
      <c r="W603" s="315"/>
      <c r="X603" s="315"/>
      <c r="Y603" s="315"/>
      <c r="Z603" s="315"/>
    </row>
    <row r="604">
      <c r="A604" s="334"/>
      <c r="B604" s="314"/>
      <c r="C604" s="335"/>
      <c r="D604" s="314"/>
      <c r="E604" s="314"/>
      <c r="F604" s="314"/>
      <c r="G604" s="315"/>
      <c r="H604" s="315"/>
      <c r="I604" s="315"/>
      <c r="J604" s="315"/>
      <c r="K604" s="315"/>
      <c r="L604" s="315"/>
      <c r="M604" s="315"/>
      <c r="N604" s="315"/>
      <c r="O604" s="315"/>
      <c r="P604" s="315"/>
      <c r="Q604" s="315"/>
      <c r="R604" s="315"/>
      <c r="S604" s="315"/>
      <c r="T604" s="315"/>
      <c r="U604" s="315"/>
      <c r="V604" s="315"/>
      <c r="W604" s="315"/>
      <c r="X604" s="315"/>
      <c r="Y604" s="315"/>
      <c r="Z604" s="315"/>
    </row>
    <row r="605">
      <c r="A605" s="334"/>
      <c r="B605" s="314"/>
      <c r="C605" s="335"/>
      <c r="D605" s="314"/>
      <c r="E605" s="314"/>
      <c r="F605" s="314"/>
      <c r="G605" s="315"/>
      <c r="H605" s="315"/>
      <c r="I605" s="315"/>
      <c r="J605" s="315"/>
      <c r="K605" s="315"/>
      <c r="L605" s="315"/>
      <c r="M605" s="315"/>
      <c r="N605" s="315"/>
      <c r="O605" s="315"/>
      <c r="P605" s="315"/>
      <c r="Q605" s="315"/>
      <c r="R605" s="315"/>
      <c r="S605" s="315"/>
      <c r="T605" s="315"/>
      <c r="U605" s="315"/>
      <c r="V605" s="315"/>
      <c r="W605" s="315"/>
      <c r="X605" s="315"/>
      <c r="Y605" s="315"/>
      <c r="Z605" s="315"/>
    </row>
    <row r="606">
      <c r="A606" s="334"/>
      <c r="B606" s="314"/>
      <c r="C606" s="335"/>
      <c r="D606" s="314"/>
      <c r="E606" s="314"/>
      <c r="F606" s="314"/>
      <c r="G606" s="315"/>
      <c r="H606" s="315"/>
      <c r="I606" s="315"/>
      <c r="J606" s="315"/>
      <c r="K606" s="315"/>
      <c r="L606" s="315"/>
      <c r="M606" s="315"/>
      <c r="N606" s="315"/>
      <c r="O606" s="315"/>
      <c r="P606" s="315"/>
      <c r="Q606" s="315"/>
      <c r="R606" s="315"/>
      <c r="S606" s="315"/>
      <c r="T606" s="315"/>
      <c r="U606" s="315"/>
      <c r="V606" s="315"/>
      <c r="W606" s="315"/>
      <c r="X606" s="315"/>
      <c r="Y606" s="315"/>
      <c r="Z606" s="315"/>
    </row>
    <row r="607">
      <c r="A607" s="334"/>
      <c r="B607" s="314"/>
      <c r="C607" s="335"/>
      <c r="D607" s="314"/>
      <c r="E607" s="314"/>
      <c r="F607" s="314"/>
      <c r="G607" s="315"/>
      <c r="H607" s="315"/>
      <c r="I607" s="315"/>
      <c r="J607" s="315"/>
      <c r="K607" s="315"/>
      <c r="L607" s="315"/>
      <c r="M607" s="315"/>
      <c r="N607" s="315"/>
      <c r="O607" s="315"/>
      <c r="P607" s="315"/>
      <c r="Q607" s="315"/>
      <c r="R607" s="315"/>
      <c r="S607" s="315"/>
      <c r="T607" s="315"/>
      <c r="U607" s="315"/>
      <c r="V607" s="315"/>
      <c r="W607" s="315"/>
      <c r="X607" s="315"/>
      <c r="Y607" s="315"/>
      <c r="Z607" s="315"/>
    </row>
    <row r="608">
      <c r="A608" s="334"/>
      <c r="B608" s="314"/>
      <c r="C608" s="335"/>
      <c r="D608" s="314"/>
      <c r="E608" s="314"/>
      <c r="F608" s="314"/>
      <c r="G608" s="315"/>
      <c r="H608" s="315"/>
      <c r="I608" s="315"/>
      <c r="J608" s="315"/>
      <c r="K608" s="315"/>
      <c r="L608" s="315"/>
      <c r="M608" s="315"/>
      <c r="N608" s="315"/>
      <c r="O608" s="315"/>
      <c r="P608" s="315"/>
      <c r="Q608" s="315"/>
      <c r="R608" s="315"/>
      <c r="S608" s="315"/>
      <c r="T608" s="315"/>
      <c r="U608" s="315"/>
      <c r="V608" s="315"/>
      <c r="W608" s="315"/>
      <c r="X608" s="315"/>
      <c r="Y608" s="315"/>
      <c r="Z608" s="315"/>
    </row>
    <row r="609">
      <c r="A609" s="334"/>
      <c r="B609" s="314"/>
      <c r="C609" s="335"/>
      <c r="D609" s="314"/>
      <c r="E609" s="314"/>
      <c r="F609" s="314"/>
      <c r="G609" s="315"/>
      <c r="H609" s="315"/>
      <c r="I609" s="315"/>
      <c r="J609" s="315"/>
      <c r="K609" s="315"/>
      <c r="L609" s="315"/>
      <c r="M609" s="315"/>
      <c r="N609" s="315"/>
      <c r="O609" s="315"/>
      <c r="P609" s="315"/>
      <c r="Q609" s="315"/>
      <c r="R609" s="315"/>
      <c r="S609" s="315"/>
      <c r="T609" s="315"/>
      <c r="U609" s="315"/>
      <c r="V609" s="315"/>
      <c r="W609" s="315"/>
      <c r="X609" s="315"/>
      <c r="Y609" s="315"/>
      <c r="Z609" s="315"/>
    </row>
    <row r="610">
      <c r="A610" s="334"/>
      <c r="B610" s="314"/>
      <c r="C610" s="335"/>
      <c r="D610" s="314"/>
      <c r="E610" s="314"/>
      <c r="F610" s="314"/>
      <c r="G610" s="315"/>
      <c r="H610" s="315"/>
      <c r="I610" s="315"/>
      <c r="J610" s="315"/>
      <c r="K610" s="315"/>
      <c r="L610" s="315"/>
      <c r="M610" s="315"/>
      <c r="N610" s="315"/>
      <c r="O610" s="315"/>
      <c r="P610" s="315"/>
      <c r="Q610" s="315"/>
      <c r="R610" s="315"/>
      <c r="S610" s="315"/>
      <c r="T610" s="315"/>
      <c r="U610" s="315"/>
      <c r="V610" s="315"/>
      <c r="W610" s="315"/>
      <c r="X610" s="315"/>
      <c r="Y610" s="315"/>
      <c r="Z610" s="315"/>
    </row>
    <row r="611">
      <c r="A611" s="334"/>
      <c r="B611" s="314"/>
      <c r="C611" s="335"/>
      <c r="D611" s="314"/>
      <c r="E611" s="314"/>
      <c r="F611" s="314"/>
      <c r="G611" s="315"/>
      <c r="H611" s="315"/>
      <c r="I611" s="315"/>
      <c r="J611" s="315"/>
      <c r="K611" s="315"/>
      <c r="L611" s="315"/>
      <c r="M611" s="315"/>
      <c r="N611" s="315"/>
      <c r="O611" s="315"/>
      <c r="P611" s="315"/>
      <c r="Q611" s="315"/>
      <c r="R611" s="315"/>
      <c r="S611" s="315"/>
      <c r="T611" s="315"/>
      <c r="U611" s="315"/>
      <c r="V611" s="315"/>
      <c r="W611" s="315"/>
      <c r="X611" s="315"/>
      <c r="Y611" s="315"/>
      <c r="Z611" s="315"/>
    </row>
    <row r="612">
      <c r="A612" s="334"/>
      <c r="B612" s="314"/>
      <c r="C612" s="335"/>
      <c r="D612" s="314"/>
      <c r="E612" s="314"/>
      <c r="F612" s="314"/>
      <c r="G612" s="315"/>
      <c r="H612" s="315"/>
      <c r="I612" s="315"/>
      <c r="J612" s="315"/>
      <c r="K612" s="315"/>
      <c r="L612" s="315"/>
      <c r="M612" s="315"/>
      <c r="N612" s="315"/>
      <c r="O612" s="315"/>
      <c r="P612" s="315"/>
      <c r="Q612" s="315"/>
      <c r="R612" s="315"/>
      <c r="S612" s="315"/>
      <c r="T612" s="315"/>
      <c r="U612" s="315"/>
      <c r="V612" s="315"/>
      <c r="W612" s="315"/>
      <c r="X612" s="315"/>
      <c r="Y612" s="315"/>
      <c r="Z612" s="315"/>
    </row>
    <row r="613">
      <c r="A613" s="334"/>
      <c r="B613" s="314"/>
      <c r="C613" s="335"/>
      <c r="D613" s="314"/>
      <c r="E613" s="314"/>
      <c r="F613" s="314"/>
      <c r="G613" s="315"/>
      <c r="H613" s="315"/>
      <c r="I613" s="315"/>
      <c r="J613" s="315"/>
      <c r="K613" s="315"/>
      <c r="L613" s="315"/>
      <c r="M613" s="315"/>
      <c r="N613" s="315"/>
      <c r="O613" s="315"/>
      <c r="P613" s="315"/>
      <c r="Q613" s="315"/>
      <c r="R613" s="315"/>
      <c r="S613" s="315"/>
      <c r="T613" s="315"/>
      <c r="U613" s="315"/>
      <c r="V613" s="315"/>
      <c r="W613" s="315"/>
      <c r="X613" s="315"/>
      <c r="Y613" s="315"/>
      <c r="Z613" s="315"/>
    </row>
    <row r="614">
      <c r="A614" s="334"/>
      <c r="B614" s="314"/>
      <c r="C614" s="335"/>
      <c r="D614" s="314"/>
      <c r="E614" s="314"/>
      <c r="F614" s="314"/>
      <c r="G614" s="315"/>
      <c r="H614" s="315"/>
      <c r="I614" s="315"/>
      <c r="J614" s="315"/>
      <c r="K614" s="315"/>
      <c r="L614" s="315"/>
      <c r="M614" s="315"/>
      <c r="N614" s="315"/>
      <c r="O614" s="315"/>
      <c r="P614" s="315"/>
      <c r="Q614" s="315"/>
      <c r="R614" s="315"/>
      <c r="S614" s="315"/>
      <c r="T614" s="315"/>
      <c r="U614" s="315"/>
      <c r="V614" s="315"/>
      <c r="W614" s="315"/>
      <c r="X614" s="315"/>
      <c r="Y614" s="315"/>
      <c r="Z614" s="315"/>
    </row>
    <row r="615">
      <c r="A615" s="334"/>
      <c r="B615" s="314"/>
      <c r="C615" s="335"/>
      <c r="D615" s="314"/>
      <c r="E615" s="314"/>
      <c r="F615" s="314"/>
      <c r="G615" s="315"/>
      <c r="H615" s="315"/>
      <c r="I615" s="315"/>
      <c r="J615" s="315"/>
      <c r="K615" s="315"/>
      <c r="L615" s="315"/>
      <c r="M615" s="315"/>
      <c r="N615" s="315"/>
      <c r="O615" s="315"/>
      <c r="P615" s="315"/>
      <c r="Q615" s="315"/>
      <c r="R615" s="315"/>
      <c r="S615" s="315"/>
      <c r="T615" s="315"/>
      <c r="U615" s="315"/>
      <c r="V615" s="315"/>
      <c r="W615" s="315"/>
      <c r="X615" s="315"/>
      <c r="Y615" s="315"/>
      <c r="Z615" s="315"/>
    </row>
    <row r="616">
      <c r="A616" s="334"/>
      <c r="B616" s="314"/>
      <c r="C616" s="335"/>
      <c r="D616" s="314"/>
      <c r="E616" s="314"/>
      <c r="F616" s="314"/>
      <c r="G616" s="315"/>
      <c r="H616" s="315"/>
      <c r="I616" s="315"/>
      <c r="J616" s="315"/>
      <c r="K616" s="315"/>
      <c r="L616" s="315"/>
      <c r="M616" s="315"/>
      <c r="N616" s="315"/>
      <c r="O616" s="315"/>
      <c r="P616" s="315"/>
      <c r="Q616" s="315"/>
      <c r="R616" s="315"/>
      <c r="S616" s="315"/>
      <c r="T616" s="315"/>
      <c r="U616" s="315"/>
      <c r="V616" s="315"/>
      <c r="W616" s="315"/>
      <c r="X616" s="315"/>
      <c r="Y616" s="315"/>
      <c r="Z616" s="315"/>
    </row>
    <row r="617">
      <c r="A617" s="334"/>
      <c r="B617" s="314"/>
      <c r="C617" s="335"/>
      <c r="D617" s="314"/>
      <c r="E617" s="314"/>
      <c r="F617" s="314"/>
      <c r="G617" s="315"/>
      <c r="H617" s="315"/>
      <c r="I617" s="315"/>
      <c r="J617" s="315"/>
      <c r="K617" s="315"/>
      <c r="L617" s="315"/>
      <c r="M617" s="315"/>
      <c r="N617" s="315"/>
      <c r="O617" s="315"/>
      <c r="P617" s="315"/>
      <c r="Q617" s="315"/>
      <c r="R617" s="315"/>
      <c r="S617" s="315"/>
      <c r="T617" s="315"/>
      <c r="U617" s="315"/>
      <c r="V617" s="315"/>
      <c r="W617" s="315"/>
      <c r="X617" s="315"/>
      <c r="Y617" s="315"/>
      <c r="Z617" s="315"/>
    </row>
    <row r="618">
      <c r="A618" s="334"/>
      <c r="B618" s="314"/>
      <c r="C618" s="335"/>
      <c r="D618" s="314"/>
      <c r="E618" s="314"/>
      <c r="F618" s="314"/>
      <c r="G618" s="315"/>
      <c r="H618" s="315"/>
      <c r="I618" s="315"/>
      <c r="J618" s="315"/>
      <c r="K618" s="315"/>
      <c r="L618" s="315"/>
      <c r="M618" s="315"/>
      <c r="N618" s="315"/>
      <c r="O618" s="315"/>
      <c r="P618" s="315"/>
      <c r="Q618" s="315"/>
      <c r="R618" s="315"/>
      <c r="S618" s="315"/>
      <c r="T618" s="315"/>
      <c r="U618" s="315"/>
      <c r="V618" s="315"/>
      <c r="W618" s="315"/>
      <c r="X618" s="315"/>
      <c r="Y618" s="315"/>
      <c r="Z618" s="315"/>
    </row>
    <row r="619">
      <c r="A619" s="334"/>
      <c r="B619" s="314"/>
      <c r="C619" s="335"/>
      <c r="D619" s="314"/>
      <c r="E619" s="314"/>
      <c r="F619" s="314"/>
      <c r="G619" s="315"/>
      <c r="H619" s="315"/>
      <c r="I619" s="315"/>
      <c r="J619" s="315"/>
      <c r="K619" s="315"/>
      <c r="L619" s="315"/>
      <c r="M619" s="315"/>
      <c r="N619" s="315"/>
      <c r="O619" s="315"/>
      <c r="P619" s="315"/>
      <c r="Q619" s="315"/>
      <c r="R619" s="315"/>
      <c r="S619" s="315"/>
      <c r="T619" s="315"/>
      <c r="U619" s="315"/>
      <c r="V619" s="315"/>
      <c r="W619" s="315"/>
      <c r="X619" s="315"/>
      <c r="Y619" s="315"/>
      <c r="Z619" s="315"/>
    </row>
    <row r="620">
      <c r="A620" s="334"/>
      <c r="B620" s="314"/>
      <c r="C620" s="335"/>
      <c r="D620" s="314"/>
      <c r="E620" s="314"/>
      <c r="F620" s="314"/>
      <c r="G620" s="315"/>
      <c r="H620" s="315"/>
      <c r="I620" s="315"/>
      <c r="J620" s="315"/>
      <c r="K620" s="315"/>
      <c r="L620" s="315"/>
      <c r="M620" s="315"/>
      <c r="N620" s="315"/>
      <c r="O620" s="315"/>
      <c r="P620" s="315"/>
      <c r="Q620" s="315"/>
      <c r="R620" s="315"/>
      <c r="S620" s="315"/>
      <c r="T620" s="315"/>
      <c r="U620" s="315"/>
      <c r="V620" s="315"/>
      <c r="W620" s="315"/>
      <c r="X620" s="315"/>
      <c r="Y620" s="315"/>
      <c r="Z620" s="315"/>
    </row>
    <row r="621">
      <c r="A621" s="334"/>
      <c r="B621" s="314"/>
      <c r="C621" s="335"/>
      <c r="D621" s="314"/>
      <c r="E621" s="314"/>
      <c r="F621" s="314"/>
      <c r="G621" s="315"/>
      <c r="H621" s="315"/>
      <c r="I621" s="315"/>
      <c r="J621" s="315"/>
      <c r="K621" s="315"/>
      <c r="L621" s="315"/>
      <c r="M621" s="315"/>
      <c r="N621" s="315"/>
      <c r="O621" s="315"/>
      <c r="P621" s="315"/>
      <c r="Q621" s="315"/>
      <c r="R621" s="315"/>
      <c r="S621" s="315"/>
      <c r="T621" s="315"/>
      <c r="U621" s="315"/>
      <c r="V621" s="315"/>
      <c r="W621" s="315"/>
      <c r="X621" s="315"/>
      <c r="Y621" s="315"/>
      <c r="Z621" s="315"/>
    </row>
    <row r="622">
      <c r="A622" s="334"/>
      <c r="B622" s="314"/>
      <c r="C622" s="335"/>
      <c r="D622" s="314"/>
      <c r="E622" s="314"/>
      <c r="F622" s="314"/>
      <c r="G622" s="315"/>
      <c r="H622" s="315"/>
      <c r="I622" s="315"/>
      <c r="J622" s="315"/>
      <c r="K622" s="315"/>
      <c r="L622" s="315"/>
      <c r="M622" s="315"/>
      <c r="N622" s="315"/>
      <c r="O622" s="315"/>
      <c r="P622" s="315"/>
      <c r="Q622" s="315"/>
      <c r="R622" s="315"/>
      <c r="S622" s="315"/>
      <c r="T622" s="315"/>
      <c r="U622" s="315"/>
      <c r="V622" s="315"/>
      <c r="W622" s="315"/>
      <c r="X622" s="315"/>
      <c r="Y622" s="315"/>
      <c r="Z622" s="315"/>
    </row>
    <row r="623">
      <c r="A623" s="334"/>
      <c r="B623" s="314"/>
      <c r="C623" s="335"/>
      <c r="D623" s="314"/>
      <c r="E623" s="314"/>
      <c r="F623" s="314"/>
      <c r="G623" s="315"/>
      <c r="H623" s="315"/>
      <c r="I623" s="315"/>
      <c r="J623" s="315"/>
      <c r="K623" s="315"/>
      <c r="L623" s="315"/>
      <c r="M623" s="315"/>
      <c r="N623" s="315"/>
      <c r="O623" s="315"/>
      <c r="P623" s="315"/>
      <c r="Q623" s="315"/>
      <c r="R623" s="315"/>
      <c r="S623" s="315"/>
      <c r="T623" s="315"/>
      <c r="U623" s="315"/>
      <c r="V623" s="315"/>
      <c r="W623" s="315"/>
      <c r="X623" s="315"/>
      <c r="Y623" s="315"/>
      <c r="Z623" s="315"/>
    </row>
    <row r="624">
      <c r="A624" s="334"/>
      <c r="B624" s="314"/>
      <c r="C624" s="335"/>
      <c r="D624" s="314"/>
      <c r="E624" s="314"/>
      <c r="F624" s="314"/>
      <c r="G624" s="315"/>
      <c r="H624" s="315"/>
      <c r="I624" s="315"/>
      <c r="J624" s="315"/>
      <c r="K624" s="315"/>
      <c r="L624" s="315"/>
      <c r="M624" s="315"/>
      <c r="N624" s="315"/>
      <c r="O624" s="315"/>
      <c r="P624" s="315"/>
      <c r="Q624" s="315"/>
      <c r="R624" s="315"/>
      <c r="S624" s="315"/>
      <c r="T624" s="315"/>
      <c r="U624" s="315"/>
      <c r="V624" s="315"/>
      <c r="W624" s="315"/>
      <c r="X624" s="315"/>
      <c r="Y624" s="315"/>
      <c r="Z624" s="315"/>
    </row>
    <row r="625">
      <c r="A625" s="334"/>
      <c r="B625" s="314"/>
      <c r="C625" s="335"/>
      <c r="D625" s="314"/>
      <c r="E625" s="314"/>
      <c r="F625" s="314"/>
      <c r="G625" s="315"/>
      <c r="H625" s="315"/>
      <c r="I625" s="315"/>
      <c r="J625" s="315"/>
      <c r="K625" s="315"/>
      <c r="L625" s="315"/>
      <c r="M625" s="315"/>
      <c r="N625" s="315"/>
      <c r="O625" s="315"/>
      <c r="P625" s="315"/>
      <c r="Q625" s="315"/>
      <c r="R625" s="315"/>
      <c r="S625" s="315"/>
      <c r="T625" s="315"/>
      <c r="U625" s="315"/>
      <c r="V625" s="315"/>
      <c r="W625" s="315"/>
      <c r="X625" s="315"/>
      <c r="Y625" s="315"/>
      <c r="Z625" s="315"/>
    </row>
    <row r="626">
      <c r="A626" s="334"/>
      <c r="B626" s="314"/>
      <c r="C626" s="335"/>
      <c r="D626" s="314"/>
      <c r="E626" s="314"/>
      <c r="F626" s="314"/>
      <c r="G626" s="315"/>
      <c r="H626" s="315"/>
      <c r="I626" s="315"/>
      <c r="J626" s="315"/>
      <c r="K626" s="315"/>
      <c r="L626" s="315"/>
      <c r="M626" s="315"/>
      <c r="N626" s="315"/>
      <c r="O626" s="315"/>
      <c r="P626" s="315"/>
      <c r="Q626" s="315"/>
      <c r="R626" s="315"/>
      <c r="S626" s="315"/>
      <c r="T626" s="315"/>
      <c r="U626" s="315"/>
      <c r="V626" s="315"/>
      <c r="W626" s="315"/>
      <c r="X626" s="315"/>
      <c r="Y626" s="315"/>
      <c r="Z626" s="315"/>
    </row>
    <row r="627">
      <c r="A627" s="334"/>
      <c r="B627" s="314"/>
      <c r="C627" s="335"/>
      <c r="D627" s="314"/>
      <c r="E627" s="314"/>
      <c r="F627" s="314"/>
      <c r="G627" s="315"/>
      <c r="H627" s="315"/>
      <c r="I627" s="315"/>
      <c r="J627" s="315"/>
      <c r="K627" s="315"/>
      <c r="L627" s="315"/>
      <c r="M627" s="315"/>
      <c r="N627" s="315"/>
      <c r="O627" s="315"/>
      <c r="P627" s="315"/>
      <c r="Q627" s="315"/>
      <c r="R627" s="315"/>
      <c r="S627" s="315"/>
      <c r="T627" s="315"/>
      <c r="U627" s="315"/>
      <c r="V627" s="315"/>
      <c r="W627" s="315"/>
      <c r="X627" s="315"/>
      <c r="Y627" s="315"/>
      <c r="Z627" s="315"/>
    </row>
    <row r="628">
      <c r="A628" s="334"/>
      <c r="B628" s="314"/>
      <c r="C628" s="335"/>
      <c r="D628" s="314"/>
      <c r="E628" s="314"/>
      <c r="F628" s="314"/>
      <c r="G628" s="315"/>
      <c r="H628" s="315"/>
      <c r="I628" s="315"/>
      <c r="J628" s="315"/>
      <c r="K628" s="315"/>
      <c r="L628" s="315"/>
      <c r="M628" s="315"/>
      <c r="N628" s="315"/>
      <c r="O628" s="315"/>
      <c r="P628" s="315"/>
      <c r="Q628" s="315"/>
      <c r="R628" s="315"/>
      <c r="S628" s="315"/>
      <c r="T628" s="315"/>
      <c r="U628" s="315"/>
      <c r="V628" s="315"/>
      <c r="W628" s="315"/>
      <c r="X628" s="315"/>
      <c r="Y628" s="315"/>
      <c r="Z628" s="315"/>
    </row>
    <row r="629">
      <c r="A629" s="334"/>
      <c r="B629" s="314"/>
      <c r="C629" s="335"/>
      <c r="D629" s="314"/>
      <c r="E629" s="314"/>
      <c r="F629" s="314"/>
      <c r="G629" s="315"/>
      <c r="H629" s="315"/>
      <c r="I629" s="315"/>
      <c r="J629" s="315"/>
      <c r="K629" s="315"/>
      <c r="L629" s="315"/>
      <c r="M629" s="315"/>
      <c r="N629" s="315"/>
      <c r="O629" s="315"/>
      <c r="P629" s="315"/>
      <c r="Q629" s="315"/>
      <c r="R629" s="315"/>
      <c r="S629" s="315"/>
      <c r="T629" s="315"/>
      <c r="U629" s="315"/>
      <c r="V629" s="315"/>
      <c r="W629" s="315"/>
      <c r="X629" s="315"/>
      <c r="Y629" s="315"/>
      <c r="Z629" s="315"/>
    </row>
    <row r="630">
      <c r="A630" s="334"/>
      <c r="B630" s="314"/>
      <c r="C630" s="335"/>
      <c r="D630" s="314"/>
      <c r="E630" s="314"/>
      <c r="F630" s="314"/>
      <c r="G630" s="315"/>
      <c r="H630" s="315"/>
      <c r="I630" s="315"/>
      <c r="J630" s="315"/>
      <c r="K630" s="315"/>
      <c r="L630" s="315"/>
      <c r="M630" s="315"/>
      <c r="N630" s="315"/>
      <c r="O630" s="315"/>
      <c r="P630" s="315"/>
      <c r="Q630" s="315"/>
      <c r="R630" s="315"/>
      <c r="S630" s="315"/>
      <c r="T630" s="315"/>
      <c r="U630" s="315"/>
      <c r="V630" s="315"/>
      <c r="W630" s="315"/>
      <c r="X630" s="315"/>
      <c r="Y630" s="315"/>
      <c r="Z630" s="315"/>
    </row>
    <row r="631">
      <c r="A631" s="334"/>
      <c r="B631" s="314"/>
      <c r="C631" s="335"/>
      <c r="D631" s="314"/>
      <c r="E631" s="314"/>
      <c r="F631" s="314"/>
      <c r="G631" s="315"/>
      <c r="H631" s="315"/>
      <c r="I631" s="315"/>
      <c r="J631" s="315"/>
      <c r="K631" s="315"/>
      <c r="L631" s="315"/>
      <c r="M631" s="315"/>
      <c r="N631" s="315"/>
      <c r="O631" s="315"/>
      <c r="P631" s="315"/>
      <c r="Q631" s="315"/>
      <c r="R631" s="315"/>
      <c r="S631" s="315"/>
      <c r="T631" s="315"/>
      <c r="U631" s="315"/>
      <c r="V631" s="315"/>
      <c r="W631" s="315"/>
      <c r="X631" s="315"/>
      <c r="Y631" s="315"/>
      <c r="Z631" s="315"/>
    </row>
    <row r="632">
      <c r="A632" s="334"/>
      <c r="B632" s="314"/>
      <c r="C632" s="335"/>
      <c r="D632" s="314"/>
      <c r="E632" s="314"/>
      <c r="F632" s="314"/>
      <c r="G632" s="315"/>
      <c r="H632" s="315"/>
      <c r="I632" s="315"/>
      <c r="J632" s="315"/>
      <c r="K632" s="315"/>
      <c r="L632" s="315"/>
      <c r="M632" s="315"/>
      <c r="N632" s="315"/>
      <c r="O632" s="315"/>
      <c r="P632" s="315"/>
      <c r="Q632" s="315"/>
      <c r="R632" s="315"/>
      <c r="S632" s="315"/>
      <c r="T632" s="315"/>
      <c r="U632" s="315"/>
      <c r="V632" s="315"/>
      <c r="W632" s="315"/>
      <c r="X632" s="315"/>
      <c r="Y632" s="315"/>
      <c r="Z632" s="315"/>
    </row>
    <row r="633">
      <c r="A633" s="334"/>
      <c r="B633" s="314"/>
      <c r="C633" s="335"/>
      <c r="D633" s="314"/>
      <c r="E633" s="314"/>
      <c r="F633" s="314"/>
      <c r="G633" s="315"/>
      <c r="H633" s="315"/>
      <c r="I633" s="315"/>
      <c r="J633" s="315"/>
      <c r="K633" s="315"/>
      <c r="L633" s="315"/>
      <c r="M633" s="315"/>
      <c r="N633" s="315"/>
      <c r="O633" s="315"/>
      <c r="P633" s="315"/>
      <c r="Q633" s="315"/>
      <c r="R633" s="315"/>
      <c r="S633" s="315"/>
      <c r="T633" s="315"/>
      <c r="U633" s="315"/>
      <c r="V633" s="315"/>
      <c r="W633" s="315"/>
      <c r="X633" s="315"/>
      <c r="Y633" s="315"/>
      <c r="Z633" s="315"/>
    </row>
    <row r="634">
      <c r="A634" s="334"/>
      <c r="B634" s="314"/>
      <c r="C634" s="335"/>
      <c r="D634" s="314"/>
      <c r="E634" s="314"/>
      <c r="F634" s="314"/>
      <c r="G634" s="315"/>
      <c r="H634" s="315"/>
      <c r="I634" s="315"/>
      <c r="J634" s="315"/>
      <c r="K634" s="315"/>
      <c r="L634" s="315"/>
      <c r="M634" s="315"/>
      <c r="N634" s="315"/>
      <c r="O634" s="315"/>
      <c r="P634" s="315"/>
      <c r="Q634" s="315"/>
      <c r="R634" s="315"/>
      <c r="S634" s="315"/>
      <c r="T634" s="315"/>
      <c r="U634" s="315"/>
      <c r="V634" s="315"/>
      <c r="W634" s="315"/>
      <c r="X634" s="315"/>
      <c r="Y634" s="315"/>
      <c r="Z634" s="315"/>
    </row>
    <row r="635">
      <c r="A635" s="334"/>
      <c r="B635" s="314"/>
      <c r="C635" s="335"/>
      <c r="D635" s="314"/>
      <c r="E635" s="314"/>
      <c r="F635" s="314"/>
      <c r="G635" s="315"/>
      <c r="H635" s="315"/>
      <c r="I635" s="315"/>
      <c r="J635" s="315"/>
      <c r="K635" s="315"/>
      <c r="L635" s="315"/>
      <c r="M635" s="315"/>
      <c r="N635" s="315"/>
      <c r="O635" s="315"/>
      <c r="P635" s="315"/>
      <c r="Q635" s="315"/>
      <c r="R635" s="315"/>
      <c r="S635" s="315"/>
      <c r="T635" s="315"/>
      <c r="U635" s="315"/>
      <c r="V635" s="315"/>
      <c r="W635" s="315"/>
      <c r="X635" s="315"/>
      <c r="Y635" s="315"/>
      <c r="Z635" s="315"/>
    </row>
    <row r="636">
      <c r="A636" s="334"/>
      <c r="B636" s="314"/>
      <c r="C636" s="335"/>
      <c r="D636" s="314"/>
      <c r="E636" s="314"/>
      <c r="F636" s="314"/>
      <c r="G636" s="315"/>
      <c r="H636" s="315"/>
      <c r="I636" s="315"/>
      <c r="J636" s="315"/>
      <c r="K636" s="315"/>
      <c r="L636" s="315"/>
      <c r="M636" s="315"/>
      <c r="N636" s="315"/>
      <c r="O636" s="315"/>
      <c r="P636" s="315"/>
      <c r="Q636" s="315"/>
      <c r="R636" s="315"/>
      <c r="S636" s="315"/>
      <c r="T636" s="315"/>
      <c r="U636" s="315"/>
      <c r="V636" s="315"/>
      <c r="W636" s="315"/>
      <c r="X636" s="315"/>
      <c r="Y636" s="315"/>
      <c r="Z636" s="315"/>
    </row>
    <row r="637">
      <c r="A637" s="334"/>
      <c r="B637" s="314"/>
      <c r="C637" s="335"/>
      <c r="D637" s="314"/>
      <c r="E637" s="314"/>
      <c r="F637" s="314"/>
      <c r="G637" s="315"/>
      <c r="H637" s="315"/>
      <c r="I637" s="315"/>
      <c r="J637" s="315"/>
      <c r="K637" s="315"/>
      <c r="L637" s="315"/>
      <c r="M637" s="315"/>
      <c r="N637" s="315"/>
      <c r="O637" s="315"/>
      <c r="P637" s="315"/>
      <c r="Q637" s="315"/>
      <c r="R637" s="315"/>
      <c r="S637" s="315"/>
      <c r="T637" s="315"/>
      <c r="U637" s="315"/>
      <c r="V637" s="315"/>
      <c r="W637" s="315"/>
      <c r="X637" s="315"/>
      <c r="Y637" s="315"/>
      <c r="Z637" s="315"/>
    </row>
    <row r="638">
      <c r="A638" s="334"/>
      <c r="B638" s="314"/>
      <c r="C638" s="335"/>
      <c r="D638" s="314"/>
      <c r="E638" s="314"/>
      <c r="F638" s="314"/>
      <c r="G638" s="315"/>
      <c r="H638" s="315"/>
      <c r="I638" s="315"/>
      <c r="J638" s="315"/>
      <c r="K638" s="315"/>
      <c r="L638" s="315"/>
      <c r="M638" s="315"/>
      <c r="N638" s="315"/>
      <c r="O638" s="315"/>
      <c r="P638" s="315"/>
      <c r="Q638" s="315"/>
      <c r="R638" s="315"/>
      <c r="S638" s="315"/>
      <c r="T638" s="315"/>
      <c r="U638" s="315"/>
      <c r="V638" s="315"/>
      <c r="W638" s="315"/>
      <c r="X638" s="315"/>
      <c r="Y638" s="315"/>
      <c r="Z638" s="315"/>
    </row>
    <row r="639">
      <c r="A639" s="334"/>
      <c r="B639" s="314"/>
      <c r="C639" s="335"/>
      <c r="D639" s="314"/>
      <c r="E639" s="314"/>
      <c r="F639" s="314"/>
      <c r="G639" s="315"/>
      <c r="H639" s="315"/>
      <c r="I639" s="315"/>
      <c r="J639" s="315"/>
      <c r="K639" s="315"/>
      <c r="L639" s="315"/>
      <c r="M639" s="315"/>
      <c r="N639" s="315"/>
      <c r="O639" s="315"/>
      <c r="P639" s="315"/>
      <c r="Q639" s="315"/>
      <c r="R639" s="315"/>
      <c r="S639" s="315"/>
      <c r="T639" s="315"/>
      <c r="U639" s="315"/>
      <c r="V639" s="315"/>
      <c r="W639" s="315"/>
      <c r="X639" s="315"/>
      <c r="Y639" s="315"/>
      <c r="Z639" s="315"/>
    </row>
    <row r="640">
      <c r="A640" s="334"/>
      <c r="B640" s="314"/>
      <c r="C640" s="335"/>
      <c r="D640" s="314"/>
      <c r="E640" s="314"/>
      <c r="F640" s="314"/>
      <c r="G640" s="315"/>
      <c r="H640" s="315"/>
      <c r="I640" s="315"/>
      <c r="J640" s="315"/>
      <c r="K640" s="315"/>
      <c r="L640" s="315"/>
      <c r="M640" s="315"/>
      <c r="N640" s="315"/>
      <c r="O640" s="315"/>
      <c r="P640" s="315"/>
      <c r="Q640" s="315"/>
      <c r="R640" s="315"/>
      <c r="S640" s="315"/>
      <c r="T640" s="315"/>
      <c r="U640" s="315"/>
      <c r="V640" s="315"/>
      <c r="W640" s="315"/>
      <c r="X640" s="315"/>
      <c r="Y640" s="315"/>
      <c r="Z640" s="315"/>
    </row>
    <row r="641">
      <c r="A641" s="334"/>
      <c r="B641" s="314"/>
      <c r="C641" s="335"/>
      <c r="D641" s="314"/>
      <c r="E641" s="314"/>
      <c r="F641" s="314"/>
      <c r="G641" s="315"/>
      <c r="H641" s="315"/>
      <c r="I641" s="315"/>
      <c r="J641" s="315"/>
      <c r="K641" s="315"/>
      <c r="L641" s="315"/>
      <c r="M641" s="315"/>
      <c r="N641" s="315"/>
      <c r="O641" s="315"/>
      <c r="P641" s="315"/>
      <c r="Q641" s="315"/>
      <c r="R641" s="315"/>
      <c r="S641" s="315"/>
      <c r="T641" s="315"/>
      <c r="U641" s="315"/>
      <c r="V641" s="315"/>
      <c r="W641" s="315"/>
      <c r="X641" s="315"/>
      <c r="Y641" s="315"/>
      <c r="Z641" s="315"/>
    </row>
    <row r="642">
      <c r="A642" s="334"/>
      <c r="B642" s="314"/>
      <c r="C642" s="335"/>
      <c r="D642" s="314"/>
      <c r="E642" s="314"/>
      <c r="F642" s="314"/>
      <c r="G642" s="315"/>
      <c r="H642" s="315"/>
      <c r="I642" s="315"/>
      <c r="J642" s="315"/>
      <c r="K642" s="315"/>
      <c r="L642" s="315"/>
      <c r="M642" s="315"/>
      <c r="N642" s="315"/>
      <c r="O642" s="315"/>
      <c r="P642" s="315"/>
      <c r="Q642" s="315"/>
      <c r="R642" s="315"/>
      <c r="S642" s="315"/>
      <c r="T642" s="315"/>
      <c r="U642" s="315"/>
      <c r="V642" s="315"/>
      <c r="W642" s="315"/>
      <c r="X642" s="315"/>
      <c r="Y642" s="315"/>
      <c r="Z642" s="315"/>
    </row>
    <row r="643">
      <c r="A643" s="334"/>
      <c r="B643" s="314"/>
      <c r="C643" s="335"/>
      <c r="D643" s="314"/>
      <c r="E643" s="314"/>
      <c r="F643" s="314"/>
      <c r="G643" s="315"/>
      <c r="H643" s="315"/>
      <c r="I643" s="315"/>
      <c r="J643" s="315"/>
      <c r="K643" s="315"/>
      <c r="L643" s="315"/>
      <c r="M643" s="315"/>
      <c r="N643" s="315"/>
      <c r="O643" s="315"/>
      <c r="P643" s="315"/>
      <c r="Q643" s="315"/>
      <c r="R643" s="315"/>
      <c r="S643" s="315"/>
      <c r="T643" s="315"/>
      <c r="U643" s="315"/>
      <c r="V643" s="315"/>
      <c r="W643" s="315"/>
      <c r="X643" s="315"/>
      <c r="Y643" s="315"/>
      <c r="Z643" s="315"/>
    </row>
    <row r="644">
      <c r="A644" s="334"/>
      <c r="B644" s="314"/>
      <c r="C644" s="335"/>
      <c r="D644" s="314"/>
      <c r="E644" s="314"/>
      <c r="F644" s="314"/>
      <c r="G644" s="315"/>
      <c r="H644" s="315"/>
      <c r="I644" s="315"/>
      <c r="J644" s="315"/>
      <c r="K644" s="315"/>
      <c r="L644" s="315"/>
      <c r="M644" s="315"/>
      <c r="N644" s="315"/>
      <c r="O644" s="315"/>
      <c r="P644" s="315"/>
      <c r="Q644" s="315"/>
      <c r="R644" s="315"/>
      <c r="S644" s="315"/>
      <c r="T644" s="315"/>
      <c r="U644" s="315"/>
      <c r="V644" s="315"/>
      <c r="W644" s="315"/>
      <c r="X644" s="315"/>
      <c r="Y644" s="315"/>
      <c r="Z644" s="315"/>
    </row>
    <row r="645">
      <c r="A645" s="334"/>
      <c r="B645" s="314"/>
      <c r="C645" s="335"/>
      <c r="D645" s="314"/>
      <c r="E645" s="314"/>
      <c r="F645" s="314"/>
      <c r="G645" s="315"/>
      <c r="H645" s="315"/>
      <c r="I645" s="315"/>
      <c r="J645" s="315"/>
      <c r="K645" s="315"/>
      <c r="L645" s="315"/>
      <c r="M645" s="315"/>
      <c r="N645" s="315"/>
      <c r="O645" s="315"/>
      <c r="P645" s="315"/>
      <c r="Q645" s="315"/>
      <c r="R645" s="315"/>
      <c r="S645" s="315"/>
      <c r="T645" s="315"/>
      <c r="U645" s="315"/>
      <c r="V645" s="315"/>
      <c r="W645" s="315"/>
      <c r="X645" s="315"/>
      <c r="Y645" s="315"/>
      <c r="Z645" s="315"/>
    </row>
    <row r="646">
      <c r="A646" s="334"/>
      <c r="B646" s="314"/>
      <c r="C646" s="335"/>
      <c r="D646" s="314"/>
      <c r="E646" s="314"/>
      <c r="F646" s="314"/>
      <c r="G646" s="315"/>
      <c r="H646" s="315"/>
      <c r="I646" s="315"/>
      <c r="J646" s="315"/>
      <c r="K646" s="315"/>
      <c r="L646" s="315"/>
      <c r="M646" s="315"/>
      <c r="N646" s="315"/>
      <c r="O646" s="315"/>
      <c r="P646" s="315"/>
      <c r="Q646" s="315"/>
      <c r="R646" s="315"/>
      <c r="S646" s="315"/>
      <c r="T646" s="315"/>
      <c r="U646" s="315"/>
      <c r="V646" s="315"/>
      <c r="W646" s="315"/>
      <c r="X646" s="315"/>
      <c r="Y646" s="315"/>
      <c r="Z646" s="315"/>
    </row>
    <row r="647">
      <c r="A647" s="334"/>
      <c r="B647" s="314"/>
      <c r="C647" s="335"/>
      <c r="D647" s="314"/>
      <c r="E647" s="314"/>
      <c r="F647" s="314"/>
      <c r="G647" s="315"/>
      <c r="H647" s="315"/>
      <c r="I647" s="315"/>
      <c r="J647" s="315"/>
      <c r="K647" s="315"/>
      <c r="L647" s="315"/>
      <c r="M647" s="315"/>
      <c r="N647" s="315"/>
      <c r="O647" s="315"/>
      <c r="P647" s="315"/>
      <c r="Q647" s="315"/>
      <c r="R647" s="315"/>
      <c r="S647" s="315"/>
      <c r="T647" s="315"/>
      <c r="U647" s="315"/>
      <c r="V647" s="315"/>
      <c r="W647" s="315"/>
      <c r="X647" s="315"/>
      <c r="Y647" s="315"/>
      <c r="Z647" s="315"/>
    </row>
    <row r="648">
      <c r="A648" s="334"/>
      <c r="B648" s="314"/>
      <c r="C648" s="335"/>
      <c r="D648" s="314"/>
      <c r="E648" s="314"/>
      <c r="F648" s="314"/>
      <c r="G648" s="315"/>
      <c r="H648" s="315"/>
      <c r="I648" s="315"/>
      <c r="J648" s="315"/>
      <c r="K648" s="315"/>
      <c r="L648" s="315"/>
      <c r="M648" s="315"/>
      <c r="N648" s="315"/>
      <c r="O648" s="315"/>
      <c r="P648" s="315"/>
      <c r="Q648" s="315"/>
      <c r="R648" s="315"/>
      <c r="S648" s="315"/>
      <c r="T648" s="315"/>
      <c r="U648" s="315"/>
      <c r="V648" s="315"/>
      <c r="W648" s="315"/>
      <c r="X648" s="315"/>
      <c r="Y648" s="315"/>
      <c r="Z648" s="315"/>
    </row>
    <row r="649">
      <c r="A649" s="334"/>
      <c r="B649" s="314"/>
      <c r="C649" s="335"/>
      <c r="D649" s="314"/>
      <c r="E649" s="314"/>
      <c r="F649" s="314"/>
      <c r="G649" s="315"/>
      <c r="H649" s="315"/>
      <c r="I649" s="315"/>
      <c r="J649" s="315"/>
      <c r="K649" s="315"/>
      <c r="L649" s="315"/>
      <c r="M649" s="315"/>
      <c r="N649" s="315"/>
      <c r="O649" s="315"/>
      <c r="P649" s="315"/>
      <c r="Q649" s="315"/>
      <c r="R649" s="315"/>
      <c r="S649" s="315"/>
      <c r="T649" s="315"/>
      <c r="U649" s="315"/>
      <c r="V649" s="315"/>
      <c r="W649" s="315"/>
      <c r="X649" s="315"/>
      <c r="Y649" s="315"/>
      <c r="Z649" s="315"/>
    </row>
    <row r="650">
      <c r="A650" s="334"/>
      <c r="B650" s="314"/>
      <c r="C650" s="335"/>
      <c r="D650" s="314"/>
      <c r="E650" s="314"/>
      <c r="F650" s="314"/>
      <c r="G650" s="315"/>
      <c r="H650" s="315"/>
      <c r="I650" s="315"/>
      <c r="J650" s="315"/>
      <c r="K650" s="315"/>
      <c r="L650" s="315"/>
      <c r="M650" s="315"/>
      <c r="N650" s="315"/>
      <c r="O650" s="315"/>
      <c r="P650" s="315"/>
      <c r="Q650" s="315"/>
      <c r="R650" s="315"/>
      <c r="S650" s="315"/>
      <c r="T650" s="315"/>
      <c r="U650" s="315"/>
      <c r="V650" s="315"/>
      <c r="W650" s="315"/>
      <c r="X650" s="315"/>
      <c r="Y650" s="315"/>
      <c r="Z650" s="315"/>
    </row>
    <row r="651">
      <c r="A651" s="334"/>
      <c r="B651" s="314"/>
      <c r="C651" s="335"/>
      <c r="D651" s="314"/>
      <c r="E651" s="314"/>
      <c r="F651" s="314"/>
      <c r="G651" s="315"/>
      <c r="H651" s="315"/>
      <c r="I651" s="315"/>
      <c r="J651" s="315"/>
      <c r="K651" s="315"/>
      <c r="L651" s="315"/>
      <c r="M651" s="315"/>
      <c r="N651" s="315"/>
      <c r="O651" s="315"/>
      <c r="P651" s="315"/>
      <c r="Q651" s="315"/>
      <c r="R651" s="315"/>
      <c r="S651" s="315"/>
      <c r="T651" s="315"/>
      <c r="U651" s="315"/>
      <c r="V651" s="315"/>
      <c r="W651" s="315"/>
      <c r="X651" s="315"/>
      <c r="Y651" s="315"/>
      <c r="Z651" s="315"/>
    </row>
    <row r="652">
      <c r="A652" s="334"/>
      <c r="B652" s="314"/>
      <c r="C652" s="335"/>
      <c r="D652" s="314"/>
      <c r="E652" s="314"/>
      <c r="F652" s="314"/>
      <c r="G652" s="315"/>
      <c r="H652" s="315"/>
      <c r="I652" s="315"/>
      <c r="J652" s="315"/>
      <c r="K652" s="315"/>
      <c r="L652" s="315"/>
      <c r="M652" s="315"/>
      <c r="N652" s="315"/>
      <c r="O652" s="315"/>
      <c r="P652" s="315"/>
      <c r="Q652" s="315"/>
      <c r="R652" s="315"/>
      <c r="S652" s="315"/>
      <c r="T652" s="315"/>
      <c r="U652" s="315"/>
      <c r="V652" s="315"/>
      <c r="W652" s="315"/>
      <c r="X652" s="315"/>
      <c r="Y652" s="315"/>
      <c r="Z652" s="315"/>
    </row>
    <row r="653">
      <c r="A653" s="334"/>
      <c r="B653" s="314"/>
      <c r="C653" s="335"/>
      <c r="D653" s="314"/>
      <c r="E653" s="314"/>
      <c r="F653" s="314"/>
      <c r="G653" s="315"/>
      <c r="H653" s="315"/>
      <c r="I653" s="315"/>
      <c r="J653" s="315"/>
      <c r="K653" s="315"/>
      <c r="L653" s="315"/>
      <c r="M653" s="315"/>
      <c r="N653" s="315"/>
      <c r="O653" s="315"/>
      <c r="P653" s="315"/>
      <c r="Q653" s="315"/>
      <c r="R653" s="315"/>
      <c r="S653" s="315"/>
      <c r="T653" s="315"/>
      <c r="U653" s="315"/>
      <c r="V653" s="315"/>
      <c r="W653" s="315"/>
      <c r="X653" s="315"/>
      <c r="Y653" s="315"/>
      <c r="Z653" s="315"/>
    </row>
    <row r="654">
      <c r="A654" s="334"/>
      <c r="B654" s="314"/>
      <c r="C654" s="335"/>
      <c r="D654" s="314"/>
      <c r="E654" s="314"/>
      <c r="F654" s="314"/>
      <c r="G654" s="315"/>
      <c r="H654" s="315"/>
      <c r="I654" s="315"/>
      <c r="J654" s="315"/>
      <c r="K654" s="315"/>
      <c r="L654" s="315"/>
      <c r="M654" s="315"/>
      <c r="N654" s="315"/>
      <c r="O654" s="315"/>
      <c r="P654" s="315"/>
      <c r="Q654" s="315"/>
      <c r="R654" s="315"/>
      <c r="S654" s="315"/>
      <c r="T654" s="315"/>
      <c r="U654" s="315"/>
      <c r="V654" s="315"/>
      <c r="W654" s="315"/>
      <c r="X654" s="315"/>
      <c r="Y654" s="315"/>
      <c r="Z654" s="315"/>
    </row>
    <row r="655">
      <c r="A655" s="334"/>
      <c r="B655" s="314"/>
      <c r="C655" s="335"/>
      <c r="D655" s="314"/>
      <c r="E655" s="314"/>
      <c r="F655" s="314"/>
      <c r="G655" s="315"/>
      <c r="H655" s="315"/>
      <c r="I655" s="315"/>
      <c r="J655" s="315"/>
      <c r="K655" s="315"/>
      <c r="L655" s="315"/>
      <c r="M655" s="315"/>
      <c r="N655" s="315"/>
      <c r="O655" s="315"/>
      <c r="P655" s="315"/>
      <c r="Q655" s="315"/>
      <c r="R655" s="315"/>
      <c r="S655" s="315"/>
      <c r="T655" s="315"/>
      <c r="U655" s="315"/>
      <c r="V655" s="315"/>
      <c r="W655" s="315"/>
      <c r="X655" s="315"/>
      <c r="Y655" s="315"/>
      <c r="Z655" s="315"/>
    </row>
    <row r="656">
      <c r="A656" s="334"/>
      <c r="B656" s="314"/>
      <c r="C656" s="335"/>
      <c r="D656" s="314"/>
      <c r="E656" s="314"/>
      <c r="F656" s="314"/>
      <c r="G656" s="315"/>
      <c r="H656" s="315"/>
      <c r="I656" s="315"/>
      <c r="J656" s="315"/>
      <c r="K656" s="315"/>
      <c r="L656" s="315"/>
      <c r="M656" s="315"/>
      <c r="N656" s="315"/>
      <c r="O656" s="315"/>
      <c r="P656" s="315"/>
      <c r="Q656" s="315"/>
      <c r="R656" s="315"/>
      <c r="S656" s="315"/>
      <c r="T656" s="315"/>
      <c r="U656" s="315"/>
      <c r="V656" s="315"/>
      <c r="W656" s="315"/>
      <c r="X656" s="315"/>
      <c r="Y656" s="315"/>
      <c r="Z656" s="315"/>
    </row>
    <row r="657">
      <c r="A657" s="334"/>
      <c r="B657" s="314"/>
      <c r="C657" s="335"/>
      <c r="D657" s="314"/>
      <c r="E657" s="314"/>
      <c r="F657" s="314"/>
      <c r="G657" s="315"/>
      <c r="H657" s="315"/>
      <c r="I657" s="315"/>
      <c r="J657" s="315"/>
      <c r="K657" s="315"/>
      <c r="L657" s="315"/>
      <c r="M657" s="315"/>
      <c r="N657" s="315"/>
      <c r="O657" s="315"/>
      <c r="P657" s="315"/>
      <c r="Q657" s="315"/>
      <c r="R657" s="315"/>
      <c r="S657" s="315"/>
      <c r="T657" s="315"/>
      <c r="U657" s="315"/>
      <c r="V657" s="315"/>
      <c r="W657" s="315"/>
      <c r="X657" s="315"/>
      <c r="Y657" s="315"/>
      <c r="Z657" s="315"/>
    </row>
    <row r="658">
      <c r="A658" s="334"/>
      <c r="B658" s="314"/>
      <c r="C658" s="335"/>
      <c r="D658" s="314"/>
      <c r="E658" s="314"/>
      <c r="F658" s="314"/>
      <c r="G658" s="315"/>
      <c r="H658" s="315"/>
      <c r="I658" s="315"/>
      <c r="J658" s="315"/>
      <c r="K658" s="315"/>
      <c r="L658" s="315"/>
      <c r="M658" s="315"/>
      <c r="N658" s="315"/>
      <c r="O658" s="315"/>
      <c r="P658" s="315"/>
      <c r="Q658" s="315"/>
      <c r="R658" s="315"/>
      <c r="S658" s="315"/>
      <c r="T658" s="315"/>
      <c r="U658" s="315"/>
      <c r="V658" s="315"/>
      <c r="W658" s="315"/>
      <c r="X658" s="315"/>
      <c r="Y658" s="315"/>
      <c r="Z658" s="315"/>
    </row>
    <row r="659">
      <c r="A659" s="334"/>
      <c r="B659" s="314"/>
      <c r="C659" s="335"/>
      <c r="D659" s="314"/>
      <c r="E659" s="314"/>
      <c r="F659" s="314"/>
      <c r="G659" s="315"/>
      <c r="H659" s="315"/>
      <c r="I659" s="315"/>
      <c r="J659" s="315"/>
      <c r="K659" s="315"/>
      <c r="L659" s="315"/>
      <c r="M659" s="315"/>
      <c r="N659" s="315"/>
      <c r="O659" s="315"/>
      <c r="P659" s="315"/>
      <c r="Q659" s="315"/>
      <c r="R659" s="315"/>
      <c r="S659" s="315"/>
      <c r="T659" s="315"/>
      <c r="U659" s="315"/>
      <c r="V659" s="315"/>
      <c r="W659" s="315"/>
      <c r="X659" s="315"/>
      <c r="Y659" s="315"/>
      <c r="Z659" s="315"/>
    </row>
    <row r="660">
      <c r="A660" s="334"/>
      <c r="B660" s="314"/>
      <c r="C660" s="335"/>
      <c r="D660" s="314"/>
      <c r="E660" s="314"/>
      <c r="F660" s="314"/>
      <c r="G660" s="315"/>
      <c r="H660" s="315"/>
      <c r="I660" s="315"/>
      <c r="J660" s="315"/>
      <c r="K660" s="315"/>
      <c r="L660" s="315"/>
      <c r="M660" s="315"/>
      <c r="N660" s="315"/>
      <c r="O660" s="315"/>
      <c r="P660" s="315"/>
      <c r="Q660" s="315"/>
      <c r="R660" s="315"/>
      <c r="S660" s="315"/>
      <c r="T660" s="315"/>
      <c r="U660" s="315"/>
      <c r="V660" s="315"/>
      <c r="W660" s="315"/>
      <c r="X660" s="315"/>
      <c r="Y660" s="315"/>
      <c r="Z660" s="315"/>
    </row>
    <row r="661">
      <c r="A661" s="334"/>
      <c r="B661" s="314"/>
      <c r="C661" s="335"/>
      <c r="D661" s="314"/>
      <c r="E661" s="314"/>
      <c r="F661" s="314"/>
      <c r="G661" s="315"/>
      <c r="H661" s="315"/>
      <c r="I661" s="315"/>
      <c r="J661" s="315"/>
      <c r="K661" s="315"/>
      <c r="L661" s="315"/>
      <c r="M661" s="315"/>
      <c r="N661" s="315"/>
      <c r="O661" s="315"/>
      <c r="P661" s="315"/>
      <c r="Q661" s="315"/>
      <c r="R661" s="315"/>
      <c r="S661" s="315"/>
      <c r="T661" s="315"/>
      <c r="U661" s="315"/>
      <c r="V661" s="315"/>
      <c r="W661" s="315"/>
      <c r="X661" s="315"/>
      <c r="Y661" s="315"/>
      <c r="Z661" s="315"/>
    </row>
    <row r="662">
      <c r="A662" s="334"/>
      <c r="B662" s="314"/>
      <c r="C662" s="335"/>
      <c r="D662" s="314"/>
      <c r="E662" s="314"/>
      <c r="F662" s="314"/>
      <c r="G662" s="315"/>
      <c r="H662" s="315"/>
      <c r="I662" s="315"/>
      <c r="J662" s="315"/>
      <c r="K662" s="315"/>
      <c r="L662" s="315"/>
      <c r="M662" s="315"/>
      <c r="N662" s="315"/>
      <c r="O662" s="315"/>
      <c r="P662" s="315"/>
      <c r="Q662" s="315"/>
      <c r="R662" s="315"/>
      <c r="S662" s="315"/>
      <c r="T662" s="315"/>
      <c r="U662" s="315"/>
      <c r="V662" s="315"/>
      <c r="W662" s="315"/>
      <c r="X662" s="315"/>
      <c r="Y662" s="315"/>
      <c r="Z662" s="315"/>
    </row>
    <row r="663">
      <c r="A663" s="334"/>
      <c r="B663" s="314"/>
      <c r="C663" s="335"/>
      <c r="D663" s="314"/>
      <c r="E663" s="314"/>
      <c r="F663" s="314"/>
      <c r="G663" s="315"/>
      <c r="H663" s="315"/>
      <c r="I663" s="315"/>
      <c r="J663" s="315"/>
      <c r="K663" s="315"/>
      <c r="L663" s="315"/>
      <c r="M663" s="315"/>
      <c r="N663" s="315"/>
      <c r="O663" s="315"/>
      <c r="P663" s="315"/>
      <c r="Q663" s="315"/>
      <c r="R663" s="315"/>
      <c r="S663" s="315"/>
      <c r="T663" s="315"/>
      <c r="U663" s="315"/>
      <c r="V663" s="315"/>
      <c r="W663" s="315"/>
      <c r="X663" s="315"/>
      <c r="Y663" s="315"/>
      <c r="Z663" s="315"/>
    </row>
    <row r="664">
      <c r="A664" s="334"/>
      <c r="B664" s="314"/>
      <c r="C664" s="335"/>
      <c r="D664" s="314"/>
      <c r="E664" s="314"/>
      <c r="F664" s="314"/>
      <c r="G664" s="315"/>
      <c r="H664" s="315"/>
      <c r="I664" s="315"/>
      <c r="J664" s="315"/>
      <c r="K664" s="315"/>
      <c r="L664" s="315"/>
      <c r="M664" s="315"/>
      <c r="N664" s="315"/>
      <c r="O664" s="315"/>
      <c r="P664" s="315"/>
      <c r="Q664" s="315"/>
      <c r="R664" s="315"/>
      <c r="S664" s="315"/>
      <c r="T664" s="315"/>
      <c r="U664" s="315"/>
      <c r="V664" s="315"/>
      <c r="W664" s="315"/>
      <c r="X664" s="315"/>
      <c r="Y664" s="315"/>
      <c r="Z664" s="315"/>
    </row>
    <row r="665">
      <c r="A665" s="334"/>
      <c r="B665" s="314"/>
      <c r="C665" s="335"/>
      <c r="D665" s="314"/>
      <c r="E665" s="314"/>
      <c r="F665" s="314"/>
      <c r="G665" s="315"/>
      <c r="H665" s="315"/>
      <c r="I665" s="315"/>
      <c r="J665" s="315"/>
      <c r="K665" s="315"/>
      <c r="L665" s="315"/>
      <c r="M665" s="315"/>
      <c r="N665" s="315"/>
      <c r="O665" s="315"/>
      <c r="P665" s="315"/>
      <c r="Q665" s="315"/>
      <c r="R665" s="315"/>
      <c r="S665" s="315"/>
      <c r="T665" s="315"/>
      <c r="U665" s="315"/>
      <c r="V665" s="315"/>
      <c r="W665" s="315"/>
      <c r="X665" s="315"/>
      <c r="Y665" s="315"/>
      <c r="Z665" s="315"/>
    </row>
    <row r="666">
      <c r="A666" s="334"/>
      <c r="B666" s="314"/>
      <c r="C666" s="335"/>
      <c r="D666" s="314"/>
      <c r="E666" s="314"/>
      <c r="F666" s="314"/>
      <c r="G666" s="315"/>
      <c r="H666" s="315"/>
      <c r="I666" s="315"/>
      <c r="J666" s="315"/>
      <c r="K666" s="315"/>
      <c r="L666" s="315"/>
      <c r="M666" s="315"/>
      <c r="N666" s="315"/>
      <c r="O666" s="315"/>
      <c r="P666" s="315"/>
      <c r="Q666" s="315"/>
      <c r="R666" s="315"/>
      <c r="S666" s="315"/>
      <c r="T666" s="315"/>
      <c r="U666" s="315"/>
      <c r="V666" s="315"/>
      <c r="W666" s="315"/>
      <c r="X666" s="315"/>
      <c r="Y666" s="315"/>
      <c r="Z666" s="315"/>
    </row>
    <row r="667">
      <c r="A667" s="334"/>
      <c r="B667" s="314"/>
      <c r="C667" s="335"/>
      <c r="D667" s="314"/>
      <c r="E667" s="314"/>
      <c r="F667" s="314"/>
      <c r="G667" s="315"/>
      <c r="H667" s="315"/>
      <c r="I667" s="315"/>
      <c r="J667" s="315"/>
      <c r="K667" s="315"/>
      <c r="L667" s="315"/>
      <c r="M667" s="315"/>
      <c r="N667" s="315"/>
      <c r="O667" s="315"/>
      <c r="P667" s="315"/>
      <c r="Q667" s="315"/>
      <c r="R667" s="315"/>
      <c r="S667" s="315"/>
      <c r="T667" s="315"/>
      <c r="U667" s="315"/>
      <c r="V667" s="315"/>
      <c r="W667" s="315"/>
      <c r="X667" s="315"/>
      <c r="Y667" s="315"/>
      <c r="Z667" s="315"/>
    </row>
    <row r="668">
      <c r="A668" s="334"/>
      <c r="B668" s="314"/>
      <c r="C668" s="335"/>
      <c r="D668" s="314"/>
      <c r="E668" s="314"/>
      <c r="F668" s="314"/>
      <c r="G668" s="315"/>
      <c r="H668" s="315"/>
      <c r="I668" s="315"/>
      <c r="J668" s="315"/>
      <c r="K668" s="315"/>
      <c r="L668" s="315"/>
      <c r="M668" s="315"/>
      <c r="N668" s="315"/>
      <c r="O668" s="315"/>
      <c r="P668" s="315"/>
      <c r="Q668" s="315"/>
      <c r="R668" s="315"/>
      <c r="S668" s="315"/>
      <c r="T668" s="315"/>
      <c r="U668" s="315"/>
      <c r="V668" s="315"/>
      <c r="W668" s="315"/>
      <c r="X668" s="315"/>
      <c r="Y668" s="315"/>
      <c r="Z668" s="315"/>
    </row>
    <row r="669">
      <c r="A669" s="334"/>
      <c r="B669" s="314"/>
      <c r="C669" s="335"/>
      <c r="D669" s="314"/>
      <c r="E669" s="314"/>
      <c r="F669" s="314"/>
      <c r="G669" s="315"/>
      <c r="H669" s="315"/>
      <c r="I669" s="315"/>
      <c r="J669" s="315"/>
      <c r="K669" s="315"/>
      <c r="L669" s="315"/>
      <c r="M669" s="315"/>
      <c r="N669" s="315"/>
      <c r="O669" s="315"/>
      <c r="P669" s="315"/>
      <c r="Q669" s="315"/>
      <c r="R669" s="315"/>
      <c r="S669" s="315"/>
      <c r="T669" s="315"/>
      <c r="U669" s="315"/>
      <c r="V669" s="315"/>
      <c r="W669" s="315"/>
      <c r="X669" s="315"/>
      <c r="Y669" s="315"/>
      <c r="Z669" s="315"/>
    </row>
    <row r="670">
      <c r="A670" s="334"/>
      <c r="B670" s="314"/>
      <c r="C670" s="335"/>
      <c r="D670" s="314"/>
      <c r="E670" s="314"/>
      <c r="F670" s="314"/>
      <c r="G670" s="315"/>
      <c r="H670" s="315"/>
      <c r="I670" s="315"/>
      <c r="J670" s="315"/>
      <c r="K670" s="315"/>
      <c r="L670" s="315"/>
      <c r="M670" s="315"/>
      <c r="N670" s="315"/>
      <c r="O670" s="315"/>
      <c r="P670" s="315"/>
      <c r="Q670" s="315"/>
      <c r="R670" s="315"/>
      <c r="S670" s="315"/>
      <c r="T670" s="315"/>
      <c r="U670" s="315"/>
      <c r="V670" s="315"/>
      <c r="W670" s="315"/>
      <c r="X670" s="315"/>
      <c r="Y670" s="315"/>
      <c r="Z670" s="315"/>
    </row>
    <row r="671">
      <c r="A671" s="334"/>
      <c r="B671" s="314"/>
      <c r="C671" s="335"/>
      <c r="D671" s="314"/>
      <c r="E671" s="314"/>
      <c r="F671" s="314"/>
      <c r="G671" s="315"/>
      <c r="H671" s="315"/>
      <c r="I671" s="315"/>
      <c r="J671" s="315"/>
      <c r="K671" s="315"/>
      <c r="L671" s="315"/>
      <c r="M671" s="315"/>
      <c r="N671" s="315"/>
      <c r="O671" s="315"/>
      <c r="P671" s="315"/>
      <c r="Q671" s="315"/>
      <c r="R671" s="315"/>
      <c r="S671" s="315"/>
      <c r="T671" s="315"/>
      <c r="U671" s="315"/>
      <c r="V671" s="315"/>
      <c r="W671" s="315"/>
      <c r="X671" s="315"/>
      <c r="Y671" s="315"/>
      <c r="Z671" s="315"/>
    </row>
    <row r="672">
      <c r="A672" s="334"/>
      <c r="B672" s="314"/>
      <c r="C672" s="335"/>
      <c r="D672" s="314"/>
      <c r="E672" s="314"/>
      <c r="F672" s="314"/>
      <c r="G672" s="315"/>
      <c r="H672" s="315"/>
      <c r="I672" s="315"/>
      <c r="J672" s="315"/>
      <c r="K672" s="315"/>
      <c r="L672" s="315"/>
      <c r="M672" s="315"/>
      <c r="N672" s="315"/>
      <c r="O672" s="315"/>
      <c r="P672" s="315"/>
      <c r="Q672" s="315"/>
      <c r="R672" s="315"/>
      <c r="S672" s="315"/>
      <c r="T672" s="315"/>
      <c r="U672" s="315"/>
      <c r="V672" s="315"/>
      <c r="W672" s="315"/>
      <c r="X672" s="315"/>
      <c r="Y672" s="315"/>
      <c r="Z672" s="315"/>
    </row>
    <row r="673">
      <c r="A673" s="334"/>
      <c r="B673" s="314"/>
      <c r="C673" s="335"/>
      <c r="D673" s="314"/>
      <c r="E673" s="314"/>
      <c r="F673" s="314"/>
      <c r="G673" s="315"/>
      <c r="H673" s="315"/>
      <c r="I673" s="315"/>
      <c r="J673" s="315"/>
      <c r="K673" s="315"/>
      <c r="L673" s="315"/>
      <c r="M673" s="315"/>
      <c r="N673" s="315"/>
      <c r="O673" s="315"/>
      <c r="P673" s="315"/>
      <c r="Q673" s="315"/>
      <c r="R673" s="315"/>
      <c r="S673" s="315"/>
      <c r="T673" s="315"/>
      <c r="U673" s="315"/>
      <c r="V673" s="315"/>
      <c r="W673" s="315"/>
      <c r="X673" s="315"/>
      <c r="Y673" s="315"/>
      <c r="Z673" s="315"/>
    </row>
    <row r="674">
      <c r="A674" s="334"/>
      <c r="B674" s="314"/>
      <c r="C674" s="335"/>
      <c r="D674" s="314"/>
      <c r="E674" s="314"/>
      <c r="F674" s="314"/>
      <c r="G674" s="315"/>
      <c r="H674" s="315"/>
      <c r="I674" s="315"/>
      <c r="J674" s="315"/>
      <c r="K674" s="315"/>
      <c r="L674" s="315"/>
      <c r="M674" s="315"/>
      <c r="N674" s="315"/>
      <c r="O674" s="315"/>
      <c r="P674" s="315"/>
      <c r="Q674" s="315"/>
      <c r="R674" s="315"/>
      <c r="S674" s="315"/>
      <c r="T674" s="315"/>
      <c r="U674" s="315"/>
      <c r="V674" s="315"/>
      <c r="W674" s="315"/>
      <c r="X674" s="315"/>
      <c r="Y674" s="315"/>
      <c r="Z674" s="315"/>
    </row>
    <row r="675">
      <c r="A675" s="334"/>
      <c r="B675" s="314"/>
      <c r="C675" s="335"/>
      <c r="D675" s="314"/>
      <c r="E675" s="314"/>
      <c r="F675" s="314"/>
      <c r="G675" s="315"/>
      <c r="H675" s="315"/>
      <c r="I675" s="315"/>
      <c r="J675" s="315"/>
      <c r="K675" s="315"/>
      <c r="L675" s="315"/>
      <c r="M675" s="315"/>
      <c r="N675" s="315"/>
      <c r="O675" s="315"/>
      <c r="P675" s="315"/>
      <c r="Q675" s="315"/>
      <c r="R675" s="315"/>
      <c r="S675" s="315"/>
      <c r="T675" s="315"/>
      <c r="U675" s="315"/>
      <c r="V675" s="315"/>
      <c r="W675" s="315"/>
      <c r="X675" s="315"/>
      <c r="Y675" s="315"/>
      <c r="Z675" s="315"/>
    </row>
    <row r="676">
      <c r="A676" s="334"/>
      <c r="B676" s="314"/>
      <c r="C676" s="335"/>
      <c r="D676" s="314"/>
      <c r="E676" s="314"/>
      <c r="F676" s="314"/>
      <c r="G676" s="315"/>
      <c r="H676" s="315"/>
      <c r="I676" s="315"/>
      <c r="J676" s="315"/>
      <c r="K676" s="315"/>
      <c r="L676" s="315"/>
      <c r="M676" s="315"/>
      <c r="N676" s="315"/>
      <c r="O676" s="315"/>
      <c r="P676" s="315"/>
      <c r="Q676" s="315"/>
      <c r="R676" s="315"/>
      <c r="S676" s="315"/>
      <c r="T676" s="315"/>
      <c r="U676" s="315"/>
      <c r="V676" s="315"/>
      <c r="W676" s="315"/>
      <c r="X676" s="315"/>
      <c r="Y676" s="315"/>
      <c r="Z676" s="315"/>
    </row>
    <row r="677">
      <c r="A677" s="334"/>
      <c r="B677" s="314"/>
      <c r="C677" s="335"/>
      <c r="D677" s="314"/>
      <c r="E677" s="314"/>
      <c r="F677" s="314"/>
      <c r="G677" s="315"/>
      <c r="H677" s="315"/>
      <c r="I677" s="315"/>
      <c r="J677" s="315"/>
      <c r="K677" s="315"/>
      <c r="L677" s="315"/>
      <c r="M677" s="315"/>
      <c r="N677" s="315"/>
      <c r="O677" s="315"/>
      <c r="P677" s="315"/>
      <c r="Q677" s="315"/>
      <c r="R677" s="315"/>
      <c r="S677" s="315"/>
      <c r="T677" s="315"/>
      <c r="U677" s="315"/>
      <c r="V677" s="315"/>
      <c r="W677" s="315"/>
      <c r="X677" s="315"/>
      <c r="Y677" s="315"/>
      <c r="Z677" s="315"/>
    </row>
    <row r="678">
      <c r="A678" s="334"/>
      <c r="B678" s="314"/>
      <c r="C678" s="335"/>
      <c r="D678" s="314"/>
      <c r="E678" s="314"/>
      <c r="F678" s="314"/>
      <c r="G678" s="315"/>
      <c r="H678" s="315"/>
      <c r="I678" s="315"/>
      <c r="J678" s="315"/>
      <c r="K678" s="315"/>
      <c r="L678" s="315"/>
      <c r="M678" s="315"/>
      <c r="N678" s="315"/>
      <c r="O678" s="315"/>
      <c r="P678" s="315"/>
      <c r="Q678" s="315"/>
      <c r="R678" s="315"/>
      <c r="S678" s="315"/>
      <c r="T678" s="315"/>
      <c r="U678" s="315"/>
      <c r="V678" s="315"/>
      <c r="W678" s="315"/>
      <c r="X678" s="315"/>
      <c r="Y678" s="315"/>
      <c r="Z678" s="315"/>
    </row>
    <row r="679">
      <c r="A679" s="334"/>
      <c r="B679" s="314"/>
      <c r="C679" s="335"/>
      <c r="D679" s="314"/>
      <c r="E679" s="314"/>
      <c r="F679" s="314"/>
      <c r="G679" s="315"/>
      <c r="H679" s="315"/>
      <c r="I679" s="315"/>
      <c r="J679" s="315"/>
      <c r="K679" s="315"/>
      <c r="L679" s="315"/>
      <c r="M679" s="315"/>
      <c r="N679" s="315"/>
      <c r="O679" s="315"/>
      <c r="P679" s="315"/>
      <c r="Q679" s="315"/>
      <c r="R679" s="315"/>
      <c r="S679" s="315"/>
      <c r="T679" s="315"/>
      <c r="U679" s="315"/>
      <c r="V679" s="315"/>
      <c r="W679" s="315"/>
      <c r="X679" s="315"/>
      <c r="Y679" s="315"/>
      <c r="Z679" s="315"/>
    </row>
    <row r="680">
      <c r="A680" s="334"/>
      <c r="B680" s="314"/>
      <c r="C680" s="335"/>
      <c r="D680" s="314"/>
      <c r="E680" s="314"/>
      <c r="F680" s="314"/>
      <c r="G680" s="315"/>
      <c r="H680" s="315"/>
      <c r="I680" s="315"/>
      <c r="J680" s="315"/>
      <c r="K680" s="315"/>
      <c r="L680" s="315"/>
      <c r="M680" s="315"/>
      <c r="N680" s="315"/>
      <c r="O680" s="315"/>
      <c r="P680" s="315"/>
      <c r="Q680" s="315"/>
      <c r="R680" s="315"/>
      <c r="S680" s="315"/>
      <c r="T680" s="315"/>
      <c r="U680" s="315"/>
      <c r="V680" s="315"/>
      <c r="W680" s="315"/>
      <c r="X680" s="315"/>
      <c r="Y680" s="315"/>
      <c r="Z680" s="315"/>
    </row>
    <row r="681">
      <c r="A681" s="334"/>
      <c r="B681" s="314"/>
      <c r="C681" s="335"/>
      <c r="D681" s="314"/>
      <c r="E681" s="314"/>
      <c r="F681" s="314"/>
      <c r="G681" s="315"/>
      <c r="H681" s="315"/>
      <c r="I681" s="315"/>
      <c r="J681" s="315"/>
      <c r="K681" s="315"/>
      <c r="L681" s="315"/>
      <c r="M681" s="315"/>
      <c r="N681" s="315"/>
      <c r="O681" s="315"/>
      <c r="P681" s="315"/>
      <c r="Q681" s="315"/>
      <c r="R681" s="315"/>
      <c r="S681" s="315"/>
      <c r="T681" s="315"/>
      <c r="U681" s="315"/>
      <c r="V681" s="315"/>
      <c r="W681" s="315"/>
      <c r="X681" s="315"/>
      <c r="Y681" s="315"/>
      <c r="Z681" s="315"/>
    </row>
    <row r="682">
      <c r="A682" s="334"/>
      <c r="B682" s="314"/>
      <c r="C682" s="335"/>
      <c r="D682" s="314"/>
      <c r="E682" s="314"/>
      <c r="F682" s="314"/>
      <c r="G682" s="315"/>
      <c r="H682" s="315"/>
      <c r="I682" s="315"/>
      <c r="J682" s="315"/>
      <c r="K682" s="315"/>
      <c r="L682" s="315"/>
      <c r="M682" s="315"/>
      <c r="N682" s="315"/>
      <c r="O682" s="315"/>
      <c r="P682" s="315"/>
      <c r="Q682" s="315"/>
      <c r="R682" s="315"/>
      <c r="S682" s="315"/>
      <c r="T682" s="315"/>
      <c r="U682" s="315"/>
      <c r="V682" s="315"/>
      <c r="W682" s="315"/>
      <c r="X682" s="315"/>
      <c r="Y682" s="315"/>
      <c r="Z682" s="315"/>
    </row>
    <row r="683">
      <c r="A683" s="334"/>
      <c r="B683" s="314"/>
      <c r="C683" s="335"/>
      <c r="D683" s="314"/>
      <c r="E683" s="314"/>
      <c r="F683" s="314"/>
      <c r="G683" s="315"/>
      <c r="H683" s="315"/>
      <c r="I683" s="315"/>
      <c r="J683" s="315"/>
      <c r="K683" s="315"/>
      <c r="L683" s="315"/>
      <c r="M683" s="315"/>
      <c r="N683" s="315"/>
      <c r="O683" s="315"/>
      <c r="P683" s="315"/>
      <c r="Q683" s="315"/>
      <c r="R683" s="315"/>
      <c r="S683" s="315"/>
      <c r="T683" s="315"/>
      <c r="U683" s="315"/>
      <c r="V683" s="315"/>
      <c r="W683" s="315"/>
      <c r="X683" s="315"/>
      <c r="Y683" s="315"/>
      <c r="Z683" s="315"/>
    </row>
    <row r="684">
      <c r="A684" s="334"/>
      <c r="B684" s="314"/>
      <c r="C684" s="335"/>
      <c r="D684" s="314"/>
      <c r="E684" s="314"/>
      <c r="F684" s="314"/>
      <c r="G684" s="315"/>
      <c r="H684" s="315"/>
      <c r="I684" s="315"/>
      <c r="J684" s="315"/>
      <c r="K684" s="315"/>
      <c r="L684" s="315"/>
      <c r="M684" s="315"/>
      <c r="N684" s="315"/>
      <c r="O684" s="315"/>
      <c r="P684" s="315"/>
      <c r="Q684" s="315"/>
      <c r="R684" s="315"/>
      <c r="S684" s="315"/>
      <c r="T684" s="315"/>
      <c r="U684" s="315"/>
      <c r="V684" s="315"/>
      <c r="W684" s="315"/>
      <c r="X684" s="315"/>
      <c r="Y684" s="315"/>
      <c r="Z684" s="315"/>
    </row>
    <row r="685">
      <c r="A685" s="334"/>
      <c r="B685" s="314"/>
      <c r="C685" s="335"/>
      <c r="D685" s="314"/>
      <c r="E685" s="314"/>
      <c r="F685" s="314"/>
      <c r="G685" s="315"/>
      <c r="H685" s="315"/>
      <c r="I685" s="315"/>
      <c r="J685" s="315"/>
      <c r="K685" s="315"/>
      <c r="L685" s="315"/>
      <c r="M685" s="315"/>
      <c r="N685" s="315"/>
      <c r="O685" s="315"/>
      <c r="P685" s="315"/>
      <c r="Q685" s="315"/>
      <c r="R685" s="315"/>
      <c r="S685" s="315"/>
      <c r="T685" s="315"/>
      <c r="U685" s="315"/>
      <c r="V685" s="315"/>
      <c r="W685" s="315"/>
      <c r="X685" s="315"/>
      <c r="Y685" s="315"/>
      <c r="Z685" s="315"/>
    </row>
    <row r="686">
      <c r="A686" s="334"/>
      <c r="B686" s="314"/>
      <c r="C686" s="335"/>
      <c r="D686" s="314"/>
      <c r="E686" s="314"/>
      <c r="F686" s="314"/>
      <c r="G686" s="315"/>
      <c r="H686" s="315"/>
      <c r="I686" s="315"/>
      <c r="J686" s="315"/>
      <c r="K686" s="315"/>
      <c r="L686" s="315"/>
      <c r="M686" s="315"/>
      <c r="N686" s="315"/>
      <c r="O686" s="315"/>
      <c r="P686" s="315"/>
      <c r="Q686" s="315"/>
      <c r="R686" s="315"/>
      <c r="S686" s="315"/>
      <c r="T686" s="315"/>
      <c r="U686" s="315"/>
      <c r="V686" s="315"/>
      <c r="W686" s="315"/>
      <c r="X686" s="315"/>
      <c r="Y686" s="315"/>
      <c r="Z686" s="315"/>
    </row>
    <row r="687">
      <c r="A687" s="334"/>
      <c r="B687" s="314"/>
      <c r="C687" s="335"/>
      <c r="D687" s="314"/>
      <c r="E687" s="314"/>
      <c r="F687" s="314"/>
      <c r="G687" s="315"/>
      <c r="H687" s="315"/>
      <c r="I687" s="315"/>
      <c r="J687" s="315"/>
      <c r="K687" s="315"/>
      <c r="L687" s="315"/>
      <c r="M687" s="315"/>
      <c r="N687" s="315"/>
      <c r="O687" s="315"/>
      <c r="P687" s="315"/>
      <c r="Q687" s="315"/>
      <c r="R687" s="315"/>
      <c r="S687" s="315"/>
      <c r="T687" s="315"/>
      <c r="U687" s="315"/>
      <c r="V687" s="315"/>
      <c r="W687" s="315"/>
      <c r="X687" s="315"/>
      <c r="Y687" s="315"/>
      <c r="Z687" s="315"/>
    </row>
    <row r="688">
      <c r="A688" s="334"/>
      <c r="B688" s="314"/>
      <c r="C688" s="335"/>
      <c r="D688" s="314"/>
      <c r="E688" s="314"/>
      <c r="F688" s="314"/>
      <c r="G688" s="315"/>
      <c r="H688" s="315"/>
      <c r="I688" s="315"/>
      <c r="J688" s="315"/>
      <c r="K688" s="315"/>
      <c r="L688" s="315"/>
      <c r="M688" s="315"/>
      <c r="N688" s="315"/>
      <c r="O688" s="315"/>
      <c r="P688" s="315"/>
      <c r="Q688" s="315"/>
      <c r="R688" s="315"/>
      <c r="S688" s="315"/>
      <c r="T688" s="315"/>
      <c r="U688" s="315"/>
      <c r="V688" s="315"/>
      <c r="W688" s="315"/>
      <c r="X688" s="315"/>
      <c r="Y688" s="315"/>
      <c r="Z688" s="315"/>
    </row>
    <row r="689">
      <c r="A689" s="334"/>
      <c r="B689" s="314"/>
      <c r="C689" s="335"/>
      <c r="D689" s="314"/>
      <c r="E689" s="314"/>
      <c r="F689" s="314"/>
      <c r="G689" s="315"/>
      <c r="H689" s="315"/>
      <c r="I689" s="315"/>
      <c r="J689" s="315"/>
      <c r="K689" s="315"/>
      <c r="L689" s="315"/>
      <c r="M689" s="315"/>
      <c r="N689" s="315"/>
      <c r="O689" s="315"/>
      <c r="P689" s="315"/>
      <c r="Q689" s="315"/>
      <c r="R689" s="315"/>
      <c r="S689" s="315"/>
      <c r="T689" s="315"/>
      <c r="U689" s="315"/>
      <c r="V689" s="315"/>
      <c r="W689" s="315"/>
      <c r="X689" s="315"/>
      <c r="Y689" s="315"/>
      <c r="Z689" s="315"/>
    </row>
    <row r="690">
      <c r="A690" s="334"/>
      <c r="B690" s="314"/>
      <c r="C690" s="335"/>
      <c r="D690" s="314"/>
      <c r="E690" s="314"/>
      <c r="F690" s="314"/>
      <c r="G690" s="315"/>
      <c r="H690" s="315"/>
      <c r="I690" s="315"/>
      <c r="J690" s="315"/>
      <c r="K690" s="315"/>
      <c r="L690" s="315"/>
      <c r="M690" s="315"/>
      <c r="N690" s="315"/>
      <c r="O690" s="315"/>
      <c r="P690" s="315"/>
      <c r="Q690" s="315"/>
      <c r="R690" s="315"/>
      <c r="S690" s="315"/>
      <c r="T690" s="315"/>
      <c r="U690" s="315"/>
      <c r="V690" s="315"/>
      <c r="W690" s="315"/>
      <c r="X690" s="315"/>
      <c r="Y690" s="315"/>
      <c r="Z690" s="315"/>
    </row>
    <row r="691">
      <c r="A691" s="334"/>
      <c r="B691" s="314"/>
      <c r="C691" s="335"/>
      <c r="D691" s="314"/>
      <c r="E691" s="314"/>
      <c r="F691" s="314"/>
      <c r="G691" s="315"/>
      <c r="H691" s="315"/>
      <c r="I691" s="315"/>
      <c r="J691" s="315"/>
      <c r="K691" s="315"/>
      <c r="L691" s="315"/>
      <c r="M691" s="315"/>
      <c r="N691" s="315"/>
      <c r="O691" s="315"/>
      <c r="P691" s="315"/>
      <c r="Q691" s="315"/>
      <c r="R691" s="315"/>
      <c r="S691" s="315"/>
      <c r="T691" s="315"/>
      <c r="U691" s="315"/>
      <c r="V691" s="315"/>
      <c r="W691" s="315"/>
      <c r="X691" s="315"/>
      <c r="Y691" s="315"/>
      <c r="Z691" s="315"/>
    </row>
    <row r="692">
      <c r="A692" s="334"/>
      <c r="B692" s="314"/>
      <c r="C692" s="335"/>
      <c r="D692" s="314"/>
      <c r="E692" s="314"/>
      <c r="F692" s="314"/>
      <c r="G692" s="315"/>
      <c r="H692" s="315"/>
      <c r="I692" s="315"/>
      <c r="J692" s="315"/>
      <c r="K692" s="315"/>
      <c r="L692" s="315"/>
      <c r="M692" s="315"/>
      <c r="N692" s="315"/>
      <c r="O692" s="315"/>
      <c r="P692" s="315"/>
      <c r="Q692" s="315"/>
      <c r="R692" s="315"/>
      <c r="S692" s="315"/>
      <c r="T692" s="315"/>
      <c r="U692" s="315"/>
      <c r="V692" s="315"/>
      <c r="W692" s="315"/>
      <c r="X692" s="315"/>
      <c r="Y692" s="315"/>
      <c r="Z692" s="315"/>
    </row>
    <row r="693">
      <c r="A693" s="334"/>
      <c r="B693" s="314"/>
      <c r="C693" s="335"/>
      <c r="D693" s="314"/>
      <c r="E693" s="314"/>
      <c r="F693" s="314"/>
      <c r="G693" s="315"/>
      <c r="H693" s="315"/>
      <c r="I693" s="315"/>
      <c r="J693" s="315"/>
      <c r="K693" s="315"/>
      <c r="L693" s="315"/>
      <c r="M693" s="315"/>
      <c r="N693" s="315"/>
      <c r="O693" s="315"/>
      <c r="P693" s="315"/>
      <c r="Q693" s="315"/>
      <c r="R693" s="315"/>
      <c r="S693" s="315"/>
      <c r="T693" s="315"/>
      <c r="U693" s="315"/>
      <c r="V693" s="315"/>
      <c r="W693" s="315"/>
      <c r="X693" s="315"/>
      <c r="Y693" s="315"/>
      <c r="Z693" s="315"/>
    </row>
    <row r="694">
      <c r="A694" s="334"/>
      <c r="B694" s="314"/>
      <c r="C694" s="335"/>
      <c r="D694" s="314"/>
      <c r="E694" s="314"/>
      <c r="F694" s="314"/>
      <c r="G694" s="315"/>
      <c r="H694" s="315"/>
      <c r="I694" s="315"/>
      <c r="J694" s="315"/>
      <c r="K694" s="315"/>
      <c r="L694" s="315"/>
      <c r="M694" s="315"/>
      <c r="N694" s="315"/>
      <c r="O694" s="315"/>
      <c r="P694" s="315"/>
      <c r="Q694" s="315"/>
      <c r="R694" s="315"/>
      <c r="S694" s="315"/>
      <c r="T694" s="315"/>
      <c r="U694" s="315"/>
      <c r="V694" s="315"/>
      <c r="W694" s="315"/>
      <c r="X694" s="315"/>
      <c r="Y694" s="315"/>
      <c r="Z694" s="315"/>
    </row>
    <row r="695">
      <c r="A695" s="334"/>
      <c r="B695" s="314"/>
      <c r="C695" s="335"/>
      <c r="D695" s="314"/>
      <c r="E695" s="314"/>
      <c r="F695" s="314"/>
      <c r="G695" s="315"/>
      <c r="H695" s="315"/>
      <c r="I695" s="315"/>
      <c r="J695" s="315"/>
      <c r="K695" s="315"/>
      <c r="L695" s="315"/>
      <c r="M695" s="315"/>
      <c r="N695" s="315"/>
      <c r="O695" s="315"/>
      <c r="P695" s="315"/>
      <c r="Q695" s="315"/>
      <c r="R695" s="315"/>
      <c r="S695" s="315"/>
      <c r="T695" s="315"/>
      <c r="U695" s="315"/>
      <c r="V695" s="315"/>
      <c r="W695" s="315"/>
      <c r="X695" s="315"/>
      <c r="Y695" s="315"/>
      <c r="Z695" s="315"/>
    </row>
    <row r="696">
      <c r="A696" s="334"/>
      <c r="B696" s="314"/>
      <c r="C696" s="335"/>
      <c r="D696" s="314"/>
      <c r="E696" s="314"/>
      <c r="F696" s="314"/>
      <c r="G696" s="315"/>
      <c r="H696" s="315"/>
      <c r="I696" s="315"/>
      <c r="J696" s="315"/>
      <c r="K696" s="315"/>
      <c r="L696" s="315"/>
      <c r="M696" s="315"/>
      <c r="N696" s="315"/>
      <c r="O696" s="315"/>
      <c r="P696" s="315"/>
      <c r="Q696" s="315"/>
      <c r="R696" s="315"/>
      <c r="S696" s="315"/>
      <c r="T696" s="315"/>
      <c r="U696" s="315"/>
      <c r="V696" s="315"/>
      <c r="W696" s="315"/>
      <c r="X696" s="315"/>
      <c r="Y696" s="315"/>
      <c r="Z696" s="315"/>
    </row>
    <row r="697">
      <c r="A697" s="334"/>
      <c r="B697" s="314"/>
      <c r="C697" s="335"/>
      <c r="D697" s="314"/>
      <c r="E697" s="314"/>
      <c r="F697" s="314"/>
      <c r="G697" s="315"/>
      <c r="H697" s="315"/>
      <c r="I697" s="315"/>
      <c r="J697" s="315"/>
      <c r="K697" s="315"/>
      <c r="L697" s="315"/>
      <c r="M697" s="315"/>
      <c r="N697" s="315"/>
      <c r="O697" s="315"/>
      <c r="P697" s="315"/>
      <c r="Q697" s="315"/>
      <c r="R697" s="315"/>
      <c r="S697" s="315"/>
      <c r="T697" s="315"/>
      <c r="U697" s="315"/>
      <c r="V697" s="315"/>
      <c r="W697" s="315"/>
      <c r="X697" s="315"/>
      <c r="Y697" s="315"/>
      <c r="Z697" s="315"/>
    </row>
    <row r="698">
      <c r="A698" s="334"/>
      <c r="B698" s="314"/>
      <c r="C698" s="335"/>
      <c r="D698" s="314"/>
      <c r="E698" s="314"/>
      <c r="F698" s="314"/>
      <c r="G698" s="315"/>
      <c r="H698" s="315"/>
      <c r="I698" s="315"/>
      <c r="J698" s="315"/>
      <c r="K698" s="315"/>
      <c r="L698" s="315"/>
      <c r="M698" s="315"/>
      <c r="N698" s="315"/>
      <c r="O698" s="315"/>
      <c r="P698" s="315"/>
      <c r="Q698" s="315"/>
      <c r="R698" s="315"/>
      <c r="S698" s="315"/>
      <c r="T698" s="315"/>
      <c r="U698" s="315"/>
      <c r="V698" s="315"/>
      <c r="W698" s="315"/>
      <c r="X698" s="315"/>
      <c r="Y698" s="315"/>
      <c r="Z698" s="315"/>
    </row>
    <row r="699">
      <c r="A699" s="334"/>
      <c r="B699" s="314"/>
      <c r="C699" s="335"/>
      <c r="D699" s="314"/>
      <c r="E699" s="314"/>
      <c r="F699" s="314"/>
      <c r="G699" s="315"/>
      <c r="H699" s="315"/>
      <c r="I699" s="315"/>
      <c r="J699" s="315"/>
      <c r="K699" s="315"/>
      <c r="L699" s="315"/>
      <c r="M699" s="315"/>
      <c r="N699" s="315"/>
      <c r="O699" s="315"/>
      <c r="P699" s="315"/>
      <c r="Q699" s="315"/>
      <c r="R699" s="315"/>
      <c r="S699" s="315"/>
      <c r="T699" s="315"/>
      <c r="U699" s="315"/>
      <c r="V699" s="315"/>
      <c r="W699" s="315"/>
      <c r="X699" s="315"/>
      <c r="Y699" s="315"/>
      <c r="Z699" s="315"/>
    </row>
    <row r="700">
      <c r="A700" s="334"/>
      <c r="B700" s="314"/>
      <c r="C700" s="335"/>
      <c r="D700" s="314"/>
      <c r="E700" s="314"/>
      <c r="F700" s="314"/>
      <c r="G700" s="315"/>
      <c r="H700" s="315"/>
      <c r="I700" s="315"/>
      <c r="J700" s="315"/>
      <c r="K700" s="315"/>
      <c r="L700" s="315"/>
      <c r="M700" s="315"/>
      <c r="N700" s="315"/>
      <c r="O700" s="315"/>
      <c r="P700" s="315"/>
      <c r="Q700" s="315"/>
      <c r="R700" s="315"/>
      <c r="S700" s="315"/>
      <c r="T700" s="315"/>
      <c r="U700" s="315"/>
      <c r="V700" s="315"/>
      <c r="W700" s="315"/>
      <c r="X700" s="315"/>
      <c r="Y700" s="315"/>
      <c r="Z700" s="315"/>
    </row>
    <row r="701">
      <c r="A701" s="334"/>
      <c r="B701" s="314"/>
      <c r="C701" s="335"/>
      <c r="D701" s="314"/>
      <c r="E701" s="314"/>
      <c r="F701" s="314"/>
      <c r="G701" s="315"/>
      <c r="H701" s="315"/>
      <c r="I701" s="315"/>
      <c r="J701" s="315"/>
      <c r="K701" s="315"/>
      <c r="L701" s="315"/>
      <c r="M701" s="315"/>
      <c r="N701" s="315"/>
      <c r="O701" s="315"/>
      <c r="P701" s="315"/>
      <c r="Q701" s="315"/>
      <c r="R701" s="315"/>
      <c r="S701" s="315"/>
      <c r="T701" s="315"/>
      <c r="U701" s="315"/>
      <c r="V701" s="315"/>
      <c r="W701" s="315"/>
      <c r="X701" s="315"/>
      <c r="Y701" s="315"/>
      <c r="Z701" s="315"/>
    </row>
    <row r="702">
      <c r="A702" s="334"/>
      <c r="B702" s="314"/>
      <c r="C702" s="335"/>
      <c r="D702" s="314"/>
      <c r="E702" s="314"/>
      <c r="F702" s="314"/>
      <c r="G702" s="315"/>
      <c r="H702" s="315"/>
      <c r="I702" s="315"/>
      <c r="J702" s="315"/>
      <c r="K702" s="315"/>
      <c r="L702" s="315"/>
      <c r="M702" s="315"/>
      <c r="N702" s="315"/>
      <c r="O702" s="315"/>
      <c r="P702" s="315"/>
      <c r="Q702" s="315"/>
      <c r="R702" s="315"/>
      <c r="S702" s="315"/>
      <c r="T702" s="315"/>
      <c r="U702" s="315"/>
      <c r="V702" s="315"/>
      <c r="W702" s="315"/>
      <c r="X702" s="315"/>
      <c r="Y702" s="315"/>
      <c r="Z702" s="315"/>
    </row>
    <row r="703">
      <c r="A703" s="334"/>
      <c r="B703" s="314"/>
      <c r="C703" s="335"/>
      <c r="D703" s="314"/>
      <c r="E703" s="314"/>
      <c r="F703" s="314"/>
      <c r="G703" s="315"/>
      <c r="H703" s="315"/>
      <c r="I703" s="315"/>
      <c r="J703" s="315"/>
      <c r="K703" s="315"/>
      <c r="L703" s="315"/>
      <c r="M703" s="315"/>
      <c r="N703" s="315"/>
      <c r="O703" s="315"/>
      <c r="P703" s="315"/>
      <c r="Q703" s="315"/>
      <c r="R703" s="315"/>
      <c r="S703" s="315"/>
      <c r="T703" s="315"/>
      <c r="U703" s="315"/>
      <c r="V703" s="315"/>
      <c r="W703" s="315"/>
      <c r="X703" s="315"/>
      <c r="Y703" s="315"/>
      <c r="Z703" s="315"/>
    </row>
    <row r="704">
      <c r="A704" s="334"/>
      <c r="B704" s="314"/>
      <c r="C704" s="335"/>
      <c r="D704" s="314"/>
      <c r="E704" s="314"/>
      <c r="F704" s="314"/>
      <c r="G704" s="315"/>
      <c r="H704" s="315"/>
      <c r="I704" s="315"/>
      <c r="J704" s="315"/>
      <c r="K704" s="315"/>
      <c r="L704" s="315"/>
      <c r="M704" s="315"/>
      <c r="N704" s="315"/>
      <c r="O704" s="315"/>
      <c r="P704" s="315"/>
      <c r="Q704" s="315"/>
      <c r="R704" s="315"/>
      <c r="S704" s="315"/>
      <c r="T704" s="315"/>
      <c r="U704" s="315"/>
      <c r="V704" s="315"/>
      <c r="W704" s="315"/>
      <c r="X704" s="315"/>
      <c r="Y704" s="315"/>
      <c r="Z704" s="315"/>
    </row>
    <row r="705">
      <c r="A705" s="334"/>
      <c r="B705" s="314"/>
      <c r="C705" s="335"/>
      <c r="D705" s="314"/>
      <c r="E705" s="314"/>
      <c r="F705" s="314"/>
      <c r="G705" s="315"/>
      <c r="H705" s="315"/>
      <c r="I705" s="315"/>
      <c r="J705" s="315"/>
      <c r="K705" s="315"/>
      <c r="L705" s="315"/>
      <c r="M705" s="315"/>
      <c r="N705" s="315"/>
      <c r="O705" s="315"/>
      <c r="P705" s="315"/>
      <c r="Q705" s="315"/>
      <c r="R705" s="315"/>
      <c r="S705" s="315"/>
      <c r="T705" s="315"/>
      <c r="U705" s="315"/>
      <c r="V705" s="315"/>
      <c r="W705" s="315"/>
      <c r="X705" s="315"/>
      <c r="Y705" s="315"/>
      <c r="Z705" s="315"/>
    </row>
    <row r="706">
      <c r="A706" s="334"/>
      <c r="B706" s="314"/>
      <c r="C706" s="335"/>
      <c r="D706" s="314"/>
      <c r="E706" s="314"/>
      <c r="F706" s="314"/>
      <c r="G706" s="315"/>
      <c r="H706" s="315"/>
      <c r="I706" s="315"/>
      <c r="J706" s="315"/>
      <c r="K706" s="315"/>
      <c r="L706" s="315"/>
      <c r="M706" s="315"/>
      <c r="N706" s="315"/>
      <c r="O706" s="315"/>
      <c r="P706" s="315"/>
      <c r="Q706" s="315"/>
      <c r="R706" s="315"/>
      <c r="S706" s="315"/>
      <c r="T706" s="315"/>
      <c r="U706" s="315"/>
      <c r="V706" s="315"/>
      <c r="W706" s="315"/>
      <c r="X706" s="315"/>
      <c r="Y706" s="315"/>
      <c r="Z706" s="315"/>
    </row>
    <row r="707">
      <c r="A707" s="334"/>
      <c r="B707" s="314"/>
      <c r="C707" s="335"/>
      <c r="D707" s="314"/>
      <c r="E707" s="314"/>
      <c r="F707" s="314"/>
      <c r="G707" s="315"/>
      <c r="H707" s="315"/>
      <c r="I707" s="315"/>
      <c r="J707" s="315"/>
      <c r="K707" s="315"/>
      <c r="L707" s="315"/>
      <c r="M707" s="315"/>
      <c r="N707" s="315"/>
      <c r="O707" s="315"/>
      <c r="P707" s="315"/>
      <c r="Q707" s="315"/>
      <c r="R707" s="315"/>
      <c r="S707" s="315"/>
      <c r="T707" s="315"/>
      <c r="U707" s="315"/>
      <c r="V707" s="315"/>
      <c r="W707" s="315"/>
      <c r="X707" s="315"/>
      <c r="Y707" s="315"/>
      <c r="Z707" s="315"/>
    </row>
    <row r="708">
      <c r="A708" s="334"/>
      <c r="B708" s="314"/>
      <c r="C708" s="335"/>
      <c r="D708" s="314"/>
      <c r="E708" s="314"/>
      <c r="F708" s="314"/>
      <c r="G708" s="315"/>
      <c r="H708" s="315"/>
      <c r="I708" s="315"/>
      <c r="J708" s="315"/>
      <c r="K708" s="315"/>
      <c r="L708" s="315"/>
      <c r="M708" s="315"/>
      <c r="N708" s="315"/>
      <c r="O708" s="315"/>
      <c r="P708" s="315"/>
      <c r="Q708" s="315"/>
      <c r="R708" s="315"/>
      <c r="S708" s="315"/>
      <c r="T708" s="315"/>
      <c r="U708" s="315"/>
      <c r="V708" s="315"/>
      <c r="W708" s="315"/>
      <c r="X708" s="315"/>
      <c r="Y708" s="315"/>
      <c r="Z708" s="315"/>
    </row>
    <row r="709">
      <c r="A709" s="334"/>
      <c r="B709" s="314"/>
      <c r="C709" s="335"/>
      <c r="D709" s="314"/>
      <c r="E709" s="314"/>
      <c r="F709" s="314"/>
      <c r="G709" s="315"/>
      <c r="H709" s="315"/>
      <c r="I709" s="315"/>
      <c r="J709" s="315"/>
      <c r="K709" s="315"/>
      <c r="L709" s="315"/>
      <c r="M709" s="315"/>
      <c r="N709" s="315"/>
      <c r="O709" s="315"/>
      <c r="P709" s="315"/>
      <c r="Q709" s="315"/>
      <c r="R709" s="315"/>
      <c r="S709" s="315"/>
      <c r="T709" s="315"/>
      <c r="U709" s="315"/>
      <c r="V709" s="315"/>
      <c r="W709" s="315"/>
      <c r="X709" s="315"/>
      <c r="Y709" s="315"/>
      <c r="Z709" s="315"/>
    </row>
    <row r="710">
      <c r="A710" s="334"/>
      <c r="B710" s="314"/>
      <c r="C710" s="335"/>
      <c r="D710" s="314"/>
      <c r="E710" s="314"/>
      <c r="F710" s="314"/>
      <c r="G710" s="315"/>
      <c r="H710" s="315"/>
      <c r="I710" s="315"/>
      <c r="J710" s="315"/>
      <c r="K710" s="315"/>
      <c r="L710" s="315"/>
      <c r="M710" s="315"/>
      <c r="N710" s="315"/>
      <c r="O710" s="315"/>
      <c r="P710" s="315"/>
      <c r="Q710" s="315"/>
      <c r="R710" s="315"/>
      <c r="S710" s="315"/>
      <c r="T710" s="315"/>
      <c r="U710" s="315"/>
      <c r="V710" s="315"/>
      <c r="W710" s="315"/>
      <c r="X710" s="315"/>
      <c r="Y710" s="315"/>
      <c r="Z710" s="315"/>
    </row>
    <row r="711">
      <c r="A711" s="334"/>
      <c r="B711" s="314"/>
      <c r="C711" s="335"/>
      <c r="D711" s="314"/>
      <c r="E711" s="314"/>
      <c r="F711" s="314"/>
      <c r="G711" s="315"/>
      <c r="H711" s="315"/>
      <c r="I711" s="315"/>
      <c r="J711" s="315"/>
      <c r="K711" s="315"/>
      <c r="L711" s="315"/>
      <c r="M711" s="315"/>
      <c r="N711" s="315"/>
      <c r="O711" s="315"/>
      <c r="P711" s="315"/>
      <c r="Q711" s="315"/>
      <c r="R711" s="315"/>
      <c r="S711" s="315"/>
      <c r="T711" s="315"/>
      <c r="U711" s="315"/>
      <c r="V711" s="315"/>
      <c r="W711" s="315"/>
      <c r="X711" s="315"/>
      <c r="Y711" s="315"/>
      <c r="Z711" s="315"/>
    </row>
    <row r="712">
      <c r="A712" s="334"/>
      <c r="B712" s="314"/>
      <c r="C712" s="335"/>
      <c r="D712" s="314"/>
      <c r="E712" s="314"/>
      <c r="F712" s="314"/>
      <c r="G712" s="315"/>
      <c r="H712" s="315"/>
      <c r="I712" s="315"/>
      <c r="J712" s="315"/>
      <c r="K712" s="315"/>
      <c r="L712" s="315"/>
      <c r="M712" s="315"/>
      <c r="N712" s="315"/>
      <c r="O712" s="315"/>
      <c r="P712" s="315"/>
      <c r="Q712" s="315"/>
      <c r="R712" s="315"/>
      <c r="S712" s="315"/>
      <c r="T712" s="315"/>
      <c r="U712" s="315"/>
      <c r="V712" s="315"/>
      <c r="W712" s="315"/>
      <c r="X712" s="315"/>
      <c r="Y712" s="315"/>
      <c r="Z712" s="315"/>
    </row>
    <row r="713">
      <c r="A713" s="334"/>
      <c r="B713" s="314"/>
      <c r="C713" s="335"/>
      <c r="D713" s="314"/>
      <c r="E713" s="314"/>
      <c r="F713" s="314"/>
      <c r="G713" s="315"/>
      <c r="H713" s="315"/>
      <c r="I713" s="315"/>
      <c r="J713" s="315"/>
      <c r="K713" s="315"/>
      <c r="L713" s="315"/>
      <c r="M713" s="315"/>
      <c r="N713" s="315"/>
      <c r="O713" s="315"/>
      <c r="P713" s="315"/>
      <c r="Q713" s="315"/>
      <c r="R713" s="315"/>
      <c r="S713" s="315"/>
      <c r="T713" s="315"/>
      <c r="U713" s="315"/>
      <c r="V713" s="315"/>
      <c r="W713" s="315"/>
      <c r="X713" s="315"/>
      <c r="Y713" s="315"/>
      <c r="Z713" s="315"/>
    </row>
    <row r="714">
      <c r="A714" s="334"/>
      <c r="B714" s="314"/>
      <c r="C714" s="335"/>
      <c r="D714" s="314"/>
      <c r="E714" s="314"/>
      <c r="F714" s="314"/>
      <c r="G714" s="315"/>
      <c r="H714" s="315"/>
      <c r="I714" s="315"/>
      <c r="J714" s="315"/>
      <c r="K714" s="315"/>
      <c r="L714" s="315"/>
      <c r="M714" s="315"/>
      <c r="N714" s="315"/>
      <c r="O714" s="315"/>
      <c r="P714" s="315"/>
      <c r="Q714" s="315"/>
      <c r="R714" s="315"/>
      <c r="S714" s="315"/>
      <c r="T714" s="315"/>
      <c r="U714" s="315"/>
      <c r="V714" s="315"/>
      <c r="W714" s="315"/>
      <c r="X714" s="315"/>
      <c r="Y714" s="315"/>
      <c r="Z714" s="315"/>
    </row>
    <row r="715">
      <c r="A715" s="334"/>
      <c r="B715" s="314"/>
      <c r="C715" s="335"/>
      <c r="D715" s="314"/>
      <c r="E715" s="314"/>
      <c r="F715" s="314"/>
      <c r="G715" s="315"/>
      <c r="H715" s="315"/>
      <c r="I715" s="315"/>
      <c r="J715" s="315"/>
      <c r="K715" s="315"/>
      <c r="L715" s="315"/>
      <c r="M715" s="315"/>
      <c r="N715" s="315"/>
      <c r="O715" s="315"/>
      <c r="P715" s="315"/>
      <c r="Q715" s="315"/>
      <c r="R715" s="315"/>
      <c r="S715" s="315"/>
      <c r="T715" s="315"/>
      <c r="U715" s="315"/>
      <c r="V715" s="315"/>
      <c r="W715" s="315"/>
      <c r="X715" s="315"/>
      <c r="Y715" s="315"/>
      <c r="Z715" s="315"/>
    </row>
    <row r="716">
      <c r="A716" s="334"/>
      <c r="B716" s="314"/>
      <c r="C716" s="335"/>
      <c r="D716" s="314"/>
      <c r="E716" s="314"/>
      <c r="F716" s="314"/>
      <c r="G716" s="315"/>
      <c r="H716" s="315"/>
      <c r="I716" s="315"/>
      <c r="J716" s="315"/>
      <c r="K716" s="315"/>
      <c r="L716" s="315"/>
      <c r="M716" s="315"/>
      <c r="N716" s="315"/>
      <c r="O716" s="315"/>
      <c r="P716" s="315"/>
      <c r="Q716" s="315"/>
      <c r="R716" s="315"/>
      <c r="S716" s="315"/>
      <c r="T716" s="315"/>
      <c r="U716" s="315"/>
      <c r="V716" s="315"/>
      <c r="W716" s="315"/>
      <c r="X716" s="315"/>
      <c r="Y716" s="315"/>
      <c r="Z716" s="315"/>
    </row>
    <row r="717">
      <c r="A717" s="334"/>
      <c r="B717" s="314"/>
      <c r="C717" s="335"/>
      <c r="D717" s="314"/>
      <c r="E717" s="314"/>
      <c r="F717" s="314"/>
      <c r="G717" s="315"/>
      <c r="H717" s="315"/>
      <c r="I717" s="315"/>
      <c r="J717" s="315"/>
      <c r="K717" s="315"/>
      <c r="L717" s="315"/>
      <c r="M717" s="315"/>
      <c r="N717" s="315"/>
      <c r="O717" s="315"/>
      <c r="P717" s="315"/>
      <c r="Q717" s="315"/>
      <c r="R717" s="315"/>
      <c r="S717" s="315"/>
      <c r="T717" s="315"/>
      <c r="U717" s="315"/>
      <c r="V717" s="315"/>
      <c r="W717" s="315"/>
      <c r="X717" s="315"/>
      <c r="Y717" s="315"/>
      <c r="Z717" s="315"/>
    </row>
    <row r="718">
      <c r="A718" s="334"/>
      <c r="B718" s="314"/>
      <c r="C718" s="335"/>
      <c r="D718" s="314"/>
      <c r="E718" s="314"/>
      <c r="F718" s="314"/>
      <c r="G718" s="315"/>
      <c r="H718" s="315"/>
      <c r="I718" s="315"/>
      <c r="J718" s="315"/>
      <c r="K718" s="315"/>
      <c r="L718" s="315"/>
      <c r="M718" s="315"/>
      <c r="N718" s="315"/>
      <c r="O718" s="315"/>
      <c r="P718" s="315"/>
      <c r="Q718" s="315"/>
      <c r="R718" s="315"/>
      <c r="S718" s="315"/>
      <c r="T718" s="315"/>
      <c r="U718" s="315"/>
      <c r="V718" s="315"/>
      <c r="W718" s="315"/>
      <c r="X718" s="315"/>
      <c r="Y718" s="315"/>
      <c r="Z718" s="315"/>
    </row>
    <row r="719">
      <c r="A719" s="334"/>
      <c r="B719" s="314"/>
      <c r="C719" s="335"/>
      <c r="D719" s="314"/>
      <c r="E719" s="314"/>
      <c r="F719" s="314"/>
      <c r="G719" s="315"/>
      <c r="H719" s="315"/>
      <c r="I719" s="315"/>
      <c r="J719" s="315"/>
      <c r="K719" s="315"/>
      <c r="L719" s="315"/>
      <c r="M719" s="315"/>
      <c r="N719" s="315"/>
      <c r="O719" s="315"/>
      <c r="P719" s="315"/>
      <c r="Q719" s="315"/>
      <c r="R719" s="315"/>
      <c r="S719" s="315"/>
      <c r="T719" s="315"/>
      <c r="U719" s="315"/>
      <c r="V719" s="315"/>
      <c r="W719" s="315"/>
      <c r="X719" s="315"/>
      <c r="Y719" s="315"/>
      <c r="Z719" s="315"/>
    </row>
    <row r="720">
      <c r="A720" s="334"/>
      <c r="B720" s="314"/>
      <c r="C720" s="335"/>
      <c r="D720" s="314"/>
      <c r="E720" s="314"/>
      <c r="F720" s="314"/>
      <c r="G720" s="315"/>
      <c r="H720" s="315"/>
      <c r="I720" s="315"/>
      <c r="J720" s="315"/>
      <c r="K720" s="315"/>
      <c r="L720" s="315"/>
      <c r="M720" s="315"/>
      <c r="N720" s="315"/>
      <c r="O720" s="315"/>
      <c r="P720" s="315"/>
      <c r="Q720" s="315"/>
      <c r="R720" s="315"/>
      <c r="S720" s="315"/>
      <c r="T720" s="315"/>
      <c r="U720" s="315"/>
      <c r="V720" s="315"/>
      <c r="W720" s="315"/>
      <c r="X720" s="315"/>
      <c r="Y720" s="315"/>
      <c r="Z720" s="315"/>
    </row>
    <row r="721">
      <c r="A721" s="334"/>
      <c r="B721" s="314"/>
      <c r="C721" s="335"/>
      <c r="D721" s="314"/>
      <c r="E721" s="314"/>
      <c r="F721" s="314"/>
      <c r="G721" s="315"/>
      <c r="H721" s="315"/>
      <c r="I721" s="315"/>
      <c r="J721" s="315"/>
      <c r="K721" s="315"/>
      <c r="L721" s="315"/>
      <c r="M721" s="315"/>
      <c r="N721" s="315"/>
      <c r="O721" s="315"/>
      <c r="P721" s="315"/>
      <c r="Q721" s="315"/>
      <c r="R721" s="315"/>
      <c r="S721" s="315"/>
      <c r="T721" s="315"/>
      <c r="U721" s="315"/>
      <c r="V721" s="315"/>
      <c r="W721" s="315"/>
      <c r="X721" s="315"/>
      <c r="Y721" s="315"/>
      <c r="Z721" s="315"/>
    </row>
    <row r="722">
      <c r="A722" s="334"/>
      <c r="B722" s="314"/>
      <c r="C722" s="335"/>
      <c r="D722" s="314"/>
      <c r="E722" s="314"/>
      <c r="F722" s="314"/>
      <c r="G722" s="315"/>
      <c r="H722" s="315"/>
      <c r="I722" s="315"/>
      <c r="J722" s="315"/>
      <c r="K722" s="315"/>
      <c r="L722" s="315"/>
      <c r="M722" s="315"/>
      <c r="N722" s="315"/>
      <c r="O722" s="315"/>
      <c r="P722" s="315"/>
      <c r="Q722" s="315"/>
      <c r="R722" s="315"/>
      <c r="S722" s="315"/>
      <c r="T722" s="315"/>
      <c r="U722" s="315"/>
      <c r="V722" s="315"/>
      <c r="W722" s="315"/>
      <c r="X722" s="315"/>
      <c r="Y722" s="315"/>
      <c r="Z722" s="315"/>
    </row>
    <row r="723">
      <c r="A723" s="334"/>
      <c r="B723" s="314"/>
      <c r="C723" s="335"/>
      <c r="D723" s="314"/>
      <c r="E723" s="314"/>
      <c r="F723" s="314"/>
      <c r="G723" s="315"/>
      <c r="H723" s="315"/>
      <c r="I723" s="315"/>
      <c r="J723" s="315"/>
      <c r="K723" s="315"/>
      <c r="L723" s="315"/>
      <c r="M723" s="315"/>
      <c r="N723" s="315"/>
      <c r="O723" s="315"/>
      <c r="P723" s="315"/>
      <c r="Q723" s="315"/>
      <c r="R723" s="315"/>
      <c r="S723" s="315"/>
      <c r="T723" s="315"/>
      <c r="U723" s="315"/>
      <c r="V723" s="315"/>
      <c r="W723" s="315"/>
      <c r="X723" s="315"/>
      <c r="Y723" s="315"/>
      <c r="Z723" s="315"/>
    </row>
    <row r="724">
      <c r="A724" s="334"/>
      <c r="B724" s="314"/>
      <c r="C724" s="335"/>
      <c r="D724" s="314"/>
      <c r="E724" s="314"/>
      <c r="F724" s="314"/>
      <c r="G724" s="315"/>
      <c r="H724" s="315"/>
      <c r="I724" s="315"/>
      <c r="J724" s="315"/>
      <c r="K724" s="315"/>
      <c r="L724" s="315"/>
      <c r="M724" s="315"/>
      <c r="N724" s="315"/>
      <c r="O724" s="315"/>
      <c r="P724" s="315"/>
      <c r="Q724" s="315"/>
      <c r="R724" s="315"/>
      <c r="S724" s="315"/>
      <c r="T724" s="315"/>
      <c r="U724" s="315"/>
      <c r="V724" s="315"/>
      <c r="W724" s="315"/>
      <c r="X724" s="315"/>
      <c r="Y724" s="315"/>
      <c r="Z724" s="315"/>
    </row>
    <row r="725">
      <c r="A725" s="334"/>
      <c r="B725" s="314"/>
      <c r="C725" s="335"/>
      <c r="D725" s="314"/>
      <c r="E725" s="314"/>
      <c r="F725" s="314"/>
      <c r="G725" s="315"/>
      <c r="H725" s="315"/>
      <c r="I725" s="315"/>
      <c r="J725" s="315"/>
      <c r="K725" s="315"/>
      <c r="L725" s="315"/>
      <c r="M725" s="315"/>
      <c r="N725" s="315"/>
      <c r="O725" s="315"/>
      <c r="P725" s="315"/>
      <c r="Q725" s="315"/>
      <c r="R725" s="315"/>
      <c r="S725" s="315"/>
      <c r="T725" s="315"/>
      <c r="U725" s="315"/>
      <c r="V725" s="315"/>
      <c r="W725" s="315"/>
      <c r="X725" s="315"/>
      <c r="Y725" s="315"/>
      <c r="Z725" s="315"/>
    </row>
    <row r="726">
      <c r="A726" s="334"/>
      <c r="B726" s="314"/>
      <c r="C726" s="335"/>
      <c r="D726" s="314"/>
      <c r="E726" s="314"/>
      <c r="F726" s="314"/>
      <c r="G726" s="315"/>
      <c r="H726" s="315"/>
      <c r="I726" s="315"/>
      <c r="J726" s="315"/>
      <c r="K726" s="315"/>
      <c r="L726" s="315"/>
      <c r="M726" s="315"/>
      <c r="N726" s="315"/>
      <c r="O726" s="315"/>
      <c r="P726" s="315"/>
      <c r="Q726" s="315"/>
      <c r="R726" s="315"/>
      <c r="S726" s="315"/>
      <c r="T726" s="315"/>
      <c r="U726" s="315"/>
      <c r="V726" s="315"/>
      <c r="W726" s="315"/>
      <c r="X726" s="315"/>
      <c r="Y726" s="315"/>
      <c r="Z726" s="315"/>
    </row>
    <row r="727">
      <c r="A727" s="334"/>
      <c r="B727" s="314"/>
      <c r="C727" s="335"/>
      <c r="D727" s="314"/>
      <c r="E727" s="314"/>
      <c r="F727" s="314"/>
      <c r="G727" s="315"/>
      <c r="H727" s="315"/>
      <c r="I727" s="315"/>
      <c r="J727" s="315"/>
      <c r="K727" s="315"/>
      <c r="L727" s="315"/>
      <c r="M727" s="315"/>
      <c r="N727" s="315"/>
      <c r="O727" s="315"/>
      <c r="P727" s="315"/>
      <c r="Q727" s="315"/>
      <c r="R727" s="315"/>
      <c r="S727" s="315"/>
      <c r="T727" s="315"/>
      <c r="U727" s="315"/>
      <c r="V727" s="315"/>
      <c r="W727" s="315"/>
      <c r="X727" s="315"/>
      <c r="Y727" s="315"/>
      <c r="Z727" s="315"/>
    </row>
    <row r="728">
      <c r="A728" s="334"/>
      <c r="B728" s="314"/>
      <c r="C728" s="335"/>
      <c r="D728" s="314"/>
      <c r="E728" s="314"/>
      <c r="F728" s="314"/>
      <c r="G728" s="315"/>
      <c r="H728" s="315"/>
      <c r="I728" s="315"/>
      <c r="J728" s="315"/>
      <c r="K728" s="315"/>
      <c r="L728" s="315"/>
      <c r="M728" s="315"/>
      <c r="N728" s="315"/>
      <c r="O728" s="315"/>
      <c r="P728" s="315"/>
      <c r="Q728" s="315"/>
      <c r="R728" s="315"/>
      <c r="S728" s="315"/>
      <c r="T728" s="315"/>
      <c r="U728" s="315"/>
      <c r="V728" s="315"/>
      <c r="W728" s="315"/>
      <c r="X728" s="315"/>
      <c r="Y728" s="315"/>
      <c r="Z728" s="315"/>
    </row>
    <row r="729">
      <c r="A729" s="334"/>
      <c r="B729" s="314"/>
      <c r="C729" s="335"/>
      <c r="D729" s="314"/>
      <c r="E729" s="314"/>
      <c r="F729" s="314"/>
      <c r="G729" s="315"/>
      <c r="H729" s="315"/>
      <c r="I729" s="315"/>
      <c r="J729" s="315"/>
      <c r="K729" s="315"/>
      <c r="L729" s="315"/>
      <c r="M729" s="315"/>
      <c r="N729" s="315"/>
      <c r="O729" s="315"/>
      <c r="P729" s="315"/>
      <c r="Q729" s="315"/>
      <c r="R729" s="315"/>
      <c r="S729" s="315"/>
      <c r="T729" s="315"/>
      <c r="U729" s="315"/>
      <c r="V729" s="315"/>
      <c r="W729" s="315"/>
      <c r="X729" s="315"/>
      <c r="Y729" s="315"/>
      <c r="Z729" s="315"/>
    </row>
    <row r="730">
      <c r="A730" s="334"/>
      <c r="B730" s="314"/>
      <c r="C730" s="335"/>
      <c r="D730" s="314"/>
      <c r="E730" s="314"/>
      <c r="F730" s="314"/>
      <c r="G730" s="315"/>
      <c r="H730" s="315"/>
      <c r="I730" s="315"/>
      <c r="J730" s="315"/>
      <c r="K730" s="315"/>
      <c r="L730" s="315"/>
      <c r="M730" s="315"/>
      <c r="N730" s="315"/>
      <c r="O730" s="315"/>
      <c r="P730" s="315"/>
      <c r="Q730" s="315"/>
      <c r="R730" s="315"/>
      <c r="S730" s="315"/>
      <c r="T730" s="315"/>
      <c r="U730" s="315"/>
      <c r="V730" s="315"/>
      <c r="W730" s="315"/>
      <c r="X730" s="315"/>
      <c r="Y730" s="315"/>
      <c r="Z730" s="315"/>
    </row>
    <row r="731">
      <c r="A731" s="334"/>
      <c r="B731" s="314"/>
      <c r="C731" s="335"/>
      <c r="D731" s="314"/>
      <c r="E731" s="314"/>
      <c r="F731" s="314"/>
      <c r="G731" s="315"/>
      <c r="H731" s="315"/>
      <c r="I731" s="315"/>
      <c r="J731" s="315"/>
      <c r="K731" s="315"/>
      <c r="L731" s="315"/>
      <c r="M731" s="315"/>
      <c r="N731" s="315"/>
      <c r="O731" s="315"/>
      <c r="P731" s="315"/>
      <c r="Q731" s="315"/>
      <c r="R731" s="315"/>
      <c r="S731" s="315"/>
      <c r="T731" s="315"/>
      <c r="U731" s="315"/>
      <c r="V731" s="315"/>
      <c r="W731" s="315"/>
      <c r="X731" s="315"/>
      <c r="Y731" s="315"/>
      <c r="Z731" s="315"/>
    </row>
    <row r="732">
      <c r="A732" s="334"/>
      <c r="B732" s="314"/>
      <c r="C732" s="335"/>
      <c r="D732" s="314"/>
      <c r="E732" s="314"/>
      <c r="F732" s="314"/>
      <c r="G732" s="315"/>
      <c r="H732" s="315"/>
      <c r="I732" s="315"/>
      <c r="J732" s="315"/>
      <c r="K732" s="315"/>
      <c r="L732" s="315"/>
      <c r="M732" s="315"/>
      <c r="N732" s="315"/>
      <c r="O732" s="315"/>
      <c r="P732" s="315"/>
      <c r="Q732" s="315"/>
      <c r="R732" s="315"/>
      <c r="S732" s="315"/>
      <c r="T732" s="315"/>
      <c r="U732" s="315"/>
      <c r="V732" s="315"/>
      <c r="W732" s="315"/>
      <c r="X732" s="315"/>
      <c r="Y732" s="315"/>
      <c r="Z732" s="315"/>
    </row>
    <row r="733">
      <c r="A733" s="334"/>
      <c r="B733" s="314"/>
      <c r="C733" s="335"/>
      <c r="D733" s="314"/>
      <c r="E733" s="314"/>
      <c r="F733" s="314"/>
      <c r="G733" s="315"/>
      <c r="H733" s="315"/>
      <c r="I733" s="315"/>
      <c r="J733" s="315"/>
      <c r="K733" s="315"/>
      <c r="L733" s="315"/>
      <c r="M733" s="315"/>
      <c r="N733" s="315"/>
      <c r="O733" s="315"/>
      <c r="P733" s="315"/>
      <c r="Q733" s="315"/>
      <c r="R733" s="315"/>
      <c r="S733" s="315"/>
      <c r="T733" s="315"/>
      <c r="U733" s="315"/>
      <c r="V733" s="315"/>
      <c r="W733" s="315"/>
      <c r="X733" s="315"/>
      <c r="Y733" s="315"/>
      <c r="Z733" s="315"/>
    </row>
    <row r="734">
      <c r="A734" s="334"/>
      <c r="B734" s="314"/>
      <c r="C734" s="335"/>
      <c r="D734" s="314"/>
      <c r="E734" s="314"/>
      <c r="F734" s="314"/>
      <c r="G734" s="315"/>
      <c r="H734" s="315"/>
      <c r="I734" s="315"/>
      <c r="J734" s="315"/>
      <c r="K734" s="315"/>
      <c r="L734" s="315"/>
      <c r="M734" s="315"/>
      <c r="N734" s="315"/>
      <c r="O734" s="315"/>
      <c r="P734" s="315"/>
      <c r="Q734" s="315"/>
      <c r="R734" s="315"/>
      <c r="S734" s="315"/>
      <c r="T734" s="315"/>
      <c r="U734" s="315"/>
      <c r="V734" s="315"/>
      <c r="W734" s="315"/>
      <c r="X734" s="315"/>
      <c r="Y734" s="315"/>
      <c r="Z734" s="315"/>
    </row>
    <row r="735">
      <c r="A735" s="334"/>
      <c r="B735" s="314"/>
      <c r="C735" s="335"/>
      <c r="D735" s="314"/>
      <c r="E735" s="314"/>
      <c r="F735" s="314"/>
      <c r="G735" s="315"/>
      <c r="H735" s="315"/>
      <c r="I735" s="315"/>
      <c r="J735" s="315"/>
      <c r="K735" s="315"/>
      <c r="L735" s="315"/>
      <c r="M735" s="315"/>
      <c r="N735" s="315"/>
      <c r="O735" s="315"/>
      <c r="P735" s="315"/>
      <c r="Q735" s="315"/>
      <c r="R735" s="315"/>
      <c r="S735" s="315"/>
      <c r="T735" s="315"/>
      <c r="U735" s="315"/>
      <c r="V735" s="315"/>
      <c r="W735" s="315"/>
      <c r="X735" s="315"/>
      <c r="Y735" s="315"/>
      <c r="Z735" s="315"/>
    </row>
    <row r="736">
      <c r="A736" s="334"/>
      <c r="B736" s="314"/>
      <c r="C736" s="335"/>
      <c r="D736" s="314"/>
      <c r="E736" s="314"/>
      <c r="F736" s="314"/>
      <c r="G736" s="315"/>
      <c r="H736" s="315"/>
      <c r="I736" s="315"/>
      <c r="J736" s="315"/>
      <c r="K736" s="315"/>
      <c r="L736" s="315"/>
      <c r="M736" s="315"/>
      <c r="N736" s="315"/>
      <c r="O736" s="315"/>
      <c r="P736" s="315"/>
      <c r="Q736" s="315"/>
      <c r="R736" s="315"/>
      <c r="S736" s="315"/>
      <c r="T736" s="315"/>
      <c r="U736" s="315"/>
      <c r="V736" s="315"/>
      <c r="W736" s="315"/>
      <c r="X736" s="315"/>
      <c r="Y736" s="315"/>
      <c r="Z736" s="315"/>
    </row>
    <row r="737">
      <c r="A737" s="334"/>
      <c r="B737" s="314"/>
      <c r="C737" s="335"/>
      <c r="D737" s="314"/>
      <c r="E737" s="314"/>
      <c r="F737" s="314"/>
      <c r="G737" s="315"/>
      <c r="H737" s="315"/>
      <c r="I737" s="315"/>
      <c r="J737" s="315"/>
      <c r="K737" s="315"/>
      <c r="L737" s="315"/>
      <c r="M737" s="315"/>
      <c r="N737" s="315"/>
      <c r="O737" s="315"/>
      <c r="P737" s="315"/>
      <c r="Q737" s="315"/>
      <c r="R737" s="315"/>
      <c r="S737" s="315"/>
      <c r="T737" s="315"/>
      <c r="U737" s="315"/>
      <c r="V737" s="315"/>
      <c r="W737" s="315"/>
      <c r="X737" s="315"/>
      <c r="Y737" s="315"/>
      <c r="Z737" s="315"/>
    </row>
    <row r="738">
      <c r="A738" s="334"/>
      <c r="B738" s="314"/>
      <c r="C738" s="335"/>
      <c r="D738" s="314"/>
      <c r="E738" s="314"/>
      <c r="F738" s="314"/>
      <c r="G738" s="315"/>
      <c r="H738" s="315"/>
      <c r="I738" s="315"/>
      <c r="J738" s="315"/>
      <c r="K738" s="315"/>
      <c r="L738" s="315"/>
      <c r="M738" s="315"/>
      <c r="N738" s="315"/>
      <c r="O738" s="315"/>
      <c r="P738" s="315"/>
      <c r="Q738" s="315"/>
      <c r="R738" s="315"/>
      <c r="S738" s="315"/>
      <c r="T738" s="315"/>
      <c r="U738" s="315"/>
      <c r="V738" s="315"/>
      <c r="W738" s="315"/>
      <c r="X738" s="315"/>
      <c r="Y738" s="315"/>
      <c r="Z738" s="315"/>
    </row>
    <row r="739">
      <c r="A739" s="334"/>
      <c r="B739" s="314"/>
      <c r="C739" s="335"/>
      <c r="D739" s="314"/>
      <c r="E739" s="314"/>
      <c r="F739" s="314"/>
      <c r="G739" s="315"/>
      <c r="H739" s="315"/>
      <c r="I739" s="315"/>
      <c r="J739" s="315"/>
      <c r="K739" s="315"/>
      <c r="L739" s="315"/>
      <c r="M739" s="315"/>
      <c r="N739" s="315"/>
      <c r="O739" s="315"/>
      <c r="P739" s="315"/>
      <c r="Q739" s="315"/>
      <c r="R739" s="315"/>
      <c r="S739" s="315"/>
      <c r="T739" s="315"/>
      <c r="U739" s="315"/>
      <c r="V739" s="315"/>
      <c r="W739" s="315"/>
      <c r="X739" s="315"/>
      <c r="Y739" s="315"/>
      <c r="Z739" s="315"/>
    </row>
    <row r="740">
      <c r="A740" s="334"/>
      <c r="B740" s="314"/>
      <c r="C740" s="335"/>
      <c r="D740" s="314"/>
      <c r="E740" s="314"/>
      <c r="F740" s="314"/>
      <c r="G740" s="315"/>
      <c r="H740" s="315"/>
      <c r="I740" s="315"/>
      <c r="J740" s="315"/>
      <c r="K740" s="315"/>
      <c r="L740" s="315"/>
      <c r="M740" s="315"/>
      <c r="N740" s="315"/>
      <c r="O740" s="315"/>
      <c r="P740" s="315"/>
      <c r="Q740" s="315"/>
      <c r="R740" s="315"/>
      <c r="S740" s="315"/>
      <c r="T740" s="315"/>
      <c r="U740" s="315"/>
      <c r="V740" s="315"/>
      <c r="W740" s="315"/>
      <c r="X740" s="315"/>
      <c r="Y740" s="315"/>
      <c r="Z740" s="315"/>
    </row>
    <row r="741">
      <c r="A741" s="334"/>
      <c r="B741" s="314"/>
      <c r="C741" s="335"/>
      <c r="D741" s="314"/>
      <c r="E741" s="314"/>
      <c r="F741" s="314"/>
      <c r="G741" s="315"/>
      <c r="H741" s="315"/>
      <c r="I741" s="315"/>
      <c r="J741" s="315"/>
      <c r="K741" s="315"/>
      <c r="L741" s="315"/>
      <c r="M741" s="315"/>
      <c r="N741" s="315"/>
      <c r="O741" s="315"/>
      <c r="P741" s="315"/>
      <c r="Q741" s="315"/>
      <c r="R741" s="315"/>
      <c r="S741" s="315"/>
      <c r="T741" s="315"/>
      <c r="U741" s="315"/>
      <c r="V741" s="315"/>
      <c r="W741" s="315"/>
      <c r="X741" s="315"/>
      <c r="Y741" s="315"/>
      <c r="Z741" s="315"/>
    </row>
    <row r="742">
      <c r="A742" s="334"/>
      <c r="B742" s="314"/>
      <c r="C742" s="335"/>
      <c r="D742" s="314"/>
      <c r="E742" s="314"/>
      <c r="F742" s="314"/>
      <c r="G742" s="315"/>
      <c r="H742" s="315"/>
      <c r="I742" s="315"/>
      <c r="J742" s="315"/>
      <c r="K742" s="315"/>
      <c r="L742" s="315"/>
      <c r="M742" s="315"/>
      <c r="N742" s="315"/>
      <c r="O742" s="315"/>
      <c r="P742" s="315"/>
      <c r="Q742" s="315"/>
      <c r="R742" s="315"/>
      <c r="S742" s="315"/>
      <c r="T742" s="315"/>
      <c r="U742" s="315"/>
      <c r="V742" s="315"/>
      <c r="W742" s="315"/>
      <c r="X742" s="315"/>
      <c r="Y742" s="315"/>
      <c r="Z742" s="315"/>
    </row>
    <row r="743">
      <c r="A743" s="334"/>
      <c r="B743" s="314"/>
      <c r="C743" s="335"/>
      <c r="D743" s="314"/>
      <c r="E743" s="314"/>
      <c r="F743" s="314"/>
      <c r="G743" s="315"/>
      <c r="H743" s="315"/>
      <c r="I743" s="315"/>
      <c r="J743" s="315"/>
      <c r="K743" s="315"/>
      <c r="L743" s="315"/>
      <c r="M743" s="315"/>
      <c r="N743" s="315"/>
      <c r="O743" s="315"/>
      <c r="P743" s="315"/>
      <c r="Q743" s="315"/>
      <c r="R743" s="315"/>
      <c r="S743" s="315"/>
      <c r="T743" s="315"/>
      <c r="U743" s="315"/>
      <c r="V743" s="315"/>
      <c r="W743" s="315"/>
      <c r="X743" s="315"/>
      <c r="Y743" s="315"/>
      <c r="Z743" s="315"/>
    </row>
    <row r="744">
      <c r="A744" s="334"/>
      <c r="B744" s="314"/>
      <c r="C744" s="335"/>
      <c r="D744" s="314"/>
      <c r="E744" s="314"/>
      <c r="F744" s="314"/>
      <c r="G744" s="315"/>
      <c r="H744" s="315"/>
      <c r="I744" s="315"/>
      <c r="J744" s="315"/>
      <c r="K744" s="315"/>
      <c r="L744" s="315"/>
      <c r="M744" s="315"/>
      <c r="N744" s="315"/>
      <c r="O744" s="315"/>
      <c r="P744" s="315"/>
      <c r="Q744" s="315"/>
      <c r="R744" s="315"/>
      <c r="S744" s="315"/>
      <c r="T744" s="315"/>
      <c r="U744" s="315"/>
      <c r="V744" s="315"/>
      <c r="W744" s="315"/>
      <c r="X744" s="315"/>
      <c r="Y744" s="315"/>
      <c r="Z744" s="315"/>
    </row>
    <row r="745">
      <c r="A745" s="334"/>
      <c r="B745" s="314"/>
      <c r="C745" s="335"/>
      <c r="D745" s="314"/>
      <c r="E745" s="314"/>
      <c r="F745" s="314"/>
      <c r="G745" s="315"/>
      <c r="H745" s="315"/>
      <c r="I745" s="315"/>
      <c r="J745" s="315"/>
      <c r="K745" s="315"/>
      <c r="L745" s="315"/>
      <c r="M745" s="315"/>
      <c r="N745" s="315"/>
      <c r="O745" s="315"/>
      <c r="P745" s="315"/>
      <c r="Q745" s="315"/>
      <c r="R745" s="315"/>
      <c r="S745" s="315"/>
      <c r="T745" s="315"/>
      <c r="U745" s="315"/>
      <c r="V745" s="315"/>
      <c r="W745" s="315"/>
      <c r="X745" s="315"/>
      <c r="Y745" s="315"/>
      <c r="Z745" s="315"/>
    </row>
    <row r="746">
      <c r="A746" s="334"/>
      <c r="B746" s="314"/>
      <c r="C746" s="335"/>
      <c r="D746" s="314"/>
      <c r="E746" s="314"/>
      <c r="F746" s="314"/>
      <c r="G746" s="315"/>
      <c r="H746" s="315"/>
      <c r="I746" s="315"/>
      <c r="J746" s="315"/>
      <c r="K746" s="315"/>
      <c r="L746" s="315"/>
      <c r="M746" s="315"/>
      <c r="N746" s="315"/>
      <c r="O746" s="315"/>
      <c r="P746" s="315"/>
      <c r="Q746" s="315"/>
      <c r="R746" s="315"/>
      <c r="S746" s="315"/>
      <c r="T746" s="315"/>
      <c r="U746" s="315"/>
      <c r="V746" s="315"/>
      <c r="W746" s="315"/>
      <c r="X746" s="315"/>
      <c r="Y746" s="315"/>
      <c r="Z746" s="315"/>
    </row>
    <row r="747">
      <c r="A747" s="334"/>
      <c r="B747" s="314"/>
      <c r="C747" s="335"/>
      <c r="D747" s="314"/>
      <c r="E747" s="314"/>
      <c r="F747" s="314"/>
      <c r="G747" s="315"/>
      <c r="H747" s="315"/>
      <c r="I747" s="315"/>
      <c r="J747" s="315"/>
      <c r="K747" s="315"/>
      <c r="L747" s="315"/>
      <c r="M747" s="315"/>
      <c r="N747" s="315"/>
      <c r="O747" s="315"/>
      <c r="P747" s="315"/>
      <c r="Q747" s="315"/>
      <c r="R747" s="315"/>
      <c r="S747" s="315"/>
      <c r="T747" s="315"/>
      <c r="U747" s="315"/>
      <c r="V747" s="315"/>
      <c r="W747" s="315"/>
      <c r="X747" s="315"/>
      <c r="Y747" s="315"/>
      <c r="Z747" s="315"/>
    </row>
    <row r="748">
      <c r="A748" s="334"/>
      <c r="B748" s="314"/>
      <c r="C748" s="335"/>
      <c r="D748" s="314"/>
      <c r="E748" s="314"/>
      <c r="F748" s="314"/>
      <c r="G748" s="315"/>
      <c r="H748" s="315"/>
      <c r="I748" s="315"/>
      <c r="J748" s="315"/>
      <c r="K748" s="315"/>
      <c r="L748" s="315"/>
      <c r="M748" s="315"/>
      <c r="N748" s="315"/>
      <c r="O748" s="315"/>
      <c r="P748" s="315"/>
      <c r="Q748" s="315"/>
      <c r="R748" s="315"/>
      <c r="S748" s="315"/>
      <c r="T748" s="315"/>
      <c r="U748" s="315"/>
      <c r="V748" s="315"/>
      <c r="W748" s="315"/>
      <c r="X748" s="315"/>
      <c r="Y748" s="315"/>
      <c r="Z748" s="315"/>
    </row>
    <row r="749">
      <c r="A749" s="334"/>
      <c r="B749" s="314"/>
      <c r="C749" s="335"/>
      <c r="D749" s="314"/>
      <c r="E749" s="314"/>
      <c r="F749" s="314"/>
      <c r="G749" s="315"/>
      <c r="H749" s="315"/>
      <c r="I749" s="315"/>
      <c r="J749" s="315"/>
      <c r="K749" s="315"/>
      <c r="L749" s="315"/>
      <c r="M749" s="315"/>
      <c r="N749" s="315"/>
      <c r="O749" s="315"/>
      <c r="P749" s="315"/>
      <c r="Q749" s="315"/>
      <c r="R749" s="315"/>
      <c r="S749" s="315"/>
      <c r="T749" s="315"/>
      <c r="U749" s="315"/>
      <c r="V749" s="315"/>
      <c r="W749" s="315"/>
      <c r="X749" s="315"/>
      <c r="Y749" s="315"/>
      <c r="Z749" s="315"/>
    </row>
    <row r="750">
      <c r="A750" s="334"/>
      <c r="B750" s="314"/>
      <c r="C750" s="335"/>
      <c r="D750" s="314"/>
      <c r="E750" s="314"/>
      <c r="F750" s="314"/>
      <c r="G750" s="315"/>
      <c r="H750" s="315"/>
      <c r="I750" s="315"/>
      <c r="J750" s="315"/>
      <c r="K750" s="315"/>
      <c r="L750" s="315"/>
      <c r="M750" s="315"/>
      <c r="N750" s="315"/>
      <c r="O750" s="315"/>
      <c r="P750" s="315"/>
      <c r="Q750" s="315"/>
      <c r="R750" s="315"/>
      <c r="S750" s="315"/>
      <c r="T750" s="315"/>
      <c r="U750" s="315"/>
      <c r="V750" s="315"/>
      <c r="W750" s="315"/>
      <c r="X750" s="315"/>
      <c r="Y750" s="315"/>
      <c r="Z750" s="315"/>
    </row>
    <row r="751">
      <c r="A751" s="334"/>
      <c r="B751" s="314"/>
      <c r="C751" s="335"/>
      <c r="D751" s="314"/>
      <c r="E751" s="314"/>
      <c r="F751" s="314"/>
      <c r="G751" s="315"/>
      <c r="H751" s="315"/>
      <c r="I751" s="315"/>
      <c r="J751" s="315"/>
      <c r="K751" s="315"/>
      <c r="L751" s="315"/>
      <c r="M751" s="315"/>
      <c r="N751" s="315"/>
      <c r="O751" s="315"/>
      <c r="P751" s="315"/>
      <c r="Q751" s="315"/>
      <c r="R751" s="315"/>
      <c r="S751" s="315"/>
      <c r="T751" s="315"/>
      <c r="U751" s="315"/>
      <c r="V751" s="315"/>
      <c r="W751" s="315"/>
      <c r="X751" s="315"/>
      <c r="Y751" s="315"/>
      <c r="Z751" s="315"/>
    </row>
    <row r="752">
      <c r="A752" s="334"/>
      <c r="B752" s="314"/>
      <c r="C752" s="335"/>
      <c r="D752" s="314"/>
      <c r="E752" s="314"/>
      <c r="F752" s="314"/>
      <c r="G752" s="315"/>
      <c r="H752" s="315"/>
      <c r="I752" s="315"/>
      <c r="J752" s="315"/>
      <c r="K752" s="315"/>
      <c r="L752" s="315"/>
      <c r="M752" s="315"/>
      <c r="N752" s="315"/>
      <c r="O752" s="315"/>
      <c r="P752" s="315"/>
      <c r="Q752" s="315"/>
      <c r="R752" s="315"/>
      <c r="S752" s="315"/>
      <c r="T752" s="315"/>
      <c r="U752" s="315"/>
      <c r="V752" s="315"/>
      <c r="W752" s="315"/>
      <c r="X752" s="315"/>
      <c r="Y752" s="315"/>
      <c r="Z752" s="315"/>
    </row>
    <row r="753">
      <c r="A753" s="334"/>
      <c r="B753" s="314"/>
      <c r="C753" s="335"/>
      <c r="D753" s="314"/>
      <c r="E753" s="314"/>
      <c r="F753" s="314"/>
      <c r="G753" s="315"/>
      <c r="H753" s="315"/>
      <c r="I753" s="315"/>
      <c r="J753" s="315"/>
      <c r="K753" s="315"/>
      <c r="L753" s="315"/>
      <c r="M753" s="315"/>
      <c r="N753" s="315"/>
      <c r="O753" s="315"/>
      <c r="P753" s="315"/>
      <c r="Q753" s="315"/>
      <c r="R753" s="315"/>
      <c r="S753" s="315"/>
      <c r="T753" s="315"/>
      <c r="U753" s="315"/>
      <c r="V753" s="315"/>
      <c r="W753" s="315"/>
      <c r="X753" s="315"/>
      <c r="Y753" s="315"/>
      <c r="Z753" s="315"/>
    </row>
    <row r="754">
      <c r="A754" s="334"/>
      <c r="B754" s="314"/>
      <c r="C754" s="335"/>
      <c r="D754" s="314"/>
      <c r="E754" s="314"/>
      <c r="F754" s="314"/>
      <c r="G754" s="315"/>
      <c r="H754" s="315"/>
      <c r="I754" s="315"/>
      <c r="J754" s="315"/>
      <c r="K754" s="315"/>
      <c r="L754" s="315"/>
      <c r="M754" s="315"/>
      <c r="N754" s="315"/>
      <c r="O754" s="315"/>
      <c r="P754" s="315"/>
      <c r="Q754" s="315"/>
      <c r="R754" s="315"/>
      <c r="S754" s="315"/>
      <c r="T754" s="315"/>
      <c r="U754" s="315"/>
      <c r="V754" s="315"/>
      <c r="W754" s="315"/>
      <c r="X754" s="315"/>
      <c r="Y754" s="315"/>
      <c r="Z754" s="315"/>
    </row>
    <row r="755">
      <c r="A755" s="334"/>
      <c r="B755" s="314"/>
      <c r="C755" s="335"/>
      <c r="D755" s="314"/>
      <c r="E755" s="314"/>
      <c r="F755" s="314"/>
      <c r="G755" s="315"/>
      <c r="H755" s="315"/>
      <c r="I755" s="315"/>
      <c r="J755" s="315"/>
      <c r="K755" s="315"/>
      <c r="L755" s="315"/>
      <c r="M755" s="315"/>
      <c r="N755" s="315"/>
      <c r="O755" s="315"/>
      <c r="P755" s="315"/>
      <c r="Q755" s="315"/>
      <c r="R755" s="315"/>
      <c r="S755" s="315"/>
      <c r="T755" s="315"/>
      <c r="U755" s="315"/>
      <c r="V755" s="315"/>
      <c r="W755" s="315"/>
      <c r="X755" s="315"/>
      <c r="Y755" s="315"/>
      <c r="Z755" s="315"/>
    </row>
    <row r="756">
      <c r="A756" s="334"/>
      <c r="B756" s="314"/>
      <c r="C756" s="335"/>
      <c r="D756" s="314"/>
      <c r="E756" s="314"/>
      <c r="F756" s="314"/>
      <c r="G756" s="315"/>
      <c r="H756" s="315"/>
      <c r="I756" s="315"/>
      <c r="J756" s="315"/>
      <c r="K756" s="315"/>
      <c r="L756" s="315"/>
      <c r="M756" s="315"/>
      <c r="N756" s="315"/>
      <c r="O756" s="315"/>
      <c r="P756" s="315"/>
      <c r="Q756" s="315"/>
      <c r="R756" s="315"/>
      <c r="S756" s="315"/>
      <c r="T756" s="315"/>
      <c r="U756" s="315"/>
      <c r="V756" s="315"/>
      <c r="W756" s="315"/>
      <c r="X756" s="315"/>
      <c r="Y756" s="315"/>
      <c r="Z756" s="315"/>
    </row>
    <row r="757">
      <c r="A757" s="334"/>
      <c r="B757" s="314"/>
      <c r="C757" s="335"/>
      <c r="D757" s="314"/>
      <c r="E757" s="314"/>
      <c r="F757" s="314"/>
      <c r="G757" s="315"/>
      <c r="H757" s="315"/>
      <c r="I757" s="315"/>
      <c r="J757" s="315"/>
      <c r="K757" s="315"/>
      <c r="L757" s="315"/>
      <c r="M757" s="315"/>
      <c r="N757" s="315"/>
      <c r="O757" s="315"/>
      <c r="P757" s="315"/>
      <c r="Q757" s="315"/>
      <c r="R757" s="315"/>
      <c r="S757" s="315"/>
      <c r="T757" s="315"/>
      <c r="U757" s="315"/>
      <c r="V757" s="315"/>
      <c r="W757" s="315"/>
      <c r="X757" s="315"/>
      <c r="Y757" s="315"/>
      <c r="Z757" s="315"/>
    </row>
    <row r="758">
      <c r="A758" s="334"/>
      <c r="B758" s="314"/>
      <c r="C758" s="335"/>
      <c r="D758" s="314"/>
      <c r="E758" s="314"/>
      <c r="F758" s="314"/>
      <c r="G758" s="315"/>
      <c r="H758" s="315"/>
      <c r="I758" s="315"/>
      <c r="J758" s="315"/>
      <c r="K758" s="315"/>
      <c r="L758" s="315"/>
      <c r="M758" s="315"/>
      <c r="N758" s="315"/>
      <c r="O758" s="315"/>
      <c r="P758" s="315"/>
      <c r="Q758" s="315"/>
      <c r="R758" s="315"/>
      <c r="S758" s="315"/>
      <c r="T758" s="315"/>
      <c r="U758" s="315"/>
      <c r="V758" s="315"/>
      <c r="W758" s="315"/>
      <c r="X758" s="315"/>
      <c r="Y758" s="315"/>
      <c r="Z758" s="315"/>
    </row>
    <row r="759">
      <c r="A759" s="334"/>
      <c r="B759" s="314"/>
      <c r="C759" s="335"/>
      <c r="D759" s="314"/>
      <c r="E759" s="314"/>
      <c r="F759" s="314"/>
      <c r="G759" s="315"/>
      <c r="H759" s="315"/>
      <c r="I759" s="315"/>
      <c r="J759" s="315"/>
      <c r="K759" s="315"/>
      <c r="L759" s="315"/>
      <c r="M759" s="315"/>
      <c r="N759" s="315"/>
      <c r="O759" s="315"/>
      <c r="P759" s="315"/>
      <c r="Q759" s="315"/>
      <c r="R759" s="315"/>
      <c r="S759" s="315"/>
      <c r="T759" s="315"/>
      <c r="U759" s="315"/>
      <c r="V759" s="315"/>
      <c r="W759" s="315"/>
      <c r="X759" s="315"/>
      <c r="Y759" s="315"/>
      <c r="Z759" s="315"/>
    </row>
    <row r="760">
      <c r="A760" s="334"/>
      <c r="B760" s="314"/>
      <c r="C760" s="335"/>
      <c r="D760" s="314"/>
      <c r="E760" s="314"/>
      <c r="F760" s="314"/>
      <c r="G760" s="315"/>
      <c r="H760" s="315"/>
      <c r="I760" s="315"/>
      <c r="J760" s="315"/>
      <c r="K760" s="315"/>
      <c r="L760" s="315"/>
      <c r="M760" s="315"/>
      <c r="N760" s="315"/>
      <c r="O760" s="315"/>
      <c r="P760" s="315"/>
      <c r="Q760" s="315"/>
      <c r="R760" s="315"/>
      <c r="S760" s="315"/>
      <c r="T760" s="315"/>
      <c r="U760" s="315"/>
      <c r="V760" s="315"/>
      <c r="W760" s="315"/>
      <c r="X760" s="315"/>
      <c r="Y760" s="315"/>
      <c r="Z760" s="315"/>
    </row>
    <row r="761">
      <c r="A761" s="334"/>
      <c r="B761" s="314"/>
      <c r="C761" s="335"/>
      <c r="D761" s="314"/>
      <c r="E761" s="314"/>
      <c r="F761" s="314"/>
      <c r="G761" s="315"/>
      <c r="H761" s="315"/>
      <c r="I761" s="315"/>
      <c r="J761" s="315"/>
      <c r="K761" s="315"/>
      <c r="L761" s="315"/>
      <c r="M761" s="315"/>
      <c r="N761" s="315"/>
      <c r="O761" s="315"/>
      <c r="P761" s="315"/>
      <c r="Q761" s="315"/>
      <c r="R761" s="315"/>
      <c r="S761" s="315"/>
      <c r="T761" s="315"/>
      <c r="U761" s="315"/>
      <c r="V761" s="315"/>
      <c r="W761" s="315"/>
      <c r="X761" s="315"/>
      <c r="Y761" s="315"/>
      <c r="Z761" s="315"/>
    </row>
    <row r="762">
      <c r="A762" s="334"/>
      <c r="B762" s="314"/>
      <c r="C762" s="335"/>
      <c r="D762" s="314"/>
      <c r="E762" s="314"/>
      <c r="F762" s="314"/>
      <c r="G762" s="315"/>
      <c r="H762" s="315"/>
      <c r="I762" s="315"/>
      <c r="J762" s="315"/>
      <c r="K762" s="315"/>
      <c r="L762" s="315"/>
      <c r="M762" s="315"/>
      <c r="N762" s="315"/>
      <c r="O762" s="315"/>
      <c r="P762" s="315"/>
      <c r="Q762" s="315"/>
      <c r="R762" s="315"/>
      <c r="S762" s="315"/>
      <c r="T762" s="315"/>
      <c r="U762" s="315"/>
      <c r="V762" s="315"/>
      <c r="W762" s="315"/>
      <c r="X762" s="315"/>
      <c r="Y762" s="315"/>
      <c r="Z762" s="315"/>
    </row>
    <row r="763">
      <c r="A763" s="334"/>
      <c r="B763" s="314"/>
      <c r="C763" s="335"/>
      <c r="D763" s="314"/>
      <c r="E763" s="314"/>
      <c r="F763" s="314"/>
      <c r="G763" s="315"/>
      <c r="H763" s="315"/>
      <c r="I763" s="315"/>
      <c r="J763" s="315"/>
      <c r="K763" s="315"/>
      <c r="L763" s="315"/>
      <c r="M763" s="315"/>
      <c r="N763" s="315"/>
      <c r="O763" s="315"/>
      <c r="P763" s="315"/>
      <c r="Q763" s="315"/>
      <c r="R763" s="315"/>
      <c r="S763" s="315"/>
      <c r="T763" s="315"/>
      <c r="U763" s="315"/>
      <c r="V763" s="315"/>
      <c r="W763" s="315"/>
      <c r="X763" s="315"/>
      <c r="Y763" s="315"/>
      <c r="Z763" s="315"/>
    </row>
    <row r="764">
      <c r="A764" s="334"/>
      <c r="B764" s="314"/>
      <c r="C764" s="335"/>
      <c r="D764" s="314"/>
      <c r="E764" s="314"/>
      <c r="F764" s="314"/>
      <c r="G764" s="315"/>
      <c r="H764" s="315"/>
      <c r="I764" s="315"/>
      <c r="J764" s="315"/>
      <c r="K764" s="315"/>
      <c r="L764" s="315"/>
      <c r="M764" s="315"/>
      <c r="N764" s="315"/>
      <c r="O764" s="315"/>
      <c r="P764" s="315"/>
      <c r="Q764" s="315"/>
      <c r="R764" s="315"/>
      <c r="S764" s="315"/>
      <c r="T764" s="315"/>
      <c r="U764" s="315"/>
      <c r="V764" s="315"/>
      <c r="W764" s="315"/>
      <c r="X764" s="315"/>
      <c r="Y764" s="315"/>
      <c r="Z764" s="315"/>
    </row>
    <row r="765">
      <c r="A765" s="334"/>
      <c r="B765" s="314"/>
      <c r="C765" s="335"/>
      <c r="D765" s="314"/>
      <c r="E765" s="314"/>
      <c r="F765" s="314"/>
      <c r="G765" s="315"/>
      <c r="H765" s="315"/>
      <c r="I765" s="315"/>
      <c r="J765" s="315"/>
      <c r="K765" s="315"/>
      <c r="L765" s="315"/>
      <c r="M765" s="315"/>
      <c r="N765" s="315"/>
      <c r="O765" s="315"/>
      <c r="P765" s="315"/>
      <c r="Q765" s="315"/>
      <c r="R765" s="315"/>
      <c r="S765" s="315"/>
      <c r="T765" s="315"/>
      <c r="U765" s="315"/>
      <c r="V765" s="315"/>
      <c r="W765" s="315"/>
      <c r="X765" s="315"/>
      <c r="Y765" s="315"/>
      <c r="Z765" s="315"/>
    </row>
    <row r="766">
      <c r="A766" s="334"/>
      <c r="B766" s="314"/>
      <c r="C766" s="335"/>
      <c r="D766" s="314"/>
      <c r="E766" s="314"/>
      <c r="F766" s="314"/>
      <c r="G766" s="315"/>
      <c r="H766" s="315"/>
      <c r="I766" s="315"/>
      <c r="J766" s="315"/>
      <c r="K766" s="315"/>
      <c r="L766" s="315"/>
      <c r="M766" s="315"/>
      <c r="N766" s="315"/>
      <c r="O766" s="315"/>
      <c r="P766" s="315"/>
      <c r="Q766" s="315"/>
      <c r="R766" s="315"/>
      <c r="S766" s="315"/>
      <c r="T766" s="315"/>
      <c r="U766" s="315"/>
      <c r="V766" s="315"/>
      <c r="W766" s="315"/>
      <c r="X766" s="315"/>
      <c r="Y766" s="315"/>
      <c r="Z766" s="315"/>
    </row>
    <row r="767">
      <c r="A767" s="334"/>
      <c r="B767" s="314"/>
      <c r="C767" s="335"/>
      <c r="D767" s="314"/>
      <c r="E767" s="314"/>
      <c r="F767" s="314"/>
      <c r="G767" s="315"/>
      <c r="H767" s="315"/>
      <c r="I767" s="315"/>
      <c r="J767" s="315"/>
      <c r="K767" s="315"/>
      <c r="L767" s="315"/>
      <c r="M767" s="315"/>
      <c r="N767" s="315"/>
      <c r="O767" s="315"/>
      <c r="P767" s="315"/>
      <c r="Q767" s="315"/>
      <c r="R767" s="315"/>
      <c r="S767" s="315"/>
      <c r="T767" s="315"/>
      <c r="U767" s="315"/>
      <c r="V767" s="315"/>
      <c r="W767" s="315"/>
      <c r="X767" s="315"/>
      <c r="Y767" s="315"/>
      <c r="Z767" s="315"/>
    </row>
    <row r="768">
      <c r="A768" s="334"/>
      <c r="B768" s="314"/>
      <c r="C768" s="335"/>
      <c r="D768" s="314"/>
      <c r="E768" s="314"/>
      <c r="F768" s="314"/>
      <c r="G768" s="315"/>
      <c r="H768" s="315"/>
      <c r="I768" s="315"/>
      <c r="J768" s="315"/>
      <c r="K768" s="315"/>
      <c r="L768" s="315"/>
      <c r="M768" s="315"/>
      <c r="N768" s="315"/>
      <c r="O768" s="315"/>
      <c r="P768" s="315"/>
      <c r="Q768" s="315"/>
      <c r="R768" s="315"/>
      <c r="S768" s="315"/>
      <c r="T768" s="315"/>
      <c r="U768" s="315"/>
      <c r="V768" s="315"/>
      <c r="W768" s="315"/>
      <c r="X768" s="315"/>
      <c r="Y768" s="315"/>
      <c r="Z768" s="315"/>
    </row>
    <row r="769">
      <c r="A769" s="334"/>
      <c r="B769" s="314"/>
      <c r="C769" s="335"/>
      <c r="D769" s="314"/>
      <c r="E769" s="314"/>
      <c r="F769" s="314"/>
      <c r="G769" s="315"/>
      <c r="H769" s="315"/>
      <c r="I769" s="315"/>
      <c r="J769" s="315"/>
      <c r="K769" s="315"/>
      <c r="L769" s="315"/>
      <c r="M769" s="315"/>
      <c r="N769" s="315"/>
      <c r="O769" s="315"/>
      <c r="P769" s="315"/>
      <c r="Q769" s="315"/>
      <c r="R769" s="315"/>
      <c r="S769" s="315"/>
      <c r="T769" s="315"/>
      <c r="U769" s="315"/>
      <c r="V769" s="315"/>
      <c r="W769" s="315"/>
      <c r="X769" s="315"/>
      <c r="Y769" s="315"/>
      <c r="Z769" s="315"/>
    </row>
    <row r="770">
      <c r="A770" s="334"/>
      <c r="B770" s="314"/>
      <c r="C770" s="335"/>
      <c r="D770" s="314"/>
      <c r="E770" s="314"/>
      <c r="F770" s="314"/>
      <c r="G770" s="315"/>
      <c r="H770" s="315"/>
      <c r="I770" s="315"/>
      <c r="J770" s="315"/>
      <c r="K770" s="315"/>
      <c r="L770" s="315"/>
      <c r="M770" s="315"/>
      <c r="N770" s="315"/>
      <c r="O770" s="315"/>
      <c r="P770" s="315"/>
      <c r="Q770" s="315"/>
      <c r="R770" s="315"/>
      <c r="S770" s="315"/>
      <c r="T770" s="315"/>
      <c r="U770" s="315"/>
      <c r="V770" s="315"/>
      <c r="W770" s="315"/>
      <c r="X770" s="315"/>
      <c r="Y770" s="315"/>
      <c r="Z770" s="315"/>
    </row>
    <row r="771">
      <c r="A771" s="334"/>
      <c r="B771" s="314"/>
      <c r="C771" s="335"/>
      <c r="D771" s="314"/>
      <c r="E771" s="314"/>
      <c r="F771" s="314"/>
      <c r="G771" s="315"/>
      <c r="H771" s="315"/>
      <c r="I771" s="315"/>
      <c r="J771" s="315"/>
      <c r="K771" s="315"/>
      <c r="L771" s="315"/>
      <c r="M771" s="315"/>
      <c r="N771" s="315"/>
      <c r="O771" s="315"/>
      <c r="P771" s="315"/>
      <c r="Q771" s="315"/>
      <c r="R771" s="315"/>
      <c r="S771" s="315"/>
      <c r="T771" s="315"/>
      <c r="U771" s="315"/>
      <c r="V771" s="315"/>
      <c r="W771" s="315"/>
      <c r="X771" s="315"/>
      <c r="Y771" s="315"/>
      <c r="Z771" s="315"/>
    </row>
    <row r="772">
      <c r="A772" s="334"/>
      <c r="B772" s="314"/>
      <c r="C772" s="335"/>
      <c r="D772" s="314"/>
      <c r="E772" s="314"/>
      <c r="F772" s="314"/>
      <c r="G772" s="315"/>
      <c r="H772" s="315"/>
      <c r="I772" s="315"/>
      <c r="J772" s="315"/>
      <c r="K772" s="315"/>
      <c r="L772" s="315"/>
      <c r="M772" s="315"/>
      <c r="N772" s="315"/>
      <c r="O772" s="315"/>
      <c r="P772" s="315"/>
      <c r="Q772" s="315"/>
      <c r="R772" s="315"/>
      <c r="S772" s="315"/>
      <c r="T772" s="315"/>
      <c r="U772" s="315"/>
      <c r="V772" s="315"/>
      <c r="W772" s="315"/>
      <c r="X772" s="315"/>
      <c r="Y772" s="315"/>
      <c r="Z772" s="315"/>
    </row>
    <row r="773">
      <c r="A773" s="334"/>
      <c r="B773" s="314"/>
      <c r="C773" s="335"/>
      <c r="D773" s="314"/>
      <c r="E773" s="314"/>
      <c r="F773" s="314"/>
      <c r="G773" s="315"/>
      <c r="H773" s="315"/>
      <c r="I773" s="315"/>
      <c r="J773" s="315"/>
      <c r="K773" s="315"/>
      <c r="L773" s="315"/>
      <c r="M773" s="315"/>
      <c r="N773" s="315"/>
      <c r="O773" s="315"/>
      <c r="P773" s="315"/>
      <c r="Q773" s="315"/>
      <c r="R773" s="315"/>
      <c r="S773" s="315"/>
      <c r="T773" s="315"/>
      <c r="U773" s="315"/>
      <c r="V773" s="315"/>
      <c r="W773" s="315"/>
      <c r="X773" s="315"/>
      <c r="Y773" s="315"/>
      <c r="Z773" s="315"/>
    </row>
    <row r="774">
      <c r="A774" s="334"/>
      <c r="B774" s="314"/>
      <c r="C774" s="335"/>
      <c r="D774" s="314"/>
      <c r="E774" s="314"/>
      <c r="F774" s="314"/>
      <c r="G774" s="315"/>
      <c r="H774" s="315"/>
      <c r="I774" s="315"/>
      <c r="J774" s="315"/>
      <c r="K774" s="315"/>
      <c r="L774" s="315"/>
      <c r="M774" s="315"/>
      <c r="N774" s="315"/>
      <c r="O774" s="315"/>
      <c r="P774" s="315"/>
      <c r="Q774" s="315"/>
      <c r="R774" s="315"/>
      <c r="S774" s="315"/>
      <c r="T774" s="315"/>
      <c r="U774" s="315"/>
      <c r="V774" s="315"/>
      <c r="W774" s="315"/>
      <c r="X774" s="315"/>
      <c r="Y774" s="315"/>
      <c r="Z774" s="315"/>
    </row>
    <row r="775">
      <c r="A775" s="334"/>
      <c r="B775" s="314"/>
      <c r="C775" s="335"/>
      <c r="D775" s="314"/>
      <c r="E775" s="314"/>
      <c r="F775" s="314"/>
      <c r="G775" s="315"/>
      <c r="H775" s="315"/>
      <c r="I775" s="315"/>
      <c r="J775" s="315"/>
      <c r="K775" s="315"/>
      <c r="L775" s="315"/>
      <c r="M775" s="315"/>
      <c r="N775" s="315"/>
      <c r="O775" s="315"/>
      <c r="P775" s="315"/>
      <c r="Q775" s="315"/>
      <c r="R775" s="315"/>
      <c r="S775" s="315"/>
      <c r="T775" s="315"/>
      <c r="U775" s="315"/>
      <c r="V775" s="315"/>
      <c r="W775" s="315"/>
      <c r="X775" s="315"/>
      <c r="Y775" s="315"/>
      <c r="Z775" s="315"/>
    </row>
    <row r="776">
      <c r="A776" s="334"/>
      <c r="B776" s="314"/>
      <c r="C776" s="335"/>
      <c r="D776" s="314"/>
      <c r="E776" s="314"/>
      <c r="F776" s="314"/>
      <c r="G776" s="315"/>
      <c r="H776" s="315"/>
      <c r="I776" s="315"/>
      <c r="J776" s="315"/>
      <c r="K776" s="315"/>
      <c r="L776" s="315"/>
      <c r="M776" s="315"/>
      <c r="N776" s="315"/>
      <c r="O776" s="315"/>
      <c r="P776" s="315"/>
      <c r="Q776" s="315"/>
      <c r="R776" s="315"/>
      <c r="S776" s="315"/>
      <c r="T776" s="315"/>
      <c r="U776" s="315"/>
      <c r="V776" s="315"/>
      <c r="W776" s="315"/>
      <c r="X776" s="315"/>
      <c r="Y776" s="315"/>
      <c r="Z776" s="315"/>
    </row>
    <row r="777">
      <c r="A777" s="334"/>
      <c r="B777" s="314"/>
      <c r="C777" s="335"/>
      <c r="D777" s="314"/>
      <c r="E777" s="314"/>
      <c r="F777" s="314"/>
      <c r="G777" s="315"/>
      <c r="H777" s="315"/>
      <c r="I777" s="315"/>
      <c r="J777" s="315"/>
      <c r="K777" s="315"/>
      <c r="L777" s="315"/>
      <c r="M777" s="315"/>
      <c r="N777" s="315"/>
      <c r="O777" s="315"/>
      <c r="P777" s="315"/>
      <c r="Q777" s="315"/>
      <c r="R777" s="315"/>
      <c r="S777" s="315"/>
      <c r="T777" s="315"/>
      <c r="U777" s="315"/>
      <c r="V777" s="315"/>
      <c r="W777" s="315"/>
      <c r="X777" s="315"/>
      <c r="Y777" s="315"/>
      <c r="Z777" s="315"/>
    </row>
    <row r="778">
      <c r="A778" s="334"/>
      <c r="B778" s="314"/>
      <c r="C778" s="335"/>
      <c r="D778" s="314"/>
      <c r="E778" s="314"/>
      <c r="F778" s="314"/>
      <c r="G778" s="315"/>
      <c r="H778" s="315"/>
      <c r="I778" s="315"/>
      <c r="J778" s="315"/>
      <c r="K778" s="315"/>
      <c r="L778" s="315"/>
      <c r="M778" s="315"/>
      <c r="N778" s="315"/>
      <c r="O778" s="315"/>
      <c r="P778" s="315"/>
      <c r="Q778" s="315"/>
      <c r="R778" s="315"/>
      <c r="S778" s="315"/>
      <c r="T778" s="315"/>
      <c r="U778" s="315"/>
      <c r="V778" s="315"/>
      <c r="W778" s="315"/>
      <c r="X778" s="315"/>
      <c r="Y778" s="315"/>
      <c r="Z778" s="315"/>
    </row>
    <row r="779">
      <c r="A779" s="334"/>
      <c r="B779" s="314"/>
      <c r="C779" s="335"/>
      <c r="D779" s="314"/>
      <c r="E779" s="314"/>
      <c r="F779" s="314"/>
      <c r="G779" s="315"/>
      <c r="H779" s="315"/>
      <c r="I779" s="315"/>
      <c r="J779" s="315"/>
      <c r="K779" s="315"/>
      <c r="L779" s="315"/>
      <c r="M779" s="315"/>
      <c r="N779" s="315"/>
      <c r="O779" s="315"/>
      <c r="P779" s="315"/>
      <c r="Q779" s="315"/>
      <c r="R779" s="315"/>
      <c r="S779" s="315"/>
      <c r="T779" s="315"/>
      <c r="U779" s="315"/>
      <c r="V779" s="315"/>
      <c r="W779" s="315"/>
      <c r="X779" s="315"/>
      <c r="Y779" s="315"/>
      <c r="Z779" s="315"/>
    </row>
    <row r="780">
      <c r="A780" s="334"/>
      <c r="B780" s="314"/>
      <c r="C780" s="335"/>
      <c r="D780" s="314"/>
      <c r="E780" s="314"/>
      <c r="F780" s="314"/>
      <c r="G780" s="315"/>
      <c r="H780" s="315"/>
      <c r="I780" s="315"/>
      <c r="J780" s="315"/>
      <c r="K780" s="315"/>
      <c r="L780" s="315"/>
      <c r="M780" s="315"/>
      <c r="N780" s="315"/>
      <c r="O780" s="315"/>
      <c r="P780" s="315"/>
      <c r="Q780" s="315"/>
      <c r="R780" s="315"/>
      <c r="S780" s="315"/>
      <c r="T780" s="315"/>
      <c r="U780" s="315"/>
      <c r="V780" s="315"/>
      <c r="W780" s="315"/>
      <c r="X780" s="315"/>
      <c r="Y780" s="315"/>
      <c r="Z780" s="315"/>
    </row>
    <row r="781">
      <c r="A781" s="334"/>
      <c r="B781" s="314"/>
      <c r="C781" s="335"/>
      <c r="D781" s="314"/>
      <c r="E781" s="314"/>
      <c r="F781" s="314"/>
      <c r="G781" s="315"/>
      <c r="H781" s="315"/>
      <c r="I781" s="315"/>
      <c r="J781" s="315"/>
      <c r="K781" s="315"/>
      <c r="L781" s="315"/>
      <c r="M781" s="315"/>
      <c r="N781" s="315"/>
      <c r="O781" s="315"/>
      <c r="P781" s="315"/>
      <c r="Q781" s="315"/>
      <c r="R781" s="315"/>
      <c r="S781" s="315"/>
      <c r="T781" s="315"/>
      <c r="U781" s="315"/>
      <c r="V781" s="315"/>
      <c r="W781" s="315"/>
      <c r="X781" s="315"/>
      <c r="Y781" s="315"/>
      <c r="Z781" s="315"/>
    </row>
    <row r="782">
      <c r="A782" s="334"/>
      <c r="B782" s="314"/>
      <c r="C782" s="335"/>
      <c r="D782" s="314"/>
      <c r="E782" s="314"/>
      <c r="F782" s="314"/>
      <c r="G782" s="315"/>
      <c r="H782" s="315"/>
      <c r="I782" s="315"/>
      <c r="J782" s="315"/>
      <c r="K782" s="315"/>
      <c r="L782" s="315"/>
      <c r="M782" s="315"/>
      <c r="N782" s="315"/>
      <c r="O782" s="315"/>
      <c r="P782" s="315"/>
      <c r="Q782" s="315"/>
      <c r="R782" s="315"/>
      <c r="S782" s="315"/>
      <c r="T782" s="315"/>
      <c r="U782" s="315"/>
      <c r="V782" s="315"/>
      <c r="W782" s="315"/>
      <c r="X782" s="315"/>
      <c r="Y782" s="315"/>
      <c r="Z782" s="315"/>
    </row>
    <row r="783">
      <c r="A783" s="334"/>
      <c r="B783" s="314"/>
      <c r="C783" s="335"/>
      <c r="D783" s="314"/>
      <c r="E783" s="314"/>
      <c r="F783" s="314"/>
      <c r="G783" s="315"/>
      <c r="H783" s="315"/>
      <c r="I783" s="315"/>
      <c r="J783" s="315"/>
      <c r="K783" s="315"/>
      <c r="L783" s="315"/>
      <c r="M783" s="315"/>
      <c r="N783" s="315"/>
      <c r="O783" s="315"/>
      <c r="P783" s="315"/>
      <c r="Q783" s="315"/>
      <c r="R783" s="315"/>
      <c r="S783" s="315"/>
      <c r="T783" s="315"/>
      <c r="U783" s="315"/>
      <c r="V783" s="315"/>
      <c r="W783" s="315"/>
      <c r="X783" s="315"/>
      <c r="Y783" s="315"/>
      <c r="Z783" s="315"/>
    </row>
    <row r="784">
      <c r="A784" s="334"/>
      <c r="B784" s="314"/>
      <c r="C784" s="335"/>
      <c r="D784" s="314"/>
      <c r="E784" s="314"/>
      <c r="F784" s="314"/>
      <c r="G784" s="315"/>
      <c r="H784" s="315"/>
      <c r="I784" s="315"/>
      <c r="J784" s="315"/>
      <c r="K784" s="315"/>
      <c r="L784" s="315"/>
      <c r="M784" s="315"/>
      <c r="N784" s="315"/>
      <c r="O784" s="315"/>
      <c r="P784" s="315"/>
      <c r="Q784" s="315"/>
      <c r="R784" s="315"/>
      <c r="S784" s="315"/>
      <c r="T784" s="315"/>
      <c r="U784" s="315"/>
      <c r="V784" s="315"/>
      <c r="W784" s="315"/>
      <c r="X784" s="315"/>
      <c r="Y784" s="315"/>
      <c r="Z784" s="315"/>
    </row>
    <row r="785">
      <c r="A785" s="334"/>
      <c r="B785" s="314"/>
      <c r="C785" s="335"/>
      <c r="D785" s="314"/>
      <c r="E785" s="314"/>
      <c r="F785" s="314"/>
      <c r="G785" s="315"/>
      <c r="H785" s="315"/>
      <c r="I785" s="315"/>
      <c r="J785" s="315"/>
      <c r="K785" s="315"/>
      <c r="L785" s="315"/>
      <c r="M785" s="315"/>
      <c r="N785" s="315"/>
      <c r="O785" s="315"/>
      <c r="P785" s="315"/>
      <c r="Q785" s="315"/>
      <c r="R785" s="315"/>
      <c r="S785" s="315"/>
      <c r="T785" s="315"/>
      <c r="U785" s="315"/>
      <c r="V785" s="315"/>
      <c r="W785" s="315"/>
      <c r="X785" s="315"/>
      <c r="Y785" s="315"/>
      <c r="Z785" s="315"/>
    </row>
    <row r="786">
      <c r="A786" s="334"/>
      <c r="B786" s="314"/>
      <c r="C786" s="335"/>
      <c r="D786" s="314"/>
      <c r="E786" s="314"/>
      <c r="F786" s="314"/>
      <c r="G786" s="315"/>
      <c r="H786" s="315"/>
      <c r="I786" s="315"/>
      <c r="J786" s="315"/>
      <c r="K786" s="315"/>
      <c r="L786" s="315"/>
      <c r="M786" s="315"/>
      <c r="N786" s="315"/>
      <c r="O786" s="315"/>
      <c r="P786" s="315"/>
      <c r="Q786" s="315"/>
      <c r="R786" s="315"/>
      <c r="S786" s="315"/>
      <c r="T786" s="315"/>
      <c r="U786" s="315"/>
      <c r="V786" s="315"/>
      <c r="W786" s="315"/>
      <c r="X786" s="315"/>
      <c r="Y786" s="315"/>
      <c r="Z786" s="315"/>
    </row>
    <row r="787">
      <c r="A787" s="334"/>
      <c r="B787" s="314"/>
      <c r="C787" s="335"/>
      <c r="D787" s="314"/>
      <c r="E787" s="314"/>
      <c r="F787" s="314"/>
      <c r="G787" s="315"/>
      <c r="H787" s="315"/>
      <c r="I787" s="315"/>
      <c r="J787" s="315"/>
      <c r="K787" s="315"/>
      <c r="L787" s="315"/>
      <c r="M787" s="315"/>
      <c r="N787" s="315"/>
      <c r="O787" s="315"/>
      <c r="P787" s="315"/>
      <c r="Q787" s="315"/>
      <c r="R787" s="315"/>
      <c r="S787" s="315"/>
      <c r="T787" s="315"/>
      <c r="U787" s="315"/>
      <c r="V787" s="315"/>
      <c r="W787" s="315"/>
      <c r="X787" s="315"/>
      <c r="Y787" s="315"/>
      <c r="Z787" s="315"/>
    </row>
    <row r="788">
      <c r="A788" s="334"/>
      <c r="B788" s="314"/>
      <c r="C788" s="335"/>
      <c r="D788" s="314"/>
      <c r="E788" s="314"/>
      <c r="F788" s="314"/>
      <c r="G788" s="315"/>
      <c r="H788" s="315"/>
      <c r="I788" s="315"/>
      <c r="J788" s="315"/>
      <c r="K788" s="315"/>
      <c r="L788" s="315"/>
      <c r="M788" s="315"/>
      <c r="N788" s="315"/>
      <c r="O788" s="315"/>
      <c r="P788" s="315"/>
      <c r="Q788" s="315"/>
      <c r="R788" s="315"/>
      <c r="S788" s="315"/>
      <c r="T788" s="315"/>
      <c r="U788" s="315"/>
      <c r="V788" s="315"/>
      <c r="W788" s="315"/>
      <c r="X788" s="315"/>
      <c r="Y788" s="315"/>
      <c r="Z788" s="315"/>
    </row>
    <row r="789">
      <c r="A789" s="334"/>
      <c r="B789" s="314"/>
      <c r="C789" s="335"/>
      <c r="D789" s="314"/>
      <c r="E789" s="314"/>
      <c r="F789" s="314"/>
      <c r="G789" s="315"/>
      <c r="H789" s="315"/>
      <c r="I789" s="315"/>
      <c r="J789" s="315"/>
      <c r="K789" s="315"/>
      <c r="L789" s="315"/>
      <c r="M789" s="315"/>
      <c r="N789" s="315"/>
      <c r="O789" s="315"/>
      <c r="P789" s="315"/>
      <c r="Q789" s="315"/>
      <c r="R789" s="315"/>
      <c r="S789" s="315"/>
      <c r="T789" s="315"/>
      <c r="U789" s="315"/>
      <c r="V789" s="315"/>
      <c r="W789" s="315"/>
      <c r="X789" s="315"/>
      <c r="Y789" s="315"/>
      <c r="Z789" s="315"/>
    </row>
    <row r="790">
      <c r="A790" s="334"/>
      <c r="B790" s="314"/>
      <c r="C790" s="335"/>
      <c r="D790" s="314"/>
      <c r="E790" s="314"/>
      <c r="F790" s="314"/>
      <c r="G790" s="315"/>
      <c r="H790" s="315"/>
      <c r="I790" s="315"/>
      <c r="J790" s="315"/>
      <c r="K790" s="315"/>
      <c r="L790" s="315"/>
      <c r="M790" s="315"/>
      <c r="N790" s="315"/>
      <c r="O790" s="315"/>
      <c r="P790" s="315"/>
      <c r="Q790" s="315"/>
      <c r="R790" s="315"/>
      <c r="S790" s="315"/>
      <c r="T790" s="315"/>
      <c r="U790" s="315"/>
      <c r="V790" s="315"/>
      <c r="W790" s="315"/>
      <c r="X790" s="315"/>
      <c r="Y790" s="315"/>
      <c r="Z790" s="315"/>
    </row>
    <row r="791">
      <c r="A791" s="334"/>
      <c r="B791" s="314"/>
      <c r="C791" s="335"/>
      <c r="D791" s="314"/>
      <c r="E791" s="314"/>
      <c r="F791" s="314"/>
      <c r="G791" s="315"/>
      <c r="H791" s="315"/>
      <c r="I791" s="315"/>
      <c r="J791" s="315"/>
      <c r="K791" s="315"/>
      <c r="L791" s="315"/>
      <c r="M791" s="315"/>
      <c r="N791" s="315"/>
      <c r="O791" s="315"/>
      <c r="P791" s="315"/>
      <c r="Q791" s="315"/>
      <c r="R791" s="315"/>
      <c r="S791" s="315"/>
      <c r="T791" s="315"/>
      <c r="U791" s="315"/>
      <c r="V791" s="315"/>
      <c r="W791" s="315"/>
      <c r="X791" s="315"/>
      <c r="Y791" s="315"/>
      <c r="Z791" s="315"/>
    </row>
    <row r="792">
      <c r="A792" s="334"/>
      <c r="B792" s="314"/>
      <c r="C792" s="335"/>
      <c r="D792" s="314"/>
      <c r="E792" s="314"/>
      <c r="F792" s="314"/>
      <c r="G792" s="315"/>
      <c r="H792" s="315"/>
      <c r="I792" s="315"/>
      <c r="J792" s="315"/>
      <c r="K792" s="315"/>
      <c r="L792" s="315"/>
      <c r="M792" s="315"/>
      <c r="N792" s="315"/>
      <c r="O792" s="315"/>
      <c r="P792" s="315"/>
      <c r="Q792" s="315"/>
      <c r="R792" s="315"/>
      <c r="S792" s="315"/>
      <c r="T792" s="315"/>
      <c r="U792" s="315"/>
      <c r="V792" s="315"/>
      <c r="W792" s="315"/>
      <c r="X792" s="315"/>
      <c r="Y792" s="315"/>
      <c r="Z792" s="315"/>
    </row>
    <row r="793">
      <c r="A793" s="334"/>
      <c r="B793" s="314"/>
      <c r="C793" s="335"/>
      <c r="D793" s="314"/>
      <c r="E793" s="314"/>
      <c r="F793" s="314"/>
      <c r="G793" s="315"/>
      <c r="H793" s="315"/>
      <c r="I793" s="315"/>
      <c r="J793" s="315"/>
      <c r="K793" s="315"/>
      <c r="L793" s="315"/>
      <c r="M793" s="315"/>
      <c r="N793" s="315"/>
      <c r="O793" s="315"/>
      <c r="P793" s="315"/>
      <c r="Q793" s="315"/>
      <c r="R793" s="315"/>
      <c r="S793" s="315"/>
      <c r="T793" s="315"/>
      <c r="U793" s="315"/>
      <c r="V793" s="315"/>
      <c r="W793" s="315"/>
      <c r="X793" s="315"/>
      <c r="Y793" s="315"/>
      <c r="Z793" s="315"/>
    </row>
    <row r="794">
      <c r="A794" s="334"/>
      <c r="B794" s="314"/>
      <c r="C794" s="335"/>
      <c r="D794" s="314"/>
      <c r="E794" s="314"/>
      <c r="F794" s="314"/>
      <c r="G794" s="315"/>
      <c r="H794" s="315"/>
      <c r="I794" s="315"/>
      <c r="J794" s="315"/>
      <c r="K794" s="315"/>
      <c r="L794" s="315"/>
      <c r="M794" s="315"/>
      <c r="N794" s="315"/>
      <c r="O794" s="315"/>
      <c r="P794" s="315"/>
      <c r="Q794" s="315"/>
      <c r="R794" s="315"/>
      <c r="S794" s="315"/>
      <c r="T794" s="315"/>
      <c r="U794" s="315"/>
      <c r="V794" s="315"/>
      <c r="W794" s="315"/>
      <c r="X794" s="315"/>
      <c r="Y794" s="315"/>
      <c r="Z794" s="315"/>
    </row>
    <row r="795">
      <c r="A795" s="334"/>
      <c r="B795" s="314"/>
      <c r="C795" s="335"/>
      <c r="D795" s="314"/>
      <c r="E795" s="314"/>
      <c r="F795" s="314"/>
      <c r="G795" s="315"/>
      <c r="H795" s="315"/>
      <c r="I795" s="315"/>
      <c r="J795" s="315"/>
      <c r="K795" s="315"/>
      <c r="L795" s="315"/>
      <c r="M795" s="315"/>
      <c r="N795" s="315"/>
      <c r="O795" s="315"/>
      <c r="P795" s="315"/>
      <c r="Q795" s="315"/>
      <c r="R795" s="315"/>
      <c r="S795" s="315"/>
      <c r="T795" s="315"/>
      <c r="U795" s="315"/>
      <c r="V795" s="315"/>
      <c r="W795" s="315"/>
      <c r="X795" s="315"/>
      <c r="Y795" s="315"/>
      <c r="Z795" s="315"/>
    </row>
    <row r="796">
      <c r="A796" s="334"/>
      <c r="B796" s="314"/>
      <c r="C796" s="335"/>
      <c r="D796" s="314"/>
      <c r="E796" s="314"/>
      <c r="F796" s="314"/>
      <c r="G796" s="315"/>
      <c r="H796" s="315"/>
      <c r="I796" s="315"/>
      <c r="J796" s="315"/>
      <c r="K796" s="315"/>
      <c r="L796" s="315"/>
      <c r="M796" s="315"/>
      <c r="N796" s="315"/>
      <c r="O796" s="315"/>
      <c r="P796" s="315"/>
      <c r="Q796" s="315"/>
      <c r="R796" s="315"/>
      <c r="S796" s="315"/>
      <c r="T796" s="315"/>
      <c r="U796" s="315"/>
      <c r="V796" s="315"/>
      <c r="W796" s="315"/>
      <c r="X796" s="315"/>
      <c r="Y796" s="315"/>
      <c r="Z796" s="315"/>
    </row>
    <row r="797">
      <c r="A797" s="334"/>
      <c r="B797" s="314"/>
      <c r="C797" s="335"/>
      <c r="D797" s="314"/>
      <c r="E797" s="314"/>
      <c r="F797" s="314"/>
      <c r="G797" s="315"/>
      <c r="H797" s="315"/>
      <c r="I797" s="315"/>
      <c r="J797" s="315"/>
      <c r="K797" s="315"/>
      <c r="L797" s="315"/>
      <c r="M797" s="315"/>
      <c r="N797" s="315"/>
      <c r="O797" s="315"/>
      <c r="P797" s="315"/>
      <c r="Q797" s="315"/>
      <c r="R797" s="315"/>
      <c r="S797" s="315"/>
      <c r="T797" s="315"/>
      <c r="U797" s="315"/>
      <c r="V797" s="315"/>
      <c r="W797" s="315"/>
      <c r="X797" s="315"/>
      <c r="Y797" s="315"/>
      <c r="Z797" s="315"/>
    </row>
    <row r="798">
      <c r="A798" s="334"/>
      <c r="B798" s="314"/>
      <c r="C798" s="335"/>
      <c r="D798" s="314"/>
      <c r="E798" s="314"/>
      <c r="F798" s="314"/>
      <c r="G798" s="315"/>
      <c r="H798" s="315"/>
      <c r="I798" s="315"/>
      <c r="J798" s="315"/>
      <c r="K798" s="315"/>
      <c r="L798" s="315"/>
      <c r="M798" s="315"/>
      <c r="N798" s="315"/>
      <c r="O798" s="315"/>
      <c r="P798" s="315"/>
      <c r="Q798" s="315"/>
      <c r="R798" s="315"/>
      <c r="S798" s="315"/>
      <c r="T798" s="315"/>
      <c r="U798" s="315"/>
      <c r="V798" s="315"/>
      <c r="W798" s="315"/>
      <c r="X798" s="315"/>
      <c r="Y798" s="315"/>
      <c r="Z798" s="315"/>
    </row>
    <row r="799">
      <c r="A799" s="334"/>
      <c r="B799" s="314"/>
      <c r="C799" s="335"/>
      <c r="D799" s="314"/>
      <c r="E799" s="314"/>
      <c r="F799" s="314"/>
      <c r="G799" s="315"/>
      <c r="H799" s="315"/>
      <c r="I799" s="315"/>
      <c r="J799" s="315"/>
      <c r="K799" s="315"/>
      <c r="L799" s="315"/>
      <c r="M799" s="315"/>
      <c r="N799" s="315"/>
      <c r="O799" s="315"/>
      <c r="P799" s="315"/>
      <c r="Q799" s="315"/>
      <c r="R799" s="315"/>
      <c r="S799" s="315"/>
      <c r="T799" s="315"/>
      <c r="U799" s="315"/>
      <c r="V799" s="315"/>
      <c r="W799" s="315"/>
      <c r="X799" s="315"/>
      <c r="Y799" s="315"/>
      <c r="Z799" s="315"/>
    </row>
    <row r="800">
      <c r="A800" s="334"/>
      <c r="B800" s="314"/>
      <c r="C800" s="335"/>
      <c r="D800" s="314"/>
      <c r="E800" s="314"/>
      <c r="F800" s="314"/>
      <c r="G800" s="315"/>
      <c r="H800" s="315"/>
      <c r="I800" s="315"/>
      <c r="J800" s="315"/>
      <c r="K800" s="315"/>
      <c r="L800" s="315"/>
      <c r="M800" s="315"/>
      <c r="N800" s="315"/>
      <c r="O800" s="315"/>
      <c r="P800" s="315"/>
      <c r="Q800" s="315"/>
      <c r="R800" s="315"/>
      <c r="S800" s="315"/>
      <c r="T800" s="315"/>
      <c r="U800" s="315"/>
      <c r="V800" s="315"/>
      <c r="W800" s="315"/>
      <c r="X800" s="315"/>
      <c r="Y800" s="315"/>
      <c r="Z800" s="315"/>
    </row>
    <row r="801">
      <c r="A801" s="334"/>
      <c r="B801" s="314"/>
      <c r="C801" s="335"/>
      <c r="D801" s="314"/>
      <c r="E801" s="314"/>
      <c r="F801" s="314"/>
      <c r="G801" s="315"/>
      <c r="H801" s="315"/>
      <c r="I801" s="315"/>
      <c r="J801" s="315"/>
      <c r="K801" s="315"/>
      <c r="L801" s="315"/>
      <c r="M801" s="315"/>
      <c r="N801" s="315"/>
      <c r="O801" s="315"/>
      <c r="P801" s="315"/>
      <c r="Q801" s="315"/>
      <c r="R801" s="315"/>
      <c r="S801" s="315"/>
      <c r="T801" s="315"/>
      <c r="U801" s="315"/>
      <c r="V801" s="315"/>
      <c r="W801" s="315"/>
      <c r="X801" s="315"/>
      <c r="Y801" s="315"/>
      <c r="Z801" s="315"/>
    </row>
    <row r="802">
      <c r="A802" s="334"/>
      <c r="B802" s="314"/>
      <c r="C802" s="335"/>
      <c r="D802" s="314"/>
      <c r="E802" s="314"/>
      <c r="F802" s="314"/>
      <c r="G802" s="315"/>
      <c r="H802" s="315"/>
      <c r="I802" s="315"/>
      <c r="J802" s="315"/>
      <c r="K802" s="315"/>
      <c r="L802" s="315"/>
      <c r="M802" s="315"/>
      <c r="N802" s="315"/>
      <c r="O802" s="315"/>
      <c r="P802" s="315"/>
      <c r="Q802" s="315"/>
      <c r="R802" s="315"/>
      <c r="S802" s="315"/>
      <c r="T802" s="315"/>
      <c r="U802" s="315"/>
      <c r="V802" s="315"/>
      <c r="W802" s="315"/>
      <c r="X802" s="315"/>
      <c r="Y802" s="315"/>
      <c r="Z802" s="315"/>
    </row>
    <row r="803">
      <c r="A803" s="334"/>
      <c r="B803" s="314"/>
      <c r="C803" s="335"/>
      <c r="D803" s="314"/>
      <c r="E803" s="314"/>
      <c r="F803" s="314"/>
      <c r="G803" s="315"/>
      <c r="H803" s="315"/>
      <c r="I803" s="315"/>
      <c r="J803" s="315"/>
      <c r="K803" s="315"/>
      <c r="L803" s="315"/>
      <c r="M803" s="315"/>
      <c r="N803" s="315"/>
      <c r="O803" s="315"/>
      <c r="P803" s="315"/>
      <c r="Q803" s="315"/>
      <c r="R803" s="315"/>
      <c r="S803" s="315"/>
      <c r="T803" s="315"/>
      <c r="U803" s="315"/>
      <c r="V803" s="315"/>
      <c r="W803" s="315"/>
      <c r="X803" s="315"/>
      <c r="Y803" s="315"/>
      <c r="Z803" s="315"/>
    </row>
    <row r="804">
      <c r="A804" s="334"/>
      <c r="B804" s="314"/>
      <c r="C804" s="335"/>
      <c r="D804" s="314"/>
      <c r="E804" s="314"/>
      <c r="F804" s="314"/>
      <c r="G804" s="315"/>
      <c r="H804" s="315"/>
      <c r="I804" s="315"/>
      <c r="J804" s="315"/>
      <c r="K804" s="315"/>
      <c r="L804" s="315"/>
      <c r="M804" s="315"/>
      <c r="N804" s="315"/>
      <c r="O804" s="315"/>
      <c r="P804" s="315"/>
      <c r="Q804" s="315"/>
      <c r="R804" s="315"/>
      <c r="S804" s="315"/>
      <c r="T804" s="315"/>
      <c r="U804" s="315"/>
      <c r="V804" s="315"/>
      <c r="W804" s="315"/>
      <c r="X804" s="315"/>
      <c r="Y804" s="315"/>
      <c r="Z804" s="315"/>
    </row>
    <row r="805">
      <c r="A805" s="334"/>
      <c r="B805" s="314"/>
      <c r="C805" s="335"/>
      <c r="D805" s="314"/>
      <c r="E805" s="314"/>
      <c r="F805" s="314"/>
      <c r="G805" s="315"/>
      <c r="H805" s="315"/>
      <c r="I805" s="315"/>
      <c r="J805" s="315"/>
      <c r="K805" s="315"/>
      <c r="L805" s="315"/>
      <c r="M805" s="315"/>
      <c r="N805" s="315"/>
      <c r="O805" s="315"/>
      <c r="P805" s="315"/>
      <c r="Q805" s="315"/>
      <c r="R805" s="315"/>
      <c r="S805" s="315"/>
      <c r="T805" s="315"/>
      <c r="U805" s="315"/>
      <c r="V805" s="315"/>
      <c r="W805" s="315"/>
      <c r="X805" s="315"/>
      <c r="Y805" s="315"/>
      <c r="Z805" s="315"/>
    </row>
    <row r="806">
      <c r="A806" s="334"/>
      <c r="B806" s="314"/>
      <c r="C806" s="335"/>
      <c r="D806" s="314"/>
      <c r="E806" s="314"/>
      <c r="F806" s="314"/>
      <c r="G806" s="315"/>
      <c r="H806" s="315"/>
      <c r="I806" s="315"/>
      <c r="J806" s="315"/>
      <c r="K806" s="315"/>
      <c r="L806" s="315"/>
      <c r="M806" s="315"/>
      <c r="N806" s="315"/>
      <c r="O806" s="315"/>
      <c r="P806" s="315"/>
      <c r="Q806" s="315"/>
      <c r="R806" s="315"/>
      <c r="S806" s="315"/>
      <c r="T806" s="315"/>
      <c r="U806" s="315"/>
      <c r="V806" s="315"/>
      <c r="W806" s="315"/>
      <c r="X806" s="315"/>
      <c r="Y806" s="315"/>
      <c r="Z806" s="315"/>
    </row>
    <row r="807">
      <c r="A807" s="334"/>
      <c r="B807" s="314"/>
      <c r="C807" s="335"/>
      <c r="D807" s="314"/>
      <c r="E807" s="314"/>
      <c r="F807" s="314"/>
      <c r="G807" s="315"/>
      <c r="H807" s="315"/>
      <c r="I807" s="315"/>
      <c r="J807" s="315"/>
      <c r="K807" s="315"/>
      <c r="L807" s="315"/>
      <c r="M807" s="315"/>
      <c r="N807" s="315"/>
      <c r="O807" s="315"/>
      <c r="P807" s="315"/>
      <c r="Q807" s="315"/>
      <c r="R807" s="315"/>
      <c r="S807" s="315"/>
      <c r="T807" s="315"/>
      <c r="U807" s="315"/>
      <c r="V807" s="315"/>
      <c r="W807" s="315"/>
      <c r="X807" s="315"/>
      <c r="Y807" s="315"/>
      <c r="Z807" s="315"/>
    </row>
    <row r="808">
      <c r="A808" s="334"/>
      <c r="B808" s="314"/>
      <c r="C808" s="335"/>
      <c r="D808" s="314"/>
      <c r="E808" s="314"/>
      <c r="F808" s="314"/>
      <c r="G808" s="315"/>
      <c r="H808" s="315"/>
      <c r="I808" s="315"/>
      <c r="J808" s="315"/>
      <c r="K808" s="315"/>
      <c r="L808" s="315"/>
      <c r="M808" s="315"/>
      <c r="N808" s="315"/>
      <c r="O808" s="315"/>
      <c r="P808" s="315"/>
      <c r="Q808" s="315"/>
      <c r="R808" s="315"/>
      <c r="S808" s="315"/>
      <c r="T808" s="315"/>
      <c r="U808" s="315"/>
      <c r="V808" s="315"/>
      <c r="W808" s="315"/>
      <c r="X808" s="315"/>
      <c r="Y808" s="315"/>
      <c r="Z808" s="315"/>
    </row>
    <row r="809">
      <c r="A809" s="334"/>
      <c r="B809" s="314"/>
      <c r="C809" s="335"/>
      <c r="D809" s="314"/>
      <c r="E809" s="314"/>
      <c r="F809" s="314"/>
      <c r="G809" s="315"/>
      <c r="H809" s="315"/>
      <c r="I809" s="315"/>
      <c r="J809" s="315"/>
      <c r="K809" s="315"/>
      <c r="L809" s="315"/>
      <c r="M809" s="315"/>
      <c r="N809" s="315"/>
      <c r="O809" s="315"/>
      <c r="P809" s="315"/>
      <c r="Q809" s="315"/>
      <c r="R809" s="315"/>
      <c r="S809" s="315"/>
      <c r="T809" s="315"/>
      <c r="U809" s="315"/>
      <c r="V809" s="315"/>
      <c r="W809" s="315"/>
      <c r="X809" s="315"/>
      <c r="Y809" s="315"/>
      <c r="Z809" s="315"/>
    </row>
    <row r="810">
      <c r="A810" s="334"/>
      <c r="B810" s="314"/>
      <c r="C810" s="335"/>
      <c r="D810" s="314"/>
      <c r="E810" s="314"/>
      <c r="F810" s="314"/>
      <c r="G810" s="315"/>
      <c r="H810" s="315"/>
      <c r="I810" s="315"/>
      <c r="J810" s="315"/>
      <c r="K810" s="315"/>
      <c r="L810" s="315"/>
      <c r="M810" s="315"/>
      <c r="N810" s="315"/>
      <c r="O810" s="315"/>
      <c r="P810" s="315"/>
      <c r="Q810" s="315"/>
      <c r="R810" s="315"/>
      <c r="S810" s="315"/>
      <c r="T810" s="315"/>
      <c r="U810" s="315"/>
      <c r="V810" s="315"/>
      <c r="W810" s="315"/>
      <c r="X810" s="315"/>
      <c r="Y810" s="315"/>
      <c r="Z810" s="315"/>
    </row>
    <row r="811">
      <c r="A811" s="334"/>
      <c r="B811" s="314"/>
      <c r="C811" s="335"/>
      <c r="D811" s="314"/>
      <c r="E811" s="314"/>
      <c r="F811" s="314"/>
      <c r="G811" s="315"/>
      <c r="H811" s="315"/>
      <c r="I811" s="315"/>
      <c r="J811" s="315"/>
      <c r="K811" s="315"/>
      <c r="L811" s="315"/>
      <c r="M811" s="315"/>
      <c r="N811" s="315"/>
      <c r="O811" s="315"/>
      <c r="P811" s="315"/>
      <c r="Q811" s="315"/>
      <c r="R811" s="315"/>
      <c r="S811" s="315"/>
      <c r="T811" s="315"/>
      <c r="U811" s="315"/>
      <c r="V811" s="315"/>
      <c r="W811" s="315"/>
      <c r="X811" s="315"/>
      <c r="Y811" s="315"/>
      <c r="Z811" s="315"/>
    </row>
    <row r="812">
      <c r="A812" s="334"/>
      <c r="B812" s="314"/>
      <c r="C812" s="335"/>
      <c r="D812" s="314"/>
      <c r="E812" s="314"/>
      <c r="F812" s="314"/>
      <c r="G812" s="315"/>
      <c r="H812" s="315"/>
      <c r="I812" s="315"/>
      <c r="J812" s="315"/>
      <c r="K812" s="315"/>
      <c r="L812" s="315"/>
      <c r="M812" s="315"/>
      <c r="N812" s="315"/>
      <c r="O812" s="315"/>
      <c r="P812" s="315"/>
      <c r="Q812" s="315"/>
      <c r="R812" s="315"/>
      <c r="S812" s="315"/>
      <c r="T812" s="315"/>
      <c r="U812" s="315"/>
      <c r="V812" s="315"/>
      <c r="W812" s="315"/>
      <c r="X812" s="315"/>
      <c r="Y812" s="315"/>
      <c r="Z812" s="315"/>
    </row>
    <row r="813">
      <c r="A813" s="334"/>
      <c r="B813" s="314"/>
      <c r="C813" s="335"/>
      <c r="D813" s="314"/>
      <c r="E813" s="314"/>
      <c r="F813" s="314"/>
      <c r="G813" s="315"/>
      <c r="H813" s="315"/>
      <c r="I813" s="315"/>
      <c r="J813" s="315"/>
      <c r="K813" s="315"/>
      <c r="L813" s="315"/>
      <c r="M813" s="315"/>
      <c r="N813" s="315"/>
      <c r="O813" s="315"/>
      <c r="P813" s="315"/>
      <c r="Q813" s="315"/>
      <c r="R813" s="315"/>
      <c r="S813" s="315"/>
      <c r="T813" s="315"/>
      <c r="U813" s="315"/>
      <c r="V813" s="315"/>
      <c r="W813" s="315"/>
      <c r="X813" s="315"/>
      <c r="Y813" s="315"/>
      <c r="Z813" s="315"/>
    </row>
    <row r="814">
      <c r="A814" s="334"/>
      <c r="B814" s="314"/>
      <c r="C814" s="335"/>
      <c r="D814" s="314"/>
      <c r="E814" s="314"/>
      <c r="F814" s="314"/>
      <c r="G814" s="315"/>
      <c r="H814" s="315"/>
      <c r="I814" s="315"/>
      <c r="J814" s="315"/>
      <c r="K814" s="315"/>
      <c r="L814" s="315"/>
      <c r="M814" s="315"/>
      <c r="N814" s="315"/>
      <c r="O814" s="315"/>
      <c r="P814" s="315"/>
      <c r="Q814" s="315"/>
      <c r="R814" s="315"/>
      <c r="S814" s="315"/>
      <c r="T814" s="315"/>
      <c r="U814" s="315"/>
      <c r="V814" s="315"/>
      <c r="W814" s="315"/>
      <c r="X814" s="315"/>
      <c r="Y814" s="315"/>
      <c r="Z814" s="315"/>
    </row>
    <row r="815">
      <c r="A815" s="334"/>
      <c r="B815" s="314"/>
      <c r="C815" s="335"/>
      <c r="D815" s="314"/>
      <c r="E815" s="314"/>
      <c r="F815" s="314"/>
      <c r="G815" s="315"/>
      <c r="H815" s="315"/>
      <c r="I815" s="315"/>
      <c r="J815" s="315"/>
      <c r="K815" s="315"/>
      <c r="L815" s="315"/>
      <c r="M815" s="315"/>
      <c r="N815" s="315"/>
      <c r="O815" s="315"/>
      <c r="P815" s="315"/>
      <c r="Q815" s="315"/>
      <c r="R815" s="315"/>
      <c r="S815" s="315"/>
      <c r="T815" s="315"/>
      <c r="U815" s="315"/>
      <c r="V815" s="315"/>
      <c r="W815" s="315"/>
      <c r="X815" s="315"/>
      <c r="Y815" s="315"/>
      <c r="Z815" s="315"/>
    </row>
    <row r="816">
      <c r="A816" s="334"/>
      <c r="B816" s="314"/>
      <c r="C816" s="335"/>
      <c r="D816" s="314"/>
      <c r="E816" s="314"/>
      <c r="F816" s="314"/>
      <c r="G816" s="315"/>
      <c r="H816" s="315"/>
      <c r="I816" s="315"/>
      <c r="J816" s="315"/>
      <c r="K816" s="315"/>
      <c r="L816" s="315"/>
      <c r="M816" s="315"/>
      <c r="N816" s="315"/>
      <c r="O816" s="315"/>
      <c r="P816" s="315"/>
      <c r="Q816" s="315"/>
      <c r="R816" s="315"/>
      <c r="S816" s="315"/>
      <c r="T816" s="315"/>
      <c r="U816" s="315"/>
      <c r="V816" s="315"/>
      <c r="W816" s="315"/>
      <c r="X816" s="315"/>
      <c r="Y816" s="315"/>
      <c r="Z816" s="315"/>
    </row>
    <row r="817">
      <c r="A817" s="334"/>
      <c r="B817" s="314"/>
      <c r="C817" s="335"/>
      <c r="D817" s="314"/>
      <c r="E817" s="314"/>
      <c r="F817" s="314"/>
      <c r="G817" s="315"/>
      <c r="H817" s="315"/>
      <c r="I817" s="315"/>
      <c r="J817" s="315"/>
      <c r="K817" s="315"/>
      <c r="L817" s="315"/>
      <c r="M817" s="315"/>
      <c r="N817" s="315"/>
      <c r="O817" s="315"/>
      <c r="P817" s="315"/>
      <c r="Q817" s="315"/>
      <c r="R817" s="315"/>
      <c r="S817" s="315"/>
      <c r="T817" s="315"/>
      <c r="U817" s="315"/>
      <c r="V817" s="315"/>
      <c r="W817" s="315"/>
      <c r="X817" s="315"/>
      <c r="Y817" s="315"/>
      <c r="Z817" s="315"/>
    </row>
    <row r="818">
      <c r="A818" s="334"/>
      <c r="B818" s="314"/>
      <c r="C818" s="335"/>
      <c r="D818" s="314"/>
      <c r="E818" s="314"/>
      <c r="F818" s="314"/>
      <c r="G818" s="315"/>
      <c r="H818" s="315"/>
      <c r="I818" s="315"/>
      <c r="J818" s="315"/>
      <c r="K818" s="315"/>
      <c r="L818" s="315"/>
      <c r="M818" s="315"/>
      <c r="N818" s="315"/>
      <c r="O818" s="315"/>
      <c r="P818" s="315"/>
      <c r="Q818" s="315"/>
      <c r="R818" s="315"/>
      <c r="S818" s="315"/>
      <c r="T818" s="315"/>
      <c r="U818" s="315"/>
      <c r="V818" s="315"/>
      <c r="W818" s="315"/>
      <c r="X818" s="315"/>
      <c r="Y818" s="315"/>
      <c r="Z818" s="315"/>
    </row>
    <row r="819">
      <c r="A819" s="334"/>
      <c r="B819" s="314"/>
      <c r="C819" s="335"/>
      <c r="D819" s="314"/>
      <c r="E819" s="314"/>
      <c r="F819" s="314"/>
      <c r="G819" s="315"/>
      <c r="H819" s="315"/>
      <c r="I819" s="315"/>
      <c r="J819" s="315"/>
      <c r="K819" s="315"/>
      <c r="L819" s="315"/>
      <c r="M819" s="315"/>
      <c r="N819" s="315"/>
      <c r="O819" s="315"/>
      <c r="P819" s="315"/>
      <c r="Q819" s="315"/>
      <c r="R819" s="315"/>
      <c r="S819" s="315"/>
      <c r="T819" s="315"/>
      <c r="U819" s="315"/>
      <c r="V819" s="315"/>
      <c r="W819" s="315"/>
      <c r="X819" s="315"/>
      <c r="Y819" s="315"/>
      <c r="Z819" s="315"/>
    </row>
    <row r="820">
      <c r="A820" s="334"/>
      <c r="B820" s="314"/>
      <c r="C820" s="335"/>
      <c r="D820" s="314"/>
      <c r="E820" s="314"/>
      <c r="F820" s="314"/>
      <c r="G820" s="315"/>
      <c r="H820" s="315"/>
      <c r="I820" s="315"/>
      <c r="J820" s="315"/>
      <c r="K820" s="315"/>
      <c r="L820" s="315"/>
      <c r="M820" s="315"/>
      <c r="N820" s="315"/>
      <c r="O820" s="315"/>
      <c r="P820" s="315"/>
      <c r="Q820" s="315"/>
      <c r="R820" s="315"/>
      <c r="S820" s="315"/>
      <c r="T820" s="315"/>
      <c r="U820" s="315"/>
      <c r="V820" s="315"/>
      <c r="W820" s="315"/>
      <c r="X820" s="315"/>
      <c r="Y820" s="315"/>
      <c r="Z820" s="315"/>
    </row>
    <row r="821">
      <c r="A821" s="334"/>
      <c r="B821" s="314"/>
      <c r="C821" s="335"/>
      <c r="D821" s="314"/>
      <c r="E821" s="314"/>
      <c r="F821" s="314"/>
      <c r="G821" s="315"/>
      <c r="H821" s="315"/>
      <c r="I821" s="315"/>
      <c r="J821" s="315"/>
      <c r="K821" s="315"/>
      <c r="L821" s="315"/>
      <c r="M821" s="315"/>
      <c r="N821" s="315"/>
      <c r="O821" s="315"/>
      <c r="P821" s="315"/>
      <c r="Q821" s="315"/>
      <c r="R821" s="315"/>
      <c r="S821" s="315"/>
      <c r="T821" s="315"/>
      <c r="U821" s="315"/>
      <c r="V821" s="315"/>
      <c r="W821" s="315"/>
      <c r="X821" s="315"/>
      <c r="Y821" s="315"/>
      <c r="Z821" s="315"/>
    </row>
    <row r="822">
      <c r="A822" s="334"/>
      <c r="B822" s="314"/>
      <c r="C822" s="335"/>
      <c r="D822" s="314"/>
      <c r="E822" s="314"/>
      <c r="F822" s="314"/>
      <c r="G822" s="315"/>
      <c r="H822" s="315"/>
      <c r="I822" s="315"/>
      <c r="J822" s="315"/>
      <c r="K822" s="315"/>
      <c r="L822" s="315"/>
      <c r="M822" s="315"/>
      <c r="N822" s="315"/>
      <c r="O822" s="315"/>
      <c r="P822" s="315"/>
      <c r="Q822" s="315"/>
      <c r="R822" s="315"/>
      <c r="S822" s="315"/>
      <c r="T822" s="315"/>
      <c r="U822" s="315"/>
      <c r="V822" s="315"/>
      <c r="W822" s="315"/>
      <c r="X822" s="315"/>
      <c r="Y822" s="315"/>
      <c r="Z822" s="315"/>
    </row>
    <row r="823">
      <c r="A823" s="334"/>
      <c r="B823" s="314"/>
      <c r="C823" s="335"/>
      <c r="D823" s="314"/>
      <c r="E823" s="314"/>
      <c r="F823" s="314"/>
      <c r="G823" s="315"/>
      <c r="H823" s="315"/>
      <c r="I823" s="315"/>
      <c r="J823" s="315"/>
      <c r="K823" s="315"/>
      <c r="L823" s="315"/>
      <c r="M823" s="315"/>
      <c r="N823" s="315"/>
      <c r="O823" s="315"/>
      <c r="P823" s="315"/>
      <c r="Q823" s="315"/>
      <c r="R823" s="315"/>
      <c r="S823" s="315"/>
      <c r="T823" s="315"/>
      <c r="U823" s="315"/>
      <c r="V823" s="315"/>
      <c r="W823" s="315"/>
      <c r="X823" s="315"/>
      <c r="Y823" s="315"/>
      <c r="Z823" s="315"/>
    </row>
    <row r="824">
      <c r="A824" s="334"/>
      <c r="B824" s="314"/>
      <c r="C824" s="335"/>
      <c r="D824" s="314"/>
      <c r="E824" s="314"/>
      <c r="F824" s="314"/>
      <c r="G824" s="315"/>
      <c r="H824" s="315"/>
      <c r="I824" s="315"/>
      <c r="J824" s="315"/>
      <c r="K824" s="315"/>
      <c r="L824" s="315"/>
      <c r="M824" s="315"/>
      <c r="N824" s="315"/>
      <c r="O824" s="315"/>
      <c r="P824" s="315"/>
      <c r="Q824" s="315"/>
      <c r="R824" s="315"/>
      <c r="S824" s="315"/>
      <c r="T824" s="315"/>
      <c r="U824" s="315"/>
      <c r="V824" s="315"/>
      <c r="W824" s="315"/>
      <c r="X824" s="315"/>
      <c r="Y824" s="315"/>
      <c r="Z824" s="315"/>
    </row>
    <row r="825">
      <c r="A825" s="334"/>
      <c r="B825" s="314"/>
      <c r="C825" s="335"/>
      <c r="D825" s="314"/>
      <c r="E825" s="314"/>
      <c r="F825" s="314"/>
      <c r="G825" s="315"/>
      <c r="H825" s="315"/>
      <c r="I825" s="315"/>
      <c r="J825" s="315"/>
      <c r="K825" s="315"/>
      <c r="L825" s="315"/>
      <c r="M825" s="315"/>
      <c r="N825" s="315"/>
      <c r="O825" s="315"/>
      <c r="P825" s="315"/>
      <c r="Q825" s="315"/>
      <c r="R825" s="315"/>
      <c r="S825" s="315"/>
      <c r="T825" s="315"/>
      <c r="U825" s="315"/>
      <c r="V825" s="315"/>
      <c r="W825" s="315"/>
      <c r="X825" s="315"/>
      <c r="Y825" s="315"/>
      <c r="Z825" s="315"/>
    </row>
    <row r="826">
      <c r="A826" s="334"/>
      <c r="B826" s="314"/>
      <c r="C826" s="335"/>
      <c r="D826" s="314"/>
      <c r="E826" s="314"/>
      <c r="F826" s="314"/>
      <c r="G826" s="315"/>
      <c r="H826" s="315"/>
      <c r="I826" s="315"/>
      <c r="J826" s="315"/>
      <c r="K826" s="315"/>
      <c r="L826" s="315"/>
      <c r="M826" s="315"/>
      <c r="N826" s="315"/>
      <c r="O826" s="315"/>
      <c r="P826" s="315"/>
      <c r="Q826" s="315"/>
      <c r="R826" s="315"/>
      <c r="S826" s="315"/>
      <c r="T826" s="315"/>
      <c r="U826" s="315"/>
      <c r="V826" s="315"/>
      <c r="W826" s="315"/>
      <c r="X826" s="315"/>
      <c r="Y826" s="315"/>
      <c r="Z826" s="315"/>
    </row>
    <row r="827">
      <c r="A827" s="334"/>
      <c r="B827" s="314"/>
      <c r="C827" s="335"/>
      <c r="D827" s="314"/>
      <c r="E827" s="314"/>
      <c r="F827" s="314"/>
      <c r="G827" s="315"/>
      <c r="H827" s="315"/>
      <c r="I827" s="315"/>
      <c r="J827" s="315"/>
      <c r="K827" s="315"/>
      <c r="L827" s="315"/>
      <c r="M827" s="315"/>
      <c r="N827" s="315"/>
      <c r="O827" s="315"/>
      <c r="P827" s="315"/>
      <c r="Q827" s="315"/>
      <c r="R827" s="315"/>
      <c r="S827" s="315"/>
      <c r="T827" s="315"/>
      <c r="U827" s="315"/>
      <c r="V827" s="315"/>
      <c r="W827" s="315"/>
      <c r="X827" s="315"/>
      <c r="Y827" s="315"/>
      <c r="Z827" s="315"/>
    </row>
    <row r="828">
      <c r="A828" s="334"/>
      <c r="B828" s="314"/>
      <c r="C828" s="335"/>
      <c r="D828" s="314"/>
      <c r="E828" s="314"/>
      <c r="F828" s="314"/>
      <c r="G828" s="315"/>
      <c r="H828" s="315"/>
      <c r="I828" s="315"/>
      <c r="J828" s="315"/>
      <c r="K828" s="315"/>
      <c r="L828" s="315"/>
      <c r="M828" s="315"/>
      <c r="N828" s="315"/>
      <c r="O828" s="315"/>
      <c r="P828" s="315"/>
      <c r="Q828" s="315"/>
      <c r="R828" s="315"/>
      <c r="S828" s="315"/>
      <c r="T828" s="315"/>
      <c r="U828" s="315"/>
      <c r="V828" s="315"/>
      <c r="W828" s="315"/>
      <c r="X828" s="315"/>
      <c r="Y828" s="315"/>
      <c r="Z828" s="315"/>
    </row>
    <row r="829">
      <c r="A829" s="334"/>
      <c r="B829" s="314"/>
      <c r="C829" s="335"/>
      <c r="D829" s="314"/>
      <c r="E829" s="314"/>
      <c r="F829" s="314"/>
      <c r="G829" s="315"/>
      <c r="H829" s="315"/>
      <c r="I829" s="315"/>
      <c r="J829" s="315"/>
      <c r="K829" s="315"/>
      <c r="L829" s="315"/>
      <c r="M829" s="315"/>
      <c r="N829" s="315"/>
      <c r="O829" s="315"/>
      <c r="P829" s="315"/>
      <c r="Q829" s="315"/>
      <c r="R829" s="315"/>
      <c r="S829" s="315"/>
      <c r="T829" s="315"/>
      <c r="U829" s="315"/>
      <c r="V829" s="315"/>
      <c r="W829" s="315"/>
      <c r="X829" s="315"/>
      <c r="Y829" s="315"/>
      <c r="Z829" s="315"/>
    </row>
    <row r="830">
      <c r="A830" s="334"/>
      <c r="B830" s="314"/>
      <c r="C830" s="335"/>
      <c r="D830" s="314"/>
      <c r="E830" s="314"/>
      <c r="F830" s="314"/>
      <c r="G830" s="315"/>
      <c r="H830" s="315"/>
      <c r="I830" s="315"/>
      <c r="J830" s="315"/>
      <c r="K830" s="315"/>
      <c r="L830" s="315"/>
      <c r="M830" s="315"/>
      <c r="N830" s="315"/>
      <c r="O830" s="315"/>
      <c r="P830" s="315"/>
      <c r="Q830" s="315"/>
      <c r="R830" s="315"/>
      <c r="S830" s="315"/>
      <c r="T830" s="315"/>
      <c r="U830" s="315"/>
      <c r="V830" s="315"/>
      <c r="W830" s="315"/>
      <c r="X830" s="315"/>
      <c r="Y830" s="315"/>
      <c r="Z830" s="315"/>
    </row>
    <row r="831">
      <c r="A831" s="334"/>
      <c r="B831" s="314"/>
      <c r="C831" s="335"/>
      <c r="D831" s="314"/>
      <c r="E831" s="314"/>
      <c r="F831" s="314"/>
      <c r="G831" s="315"/>
      <c r="H831" s="315"/>
      <c r="I831" s="315"/>
      <c r="J831" s="315"/>
      <c r="K831" s="315"/>
      <c r="L831" s="315"/>
      <c r="M831" s="315"/>
      <c r="N831" s="315"/>
      <c r="O831" s="315"/>
      <c r="P831" s="315"/>
      <c r="Q831" s="315"/>
      <c r="R831" s="315"/>
      <c r="S831" s="315"/>
      <c r="T831" s="315"/>
      <c r="U831" s="315"/>
      <c r="V831" s="315"/>
      <c r="W831" s="315"/>
      <c r="X831" s="315"/>
      <c r="Y831" s="315"/>
      <c r="Z831" s="315"/>
    </row>
    <row r="832">
      <c r="A832" s="334"/>
      <c r="B832" s="314"/>
      <c r="C832" s="335"/>
      <c r="D832" s="314"/>
      <c r="E832" s="314"/>
      <c r="F832" s="314"/>
      <c r="G832" s="315"/>
      <c r="H832" s="315"/>
      <c r="I832" s="315"/>
      <c r="J832" s="315"/>
      <c r="K832" s="315"/>
      <c r="L832" s="315"/>
      <c r="M832" s="315"/>
      <c r="N832" s="315"/>
      <c r="O832" s="315"/>
      <c r="P832" s="315"/>
      <c r="Q832" s="315"/>
      <c r="R832" s="315"/>
      <c r="S832" s="315"/>
      <c r="T832" s="315"/>
      <c r="U832" s="315"/>
      <c r="V832" s="315"/>
      <c r="W832" s="315"/>
      <c r="X832" s="315"/>
      <c r="Y832" s="315"/>
      <c r="Z832" s="315"/>
    </row>
    <row r="833">
      <c r="A833" s="334"/>
      <c r="B833" s="314"/>
      <c r="C833" s="335"/>
      <c r="D833" s="314"/>
      <c r="E833" s="314"/>
      <c r="F833" s="314"/>
      <c r="G833" s="315"/>
      <c r="H833" s="315"/>
      <c r="I833" s="315"/>
      <c r="J833" s="315"/>
      <c r="K833" s="315"/>
      <c r="L833" s="315"/>
      <c r="M833" s="315"/>
      <c r="N833" s="315"/>
      <c r="O833" s="315"/>
      <c r="P833" s="315"/>
      <c r="Q833" s="315"/>
      <c r="R833" s="315"/>
      <c r="S833" s="315"/>
      <c r="T833" s="315"/>
      <c r="U833" s="315"/>
      <c r="V833" s="315"/>
      <c r="W833" s="315"/>
      <c r="X833" s="315"/>
      <c r="Y833" s="315"/>
      <c r="Z833" s="315"/>
    </row>
    <row r="834">
      <c r="A834" s="334"/>
      <c r="B834" s="314"/>
      <c r="C834" s="335"/>
      <c r="D834" s="314"/>
      <c r="E834" s="314"/>
      <c r="F834" s="314"/>
      <c r="G834" s="315"/>
      <c r="H834" s="315"/>
      <c r="I834" s="315"/>
      <c r="J834" s="315"/>
      <c r="K834" s="315"/>
      <c r="L834" s="315"/>
      <c r="M834" s="315"/>
      <c r="N834" s="315"/>
      <c r="O834" s="315"/>
      <c r="P834" s="315"/>
      <c r="Q834" s="315"/>
      <c r="R834" s="315"/>
      <c r="S834" s="315"/>
      <c r="T834" s="315"/>
      <c r="U834" s="315"/>
      <c r="V834" s="315"/>
      <c r="W834" s="315"/>
      <c r="X834" s="315"/>
      <c r="Y834" s="315"/>
      <c r="Z834" s="315"/>
    </row>
    <row r="835">
      <c r="A835" s="334"/>
      <c r="B835" s="314"/>
      <c r="C835" s="335"/>
      <c r="D835" s="314"/>
      <c r="E835" s="314"/>
      <c r="F835" s="314"/>
      <c r="G835" s="315"/>
      <c r="H835" s="315"/>
      <c r="I835" s="315"/>
      <c r="J835" s="315"/>
      <c r="K835" s="315"/>
      <c r="L835" s="315"/>
      <c r="M835" s="315"/>
      <c r="N835" s="315"/>
      <c r="O835" s="315"/>
      <c r="P835" s="315"/>
      <c r="Q835" s="315"/>
      <c r="R835" s="315"/>
      <c r="S835" s="315"/>
      <c r="T835" s="315"/>
      <c r="U835" s="315"/>
      <c r="V835" s="315"/>
      <c r="W835" s="315"/>
      <c r="X835" s="315"/>
      <c r="Y835" s="315"/>
      <c r="Z835" s="315"/>
    </row>
    <row r="836">
      <c r="A836" s="334"/>
      <c r="B836" s="314"/>
      <c r="C836" s="335"/>
      <c r="D836" s="314"/>
      <c r="E836" s="314"/>
      <c r="F836" s="314"/>
      <c r="G836" s="315"/>
      <c r="H836" s="315"/>
      <c r="I836" s="315"/>
      <c r="J836" s="315"/>
      <c r="K836" s="315"/>
      <c r="L836" s="315"/>
      <c r="M836" s="315"/>
      <c r="N836" s="315"/>
      <c r="O836" s="315"/>
      <c r="P836" s="315"/>
      <c r="Q836" s="315"/>
      <c r="R836" s="315"/>
      <c r="S836" s="315"/>
      <c r="T836" s="315"/>
      <c r="U836" s="315"/>
      <c r="V836" s="315"/>
      <c r="W836" s="315"/>
      <c r="X836" s="315"/>
      <c r="Y836" s="315"/>
      <c r="Z836" s="315"/>
    </row>
    <row r="837">
      <c r="A837" s="334"/>
      <c r="B837" s="314"/>
      <c r="C837" s="335"/>
      <c r="D837" s="314"/>
      <c r="E837" s="314"/>
      <c r="F837" s="314"/>
      <c r="G837" s="315"/>
      <c r="H837" s="315"/>
      <c r="I837" s="315"/>
      <c r="J837" s="315"/>
      <c r="K837" s="315"/>
      <c r="L837" s="315"/>
      <c r="M837" s="315"/>
      <c r="N837" s="315"/>
      <c r="O837" s="315"/>
      <c r="P837" s="315"/>
      <c r="Q837" s="315"/>
      <c r="R837" s="315"/>
      <c r="S837" s="315"/>
      <c r="T837" s="315"/>
      <c r="U837" s="315"/>
      <c r="V837" s="315"/>
      <c r="W837" s="315"/>
      <c r="X837" s="315"/>
      <c r="Y837" s="315"/>
      <c r="Z837" s="315"/>
    </row>
    <row r="838">
      <c r="A838" s="334"/>
      <c r="B838" s="314"/>
      <c r="C838" s="335"/>
      <c r="D838" s="314"/>
      <c r="E838" s="314"/>
      <c r="F838" s="314"/>
      <c r="G838" s="315"/>
      <c r="H838" s="315"/>
      <c r="I838" s="315"/>
      <c r="J838" s="315"/>
      <c r="K838" s="315"/>
      <c r="L838" s="315"/>
      <c r="M838" s="315"/>
      <c r="N838" s="315"/>
      <c r="O838" s="315"/>
      <c r="P838" s="315"/>
      <c r="Q838" s="315"/>
      <c r="R838" s="315"/>
      <c r="S838" s="315"/>
      <c r="T838" s="315"/>
      <c r="U838" s="315"/>
      <c r="V838" s="315"/>
      <c r="W838" s="315"/>
      <c r="X838" s="315"/>
      <c r="Y838" s="315"/>
      <c r="Z838" s="315"/>
    </row>
    <row r="839">
      <c r="A839" s="334"/>
      <c r="B839" s="314"/>
      <c r="C839" s="335"/>
      <c r="D839" s="314"/>
      <c r="E839" s="314"/>
      <c r="F839" s="314"/>
      <c r="G839" s="315"/>
      <c r="H839" s="315"/>
      <c r="I839" s="315"/>
      <c r="J839" s="315"/>
      <c r="K839" s="315"/>
      <c r="L839" s="315"/>
      <c r="M839" s="315"/>
      <c r="N839" s="315"/>
      <c r="O839" s="315"/>
      <c r="P839" s="315"/>
      <c r="Q839" s="315"/>
      <c r="R839" s="315"/>
      <c r="S839" s="315"/>
      <c r="T839" s="315"/>
      <c r="U839" s="315"/>
      <c r="V839" s="315"/>
      <c r="W839" s="315"/>
      <c r="X839" s="315"/>
      <c r="Y839" s="315"/>
      <c r="Z839" s="315"/>
    </row>
    <row r="840">
      <c r="A840" s="334"/>
      <c r="B840" s="314"/>
      <c r="C840" s="335"/>
      <c r="D840" s="314"/>
      <c r="E840" s="314"/>
      <c r="F840" s="314"/>
      <c r="G840" s="315"/>
      <c r="H840" s="315"/>
      <c r="I840" s="315"/>
      <c r="J840" s="315"/>
      <c r="K840" s="315"/>
      <c r="L840" s="315"/>
      <c r="M840" s="315"/>
      <c r="N840" s="315"/>
      <c r="O840" s="315"/>
      <c r="P840" s="315"/>
      <c r="Q840" s="315"/>
      <c r="R840" s="315"/>
      <c r="S840" s="315"/>
      <c r="T840" s="315"/>
      <c r="U840" s="315"/>
      <c r="V840" s="315"/>
      <c r="W840" s="315"/>
      <c r="X840" s="315"/>
      <c r="Y840" s="315"/>
      <c r="Z840" s="315"/>
    </row>
    <row r="841">
      <c r="A841" s="334"/>
      <c r="B841" s="314"/>
      <c r="C841" s="335"/>
      <c r="D841" s="314"/>
      <c r="E841" s="314"/>
      <c r="F841" s="314"/>
      <c r="G841" s="315"/>
      <c r="H841" s="315"/>
      <c r="I841" s="315"/>
      <c r="J841" s="315"/>
      <c r="K841" s="315"/>
      <c r="L841" s="315"/>
      <c r="M841" s="315"/>
      <c r="N841" s="315"/>
      <c r="O841" s="315"/>
      <c r="P841" s="315"/>
      <c r="Q841" s="315"/>
      <c r="R841" s="315"/>
      <c r="S841" s="315"/>
      <c r="T841" s="315"/>
      <c r="U841" s="315"/>
      <c r="V841" s="315"/>
      <c r="W841" s="315"/>
      <c r="X841" s="315"/>
      <c r="Y841" s="315"/>
      <c r="Z841" s="315"/>
    </row>
    <row r="842">
      <c r="A842" s="334"/>
      <c r="B842" s="314"/>
      <c r="C842" s="335"/>
      <c r="D842" s="314"/>
      <c r="E842" s="314"/>
      <c r="F842" s="314"/>
      <c r="G842" s="315"/>
      <c r="H842" s="315"/>
      <c r="I842" s="315"/>
      <c r="J842" s="315"/>
      <c r="K842" s="315"/>
      <c r="L842" s="315"/>
      <c r="M842" s="315"/>
      <c r="N842" s="315"/>
      <c r="O842" s="315"/>
      <c r="P842" s="315"/>
      <c r="Q842" s="315"/>
      <c r="R842" s="315"/>
      <c r="S842" s="315"/>
      <c r="T842" s="315"/>
      <c r="U842" s="315"/>
      <c r="V842" s="315"/>
      <c r="W842" s="315"/>
      <c r="X842" s="315"/>
      <c r="Y842" s="315"/>
      <c r="Z842" s="315"/>
    </row>
    <row r="843">
      <c r="A843" s="334"/>
      <c r="B843" s="314"/>
      <c r="C843" s="335"/>
      <c r="D843" s="314"/>
      <c r="E843" s="314"/>
      <c r="F843" s="314"/>
      <c r="G843" s="315"/>
      <c r="H843" s="315"/>
      <c r="I843" s="315"/>
      <c r="J843" s="315"/>
      <c r="K843" s="315"/>
      <c r="L843" s="315"/>
      <c r="M843" s="315"/>
      <c r="N843" s="315"/>
      <c r="O843" s="315"/>
      <c r="P843" s="315"/>
      <c r="Q843" s="315"/>
      <c r="R843" s="315"/>
      <c r="S843" s="315"/>
      <c r="T843" s="315"/>
      <c r="U843" s="315"/>
      <c r="V843" s="315"/>
      <c r="W843" s="315"/>
      <c r="X843" s="315"/>
      <c r="Y843" s="315"/>
      <c r="Z843" s="315"/>
    </row>
    <row r="844">
      <c r="A844" s="334"/>
      <c r="B844" s="314"/>
      <c r="C844" s="335"/>
      <c r="D844" s="314"/>
      <c r="E844" s="314"/>
      <c r="F844" s="314"/>
      <c r="G844" s="315"/>
      <c r="H844" s="315"/>
      <c r="I844" s="315"/>
      <c r="J844" s="315"/>
      <c r="K844" s="315"/>
      <c r="L844" s="315"/>
      <c r="M844" s="315"/>
      <c r="N844" s="315"/>
      <c r="O844" s="315"/>
      <c r="P844" s="315"/>
      <c r="Q844" s="315"/>
      <c r="R844" s="315"/>
      <c r="S844" s="315"/>
      <c r="T844" s="315"/>
      <c r="U844" s="315"/>
      <c r="V844" s="315"/>
      <c r="W844" s="315"/>
      <c r="X844" s="315"/>
      <c r="Y844" s="315"/>
      <c r="Z844" s="315"/>
    </row>
    <row r="845">
      <c r="A845" s="334"/>
      <c r="B845" s="314"/>
      <c r="C845" s="335"/>
      <c r="D845" s="314"/>
      <c r="E845" s="314"/>
      <c r="F845" s="314"/>
      <c r="G845" s="315"/>
      <c r="H845" s="315"/>
      <c r="I845" s="315"/>
      <c r="J845" s="315"/>
      <c r="K845" s="315"/>
      <c r="L845" s="315"/>
      <c r="M845" s="315"/>
      <c r="N845" s="315"/>
      <c r="O845" s="315"/>
      <c r="P845" s="315"/>
      <c r="Q845" s="315"/>
      <c r="R845" s="315"/>
      <c r="S845" s="315"/>
      <c r="T845" s="315"/>
      <c r="U845" s="315"/>
      <c r="V845" s="315"/>
      <c r="W845" s="315"/>
      <c r="X845" s="315"/>
      <c r="Y845" s="315"/>
      <c r="Z845" s="315"/>
    </row>
    <row r="846">
      <c r="A846" s="334"/>
      <c r="B846" s="314"/>
      <c r="C846" s="335"/>
      <c r="D846" s="314"/>
      <c r="E846" s="314"/>
      <c r="F846" s="314"/>
      <c r="G846" s="315"/>
      <c r="H846" s="315"/>
      <c r="I846" s="315"/>
      <c r="J846" s="315"/>
      <c r="K846" s="315"/>
      <c r="L846" s="315"/>
      <c r="M846" s="315"/>
      <c r="N846" s="315"/>
      <c r="O846" s="315"/>
      <c r="P846" s="315"/>
      <c r="Q846" s="315"/>
      <c r="R846" s="315"/>
      <c r="S846" s="315"/>
      <c r="T846" s="315"/>
      <c r="U846" s="315"/>
      <c r="V846" s="315"/>
      <c r="W846" s="315"/>
      <c r="X846" s="315"/>
      <c r="Y846" s="315"/>
      <c r="Z846" s="315"/>
    </row>
    <row r="847">
      <c r="A847" s="334"/>
      <c r="B847" s="314"/>
      <c r="C847" s="335"/>
      <c r="D847" s="314"/>
      <c r="E847" s="314"/>
      <c r="F847" s="314"/>
      <c r="G847" s="315"/>
      <c r="H847" s="315"/>
      <c r="I847" s="315"/>
      <c r="J847" s="315"/>
      <c r="K847" s="315"/>
      <c r="L847" s="315"/>
      <c r="M847" s="315"/>
      <c r="N847" s="315"/>
      <c r="O847" s="315"/>
      <c r="P847" s="315"/>
      <c r="Q847" s="315"/>
      <c r="R847" s="315"/>
      <c r="S847" s="315"/>
      <c r="T847" s="315"/>
      <c r="U847" s="315"/>
      <c r="V847" s="315"/>
      <c r="W847" s="315"/>
      <c r="X847" s="315"/>
      <c r="Y847" s="315"/>
      <c r="Z847" s="315"/>
    </row>
    <row r="848">
      <c r="A848" s="334"/>
      <c r="B848" s="314"/>
      <c r="C848" s="335"/>
      <c r="D848" s="314"/>
      <c r="E848" s="314"/>
      <c r="F848" s="314"/>
      <c r="G848" s="315"/>
      <c r="H848" s="315"/>
      <c r="I848" s="315"/>
      <c r="J848" s="315"/>
      <c r="K848" s="315"/>
      <c r="L848" s="315"/>
      <c r="M848" s="315"/>
      <c r="N848" s="315"/>
      <c r="O848" s="315"/>
      <c r="P848" s="315"/>
      <c r="Q848" s="315"/>
      <c r="R848" s="315"/>
      <c r="S848" s="315"/>
      <c r="T848" s="315"/>
      <c r="U848" s="315"/>
      <c r="V848" s="315"/>
      <c r="W848" s="315"/>
      <c r="X848" s="315"/>
      <c r="Y848" s="315"/>
      <c r="Z848" s="315"/>
    </row>
    <row r="849">
      <c r="A849" s="334"/>
      <c r="B849" s="314"/>
      <c r="C849" s="335"/>
      <c r="D849" s="314"/>
      <c r="E849" s="314"/>
      <c r="F849" s="314"/>
      <c r="G849" s="315"/>
      <c r="H849" s="315"/>
      <c r="I849" s="315"/>
      <c r="J849" s="315"/>
      <c r="K849" s="315"/>
      <c r="L849" s="315"/>
      <c r="M849" s="315"/>
      <c r="N849" s="315"/>
      <c r="O849" s="315"/>
      <c r="P849" s="315"/>
      <c r="Q849" s="315"/>
      <c r="R849" s="315"/>
      <c r="S849" s="315"/>
      <c r="T849" s="315"/>
      <c r="U849" s="315"/>
      <c r="V849" s="315"/>
      <c r="W849" s="315"/>
      <c r="X849" s="315"/>
      <c r="Y849" s="315"/>
      <c r="Z849" s="315"/>
    </row>
    <row r="850">
      <c r="A850" s="334"/>
      <c r="B850" s="314"/>
      <c r="C850" s="335"/>
      <c r="D850" s="314"/>
      <c r="E850" s="314"/>
      <c r="F850" s="314"/>
      <c r="G850" s="315"/>
      <c r="H850" s="315"/>
      <c r="I850" s="315"/>
      <c r="J850" s="315"/>
      <c r="K850" s="315"/>
      <c r="L850" s="315"/>
      <c r="M850" s="315"/>
      <c r="N850" s="315"/>
      <c r="O850" s="315"/>
      <c r="P850" s="315"/>
      <c r="Q850" s="315"/>
      <c r="R850" s="315"/>
      <c r="S850" s="315"/>
      <c r="T850" s="315"/>
      <c r="U850" s="315"/>
      <c r="V850" s="315"/>
      <c r="W850" s="315"/>
      <c r="X850" s="315"/>
      <c r="Y850" s="315"/>
      <c r="Z850" s="315"/>
    </row>
    <row r="851">
      <c r="A851" s="334"/>
      <c r="B851" s="314"/>
      <c r="C851" s="335"/>
      <c r="D851" s="314"/>
      <c r="E851" s="314"/>
      <c r="F851" s="314"/>
      <c r="G851" s="315"/>
      <c r="H851" s="315"/>
      <c r="I851" s="315"/>
      <c r="J851" s="315"/>
      <c r="K851" s="315"/>
      <c r="L851" s="315"/>
      <c r="M851" s="315"/>
      <c r="N851" s="315"/>
      <c r="O851" s="315"/>
      <c r="P851" s="315"/>
      <c r="Q851" s="315"/>
      <c r="R851" s="315"/>
      <c r="S851" s="315"/>
      <c r="T851" s="315"/>
      <c r="U851" s="315"/>
      <c r="V851" s="315"/>
      <c r="W851" s="315"/>
      <c r="X851" s="315"/>
      <c r="Y851" s="315"/>
      <c r="Z851" s="315"/>
    </row>
    <row r="852">
      <c r="A852" s="334"/>
      <c r="B852" s="314"/>
      <c r="C852" s="335"/>
      <c r="D852" s="314"/>
      <c r="E852" s="314"/>
      <c r="F852" s="314"/>
      <c r="G852" s="315"/>
      <c r="H852" s="315"/>
      <c r="I852" s="315"/>
      <c r="J852" s="315"/>
      <c r="K852" s="315"/>
      <c r="L852" s="315"/>
      <c r="M852" s="315"/>
      <c r="N852" s="315"/>
      <c r="O852" s="315"/>
      <c r="P852" s="315"/>
      <c r="Q852" s="315"/>
      <c r="R852" s="315"/>
      <c r="S852" s="315"/>
      <c r="T852" s="315"/>
      <c r="U852" s="315"/>
      <c r="V852" s="315"/>
      <c r="W852" s="315"/>
      <c r="X852" s="315"/>
      <c r="Y852" s="315"/>
      <c r="Z852" s="315"/>
    </row>
    <row r="853">
      <c r="A853" s="334"/>
      <c r="B853" s="314"/>
      <c r="C853" s="335"/>
      <c r="D853" s="314"/>
      <c r="E853" s="314"/>
      <c r="F853" s="314"/>
      <c r="G853" s="315"/>
      <c r="H853" s="315"/>
      <c r="I853" s="315"/>
      <c r="J853" s="315"/>
      <c r="K853" s="315"/>
      <c r="L853" s="315"/>
      <c r="M853" s="315"/>
      <c r="N853" s="315"/>
      <c r="O853" s="315"/>
      <c r="P853" s="315"/>
      <c r="Q853" s="315"/>
      <c r="R853" s="315"/>
      <c r="S853" s="315"/>
      <c r="T853" s="315"/>
      <c r="U853" s="315"/>
      <c r="V853" s="315"/>
      <c r="W853" s="315"/>
      <c r="X853" s="315"/>
      <c r="Y853" s="315"/>
      <c r="Z853" s="315"/>
    </row>
    <row r="854">
      <c r="A854" s="334"/>
      <c r="B854" s="314"/>
      <c r="C854" s="335"/>
      <c r="D854" s="314"/>
      <c r="E854" s="314"/>
      <c r="F854" s="314"/>
      <c r="G854" s="315"/>
      <c r="H854" s="315"/>
      <c r="I854" s="315"/>
      <c r="J854" s="315"/>
      <c r="K854" s="315"/>
      <c r="L854" s="315"/>
      <c r="M854" s="315"/>
      <c r="N854" s="315"/>
      <c r="O854" s="315"/>
      <c r="P854" s="315"/>
      <c r="Q854" s="315"/>
      <c r="R854" s="315"/>
      <c r="S854" s="315"/>
      <c r="T854" s="315"/>
      <c r="U854" s="315"/>
      <c r="V854" s="315"/>
      <c r="W854" s="315"/>
      <c r="X854" s="315"/>
      <c r="Y854" s="315"/>
      <c r="Z854" s="315"/>
    </row>
    <row r="855">
      <c r="A855" s="334"/>
      <c r="B855" s="314"/>
      <c r="C855" s="335"/>
      <c r="D855" s="314"/>
      <c r="E855" s="314"/>
      <c r="F855" s="314"/>
      <c r="G855" s="315"/>
      <c r="H855" s="315"/>
      <c r="I855" s="315"/>
      <c r="J855" s="315"/>
      <c r="K855" s="315"/>
      <c r="L855" s="315"/>
      <c r="M855" s="315"/>
      <c r="N855" s="315"/>
      <c r="O855" s="315"/>
      <c r="P855" s="315"/>
      <c r="Q855" s="315"/>
      <c r="R855" s="315"/>
      <c r="S855" s="315"/>
      <c r="T855" s="315"/>
      <c r="U855" s="315"/>
      <c r="V855" s="315"/>
      <c r="W855" s="315"/>
      <c r="X855" s="315"/>
      <c r="Y855" s="315"/>
      <c r="Z855" s="315"/>
    </row>
    <row r="856">
      <c r="A856" s="334"/>
      <c r="B856" s="314"/>
      <c r="C856" s="335"/>
      <c r="D856" s="314"/>
      <c r="E856" s="314"/>
      <c r="F856" s="314"/>
      <c r="G856" s="315"/>
      <c r="H856" s="315"/>
      <c r="I856" s="315"/>
      <c r="J856" s="315"/>
      <c r="K856" s="315"/>
      <c r="L856" s="315"/>
      <c r="M856" s="315"/>
      <c r="N856" s="315"/>
      <c r="O856" s="315"/>
      <c r="P856" s="315"/>
      <c r="Q856" s="315"/>
      <c r="R856" s="315"/>
      <c r="S856" s="315"/>
      <c r="T856" s="315"/>
      <c r="U856" s="315"/>
      <c r="V856" s="315"/>
      <c r="W856" s="315"/>
      <c r="X856" s="315"/>
      <c r="Y856" s="315"/>
      <c r="Z856" s="315"/>
    </row>
    <row r="857">
      <c r="A857" s="334"/>
      <c r="B857" s="314"/>
      <c r="C857" s="335"/>
      <c r="D857" s="314"/>
      <c r="E857" s="314"/>
      <c r="F857" s="314"/>
      <c r="G857" s="315"/>
      <c r="H857" s="315"/>
      <c r="I857" s="315"/>
      <c r="J857" s="315"/>
      <c r="K857" s="315"/>
      <c r="L857" s="315"/>
      <c r="M857" s="315"/>
      <c r="N857" s="315"/>
      <c r="O857" s="315"/>
      <c r="P857" s="315"/>
      <c r="Q857" s="315"/>
      <c r="R857" s="315"/>
      <c r="S857" s="315"/>
      <c r="T857" s="315"/>
      <c r="U857" s="315"/>
      <c r="V857" s="315"/>
      <c r="W857" s="315"/>
      <c r="X857" s="315"/>
      <c r="Y857" s="315"/>
      <c r="Z857" s="315"/>
    </row>
    <row r="858">
      <c r="A858" s="334"/>
      <c r="B858" s="314"/>
      <c r="C858" s="335"/>
      <c r="D858" s="314"/>
      <c r="E858" s="314"/>
      <c r="F858" s="314"/>
      <c r="G858" s="315"/>
      <c r="H858" s="315"/>
      <c r="I858" s="315"/>
      <c r="J858" s="315"/>
      <c r="K858" s="315"/>
      <c r="L858" s="315"/>
      <c r="M858" s="315"/>
      <c r="N858" s="315"/>
      <c r="O858" s="315"/>
      <c r="P858" s="315"/>
      <c r="Q858" s="315"/>
      <c r="R858" s="315"/>
      <c r="S858" s="315"/>
      <c r="T858" s="315"/>
      <c r="U858" s="315"/>
      <c r="V858" s="315"/>
      <c r="W858" s="315"/>
      <c r="X858" s="315"/>
      <c r="Y858" s="315"/>
      <c r="Z858" s="315"/>
    </row>
    <row r="859">
      <c r="A859" s="334"/>
      <c r="B859" s="314"/>
      <c r="C859" s="335"/>
      <c r="D859" s="314"/>
      <c r="E859" s="314"/>
      <c r="F859" s="314"/>
      <c r="G859" s="315"/>
      <c r="H859" s="315"/>
      <c r="I859" s="315"/>
      <c r="J859" s="315"/>
      <c r="K859" s="315"/>
      <c r="L859" s="315"/>
      <c r="M859" s="315"/>
      <c r="N859" s="315"/>
      <c r="O859" s="315"/>
      <c r="P859" s="315"/>
      <c r="Q859" s="315"/>
      <c r="R859" s="315"/>
      <c r="S859" s="315"/>
      <c r="T859" s="315"/>
      <c r="U859" s="315"/>
      <c r="V859" s="315"/>
      <c r="W859" s="315"/>
      <c r="X859" s="315"/>
      <c r="Y859" s="315"/>
      <c r="Z859" s="315"/>
    </row>
    <row r="860">
      <c r="A860" s="334"/>
      <c r="B860" s="314"/>
      <c r="C860" s="335"/>
      <c r="D860" s="314"/>
      <c r="E860" s="314"/>
      <c r="F860" s="314"/>
      <c r="G860" s="315"/>
      <c r="H860" s="315"/>
      <c r="I860" s="315"/>
      <c r="J860" s="315"/>
      <c r="K860" s="315"/>
      <c r="L860" s="315"/>
      <c r="M860" s="315"/>
      <c r="N860" s="315"/>
      <c r="O860" s="315"/>
      <c r="P860" s="315"/>
      <c r="Q860" s="315"/>
      <c r="R860" s="315"/>
      <c r="S860" s="315"/>
      <c r="T860" s="315"/>
      <c r="U860" s="315"/>
      <c r="V860" s="315"/>
      <c r="W860" s="315"/>
      <c r="X860" s="315"/>
      <c r="Y860" s="315"/>
      <c r="Z860" s="315"/>
    </row>
    <row r="861">
      <c r="A861" s="334"/>
      <c r="B861" s="314"/>
      <c r="C861" s="335"/>
      <c r="D861" s="314"/>
      <c r="E861" s="314"/>
      <c r="F861" s="314"/>
      <c r="G861" s="315"/>
      <c r="H861" s="315"/>
      <c r="I861" s="315"/>
      <c r="J861" s="315"/>
      <c r="K861" s="315"/>
      <c r="L861" s="315"/>
      <c r="M861" s="315"/>
      <c r="N861" s="315"/>
      <c r="O861" s="315"/>
      <c r="P861" s="315"/>
      <c r="Q861" s="315"/>
      <c r="R861" s="315"/>
      <c r="S861" s="315"/>
      <c r="T861" s="315"/>
      <c r="U861" s="315"/>
      <c r="V861" s="315"/>
      <c r="W861" s="315"/>
      <c r="X861" s="315"/>
      <c r="Y861" s="315"/>
      <c r="Z861" s="315"/>
    </row>
    <row r="862">
      <c r="A862" s="334"/>
      <c r="B862" s="314"/>
      <c r="C862" s="335"/>
      <c r="D862" s="314"/>
      <c r="E862" s="314"/>
      <c r="F862" s="314"/>
      <c r="G862" s="315"/>
      <c r="H862" s="315"/>
      <c r="I862" s="315"/>
      <c r="J862" s="315"/>
      <c r="K862" s="315"/>
      <c r="L862" s="315"/>
      <c r="M862" s="315"/>
      <c r="N862" s="315"/>
      <c r="O862" s="315"/>
      <c r="P862" s="315"/>
      <c r="Q862" s="315"/>
      <c r="R862" s="315"/>
      <c r="S862" s="315"/>
      <c r="T862" s="315"/>
      <c r="U862" s="315"/>
      <c r="V862" s="315"/>
      <c r="W862" s="315"/>
      <c r="X862" s="315"/>
      <c r="Y862" s="315"/>
      <c r="Z862" s="315"/>
    </row>
    <row r="863">
      <c r="A863" s="334"/>
      <c r="B863" s="314"/>
      <c r="C863" s="335"/>
      <c r="D863" s="314"/>
      <c r="E863" s="314"/>
      <c r="F863" s="314"/>
      <c r="G863" s="315"/>
      <c r="H863" s="315"/>
      <c r="I863" s="315"/>
      <c r="J863" s="315"/>
      <c r="K863" s="315"/>
      <c r="L863" s="315"/>
      <c r="M863" s="315"/>
      <c r="N863" s="315"/>
      <c r="O863" s="315"/>
      <c r="P863" s="315"/>
      <c r="Q863" s="315"/>
      <c r="R863" s="315"/>
      <c r="S863" s="315"/>
      <c r="T863" s="315"/>
      <c r="U863" s="315"/>
      <c r="V863" s="315"/>
      <c r="W863" s="315"/>
      <c r="X863" s="315"/>
      <c r="Y863" s="315"/>
      <c r="Z863" s="315"/>
    </row>
    <row r="864">
      <c r="A864" s="334"/>
      <c r="B864" s="314"/>
      <c r="C864" s="335"/>
      <c r="D864" s="314"/>
      <c r="E864" s="314"/>
      <c r="F864" s="314"/>
      <c r="G864" s="315"/>
      <c r="H864" s="315"/>
      <c r="I864" s="315"/>
      <c r="J864" s="315"/>
      <c r="K864" s="315"/>
      <c r="L864" s="315"/>
      <c r="M864" s="315"/>
      <c r="N864" s="315"/>
      <c r="O864" s="315"/>
      <c r="P864" s="315"/>
      <c r="Q864" s="315"/>
      <c r="R864" s="315"/>
      <c r="S864" s="315"/>
      <c r="T864" s="315"/>
      <c r="U864" s="315"/>
      <c r="V864" s="315"/>
      <c r="W864" s="315"/>
      <c r="X864" s="315"/>
      <c r="Y864" s="315"/>
      <c r="Z864" s="315"/>
    </row>
    <row r="865">
      <c r="A865" s="334"/>
      <c r="B865" s="314"/>
      <c r="C865" s="335"/>
      <c r="D865" s="314"/>
      <c r="E865" s="314"/>
      <c r="F865" s="314"/>
      <c r="G865" s="315"/>
      <c r="H865" s="315"/>
      <c r="I865" s="315"/>
      <c r="J865" s="315"/>
      <c r="K865" s="315"/>
      <c r="L865" s="315"/>
      <c r="M865" s="315"/>
      <c r="N865" s="315"/>
      <c r="O865" s="315"/>
      <c r="P865" s="315"/>
      <c r="Q865" s="315"/>
      <c r="R865" s="315"/>
      <c r="S865" s="315"/>
      <c r="T865" s="315"/>
      <c r="U865" s="315"/>
      <c r="V865" s="315"/>
      <c r="W865" s="315"/>
      <c r="X865" s="315"/>
      <c r="Y865" s="315"/>
      <c r="Z865" s="315"/>
    </row>
    <row r="866">
      <c r="A866" s="334"/>
      <c r="B866" s="314"/>
      <c r="C866" s="335"/>
      <c r="D866" s="314"/>
      <c r="E866" s="314"/>
      <c r="F866" s="314"/>
      <c r="G866" s="315"/>
      <c r="H866" s="315"/>
      <c r="I866" s="315"/>
      <c r="J866" s="315"/>
      <c r="K866" s="315"/>
      <c r="L866" s="315"/>
      <c r="M866" s="315"/>
      <c r="N866" s="315"/>
      <c r="O866" s="315"/>
      <c r="P866" s="315"/>
      <c r="Q866" s="315"/>
      <c r="R866" s="315"/>
      <c r="S866" s="315"/>
      <c r="T866" s="315"/>
      <c r="U866" s="315"/>
      <c r="V866" s="315"/>
      <c r="W866" s="315"/>
      <c r="X866" s="315"/>
      <c r="Y866" s="315"/>
      <c r="Z866" s="315"/>
    </row>
    <row r="867">
      <c r="A867" s="334"/>
      <c r="B867" s="314"/>
      <c r="C867" s="335"/>
      <c r="D867" s="314"/>
      <c r="E867" s="314"/>
      <c r="F867" s="314"/>
      <c r="G867" s="315"/>
      <c r="H867" s="315"/>
      <c r="I867" s="315"/>
      <c r="J867" s="315"/>
      <c r="K867" s="315"/>
      <c r="L867" s="315"/>
      <c r="M867" s="315"/>
      <c r="N867" s="315"/>
      <c r="O867" s="315"/>
      <c r="P867" s="315"/>
      <c r="Q867" s="315"/>
      <c r="R867" s="315"/>
      <c r="S867" s="315"/>
      <c r="T867" s="315"/>
      <c r="U867" s="315"/>
      <c r="V867" s="315"/>
      <c r="W867" s="315"/>
      <c r="X867" s="315"/>
      <c r="Y867" s="315"/>
      <c r="Z867" s="315"/>
    </row>
    <row r="868">
      <c r="A868" s="334"/>
      <c r="B868" s="314"/>
      <c r="C868" s="335"/>
      <c r="D868" s="314"/>
      <c r="E868" s="314"/>
      <c r="F868" s="314"/>
      <c r="G868" s="315"/>
      <c r="H868" s="315"/>
      <c r="I868" s="315"/>
      <c r="J868" s="315"/>
      <c r="K868" s="315"/>
      <c r="L868" s="315"/>
      <c r="M868" s="315"/>
      <c r="N868" s="315"/>
      <c r="O868" s="315"/>
      <c r="P868" s="315"/>
      <c r="Q868" s="315"/>
      <c r="R868" s="315"/>
      <c r="S868" s="315"/>
      <c r="T868" s="315"/>
      <c r="U868" s="315"/>
      <c r="V868" s="315"/>
      <c r="W868" s="315"/>
      <c r="X868" s="315"/>
      <c r="Y868" s="315"/>
      <c r="Z868" s="315"/>
    </row>
    <row r="869">
      <c r="A869" s="334"/>
      <c r="B869" s="314"/>
      <c r="C869" s="335"/>
      <c r="D869" s="314"/>
      <c r="E869" s="314"/>
      <c r="F869" s="314"/>
      <c r="G869" s="315"/>
      <c r="H869" s="315"/>
      <c r="I869" s="315"/>
      <c r="J869" s="315"/>
      <c r="K869" s="315"/>
      <c r="L869" s="315"/>
      <c r="M869" s="315"/>
      <c r="N869" s="315"/>
      <c r="O869" s="315"/>
      <c r="P869" s="315"/>
      <c r="Q869" s="315"/>
      <c r="R869" s="315"/>
      <c r="S869" s="315"/>
      <c r="T869" s="315"/>
      <c r="U869" s="315"/>
      <c r="V869" s="315"/>
      <c r="W869" s="315"/>
      <c r="X869" s="315"/>
      <c r="Y869" s="315"/>
      <c r="Z869" s="315"/>
    </row>
    <row r="870">
      <c r="A870" s="334"/>
      <c r="B870" s="314"/>
      <c r="C870" s="335"/>
      <c r="D870" s="314"/>
      <c r="E870" s="314"/>
      <c r="F870" s="314"/>
      <c r="G870" s="315"/>
      <c r="H870" s="315"/>
      <c r="I870" s="315"/>
      <c r="J870" s="315"/>
      <c r="K870" s="315"/>
      <c r="L870" s="315"/>
      <c r="M870" s="315"/>
      <c r="N870" s="315"/>
      <c r="O870" s="315"/>
      <c r="P870" s="315"/>
      <c r="Q870" s="315"/>
      <c r="R870" s="315"/>
      <c r="S870" s="315"/>
      <c r="T870" s="315"/>
      <c r="U870" s="315"/>
      <c r="V870" s="315"/>
      <c r="W870" s="315"/>
      <c r="X870" s="315"/>
      <c r="Y870" s="315"/>
      <c r="Z870" s="315"/>
    </row>
    <row r="871">
      <c r="A871" s="334"/>
      <c r="B871" s="314"/>
      <c r="C871" s="335"/>
      <c r="D871" s="314"/>
      <c r="E871" s="314"/>
      <c r="F871" s="314"/>
      <c r="G871" s="315"/>
      <c r="H871" s="315"/>
      <c r="I871" s="315"/>
      <c r="J871" s="315"/>
      <c r="K871" s="315"/>
      <c r="L871" s="315"/>
      <c r="M871" s="315"/>
      <c r="N871" s="315"/>
      <c r="O871" s="315"/>
      <c r="P871" s="315"/>
      <c r="Q871" s="315"/>
      <c r="R871" s="315"/>
      <c r="S871" s="315"/>
      <c r="T871" s="315"/>
      <c r="U871" s="315"/>
      <c r="V871" s="315"/>
      <c r="W871" s="315"/>
      <c r="X871" s="315"/>
      <c r="Y871" s="315"/>
      <c r="Z871" s="315"/>
    </row>
    <row r="872">
      <c r="A872" s="334"/>
      <c r="B872" s="314"/>
      <c r="C872" s="335"/>
      <c r="D872" s="314"/>
      <c r="E872" s="314"/>
      <c r="F872" s="314"/>
      <c r="G872" s="315"/>
      <c r="H872" s="315"/>
      <c r="I872" s="315"/>
      <c r="J872" s="315"/>
      <c r="K872" s="315"/>
      <c r="L872" s="315"/>
      <c r="M872" s="315"/>
      <c r="N872" s="315"/>
      <c r="O872" s="315"/>
      <c r="P872" s="315"/>
      <c r="Q872" s="315"/>
      <c r="R872" s="315"/>
      <c r="S872" s="315"/>
      <c r="T872" s="315"/>
      <c r="U872" s="315"/>
      <c r="V872" s="315"/>
      <c r="W872" s="315"/>
      <c r="X872" s="315"/>
      <c r="Y872" s="315"/>
      <c r="Z872" s="315"/>
    </row>
    <row r="873">
      <c r="A873" s="334"/>
      <c r="B873" s="314"/>
      <c r="C873" s="335"/>
      <c r="D873" s="314"/>
      <c r="E873" s="314"/>
      <c r="F873" s="314"/>
      <c r="G873" s="315"/>
      <c r="H873" s="315"/>
      <c r="I873" s="315"/>
      <c r="J873" s="315"/>
      <c r="K873" s="315"/>
      <c r="L873" s="315"/>
      <c r="M873" s="315"/>
      <c r="N873" s="315"/>
      <c r="O873" s="315"/>
      <c r="P873" s="315"/>
      <c r="Q873" s="315"/>
      <c r="R873" s="315"/>
      <c r="S873" s="315"/>
      <c r="T873" s="315"/>
      <c r="U873" s="315"/>
      <c r="V873" s="315"/>
      <c r="W873" s="315"/>
      <c r="X873" s="315"/>
      <c r="Y873" s="315"/>
      <c r="Z873" s="315"/>
    </row>
    <row r="874">
      <c r="A874" s="334"/>
      <c r="B874" s="314"/>
      <c r="C874" s="335"/>
      <c r="D874" s="314"/>
      <c r="E874" s="314"/>
      <c r="F874" s="314"/>
      <c r="G874" s="315"/>
      <c r="H874" s="315"/>
      <c r="I874" s="315"/>
      <c r="J874" s="315"/>
      <c r="K874" s="315"/>
      <c r="L874" s="315"/>
      <c r="M874" s="315"/>
      <c r="N874" s="315"/>
      <c r="O874" s="315"/>
      <c r="P874" s="315"/>
      <c r="Q874" s="315"/>
      <c r="R874" s="315"/>
      <c r="S874" s="315"/>
      <c r="T874" s="315"/>
      <c r="U874" s="315"/>
      <c r="V874" s="315"/>
      <c r="W874" s="315"/>
      <c r="X874" s="315"/>
      <c r="Y874" s="315"/>
      <c r="Z874" s="315"/>
    </row>
    <row r="875">
      <c r="A875" s="334"/>
      <c r="B875" s="314"/>
      <c r="C875" s="335"/>
      <c r="D875" s="314"/>
      <c r="E875" s="314"/>
      <c r="F875" s="314"/>
      <c r="G875" s="315"/>
      <c r="H875" s="315"/>
      <c r="I875" s="315"/>
      <c r="J875" s="315"/>
      <c r="K875" s="315"/>
      <c r="L875" s="315"/>
      <c r="M875" s="315"/>
      <c r="N875" s="315"/>
      <c r="O875" s="315"/>
      <c r="P875" s="315"/>
      <c r="Q875" s="315"/>
      <c r="R875" s="315"/>
      <c r="S875" s="315"/>
      <c r="T875" s="315"/>
      <c r="U875" s="315"/>
      <c r="V875" s="315"/>
      <c r="W875" s="315"/>
      <c r="X875" s="315"/>
      <c r="Y875" s="315"/>
      <c r="Z875" s="315"/>
    </row>
    <row r="876">
      <c r="A876" s="334"/>
      <c r="B876" s="314"/>
      <c r="C876" s="335"/>
      <c r="D876" s="314"/>
      <c r="E876" s="314"/>
      <c r="F876" s="314"/>
      <c r="G876" s="315"/>
      <c r="H876" s="315"/>
      <c r="I876" s="315"/>
      <c r="J876" s="315"/>
      <c r="K876" s="315"/>
      <c r="L876" s="315"/>
      <c r="M876" s="315"/>
      <c r="N876" s="315"/>
      <c r="O876" s="315"/>
      <c r="P876" s="315"/>
      <c r="Q876" s="315"/>
      <c r="R876" s="315"/>
      <c r="S876" s="315"/>
      <c r="T876" s="315"/>
      <c r="U876" s="315"/>
      <c r="V876" s="315"/>
      <c r="W876" s="315"/>
      <c r="X876" s="315"/>
      <c r="Y876" s="315"/>
      <c r="Z876" s="315"/>
    </row>
    <row r="877">
      <c r="A877" s="334"/>
      <c r="B877" s="314"/>
      <c r="C877" s="335"/>
      <c r="D877" s="314"/>
      <c r="E877" s="314"/>
      <c r="F877" s="314"/>
      <c r="G877" s="315"/>
      <c r="H877" s="315"/>
      <c r="I877" s="315"/>
      <c r="J877" s="315"/>
      <c r="K877" s="315"/>
      <c r="L877" s="315"/>
      <c r="M877" s="315"/>
      <c r="N877" s="315"/>
      <c r="O877" s="315"/>
      <c r="P877" s="315"/>
      <c r="Q877" s="315"/>
      <c r="R877" s="315"/>
      <c r="S877" s="315"/>
      <c r="T877" s="315"/>
      <c r="U877" s="315"/>
      <c r="V877" s="315"/>
      <c r="W877" s="315"/>
      <c r="X877" s="315"/>
      <c r="Y877" s="315"/>
      <c r="Z877" s="315"/>
    </row>
    <row r="878">
      <c r="A878" s="334"/>
      <c r="B878" s="314"/>
      <c r="C878" s="335"/>
      <c r="D878" s="314"/>
      <c r="E878" s="314"/>
      <c r="F878" s="314"/>
      <c r="G878" s="315"/>
      <c r="H878" s="315"/>
      <c r="I878" s="315"/>
      <c r="J878" s="315"/>
      <c r="K878" s="315"/>
      <c r="L878" s="315"/>
      <c r="M878" s="315"/>
      <c r="N878" s="315"/>
      <c r="O878" s="315"/>
      <c r="P878" s="315"/>
      <c r="Q878" s="315"/>
      <c r="R878" s="315"/>
      <c r="S878" s="315"/>
      <c r="T878" s="315"/>
      <c r="U878" s="315"/>
      <c r="V878" s="315"/>
      <c r="W878" s="315"/>
      <c r="X878" s="315"/>
      <c r="Y878" s="315"/>
      <c r="Z878" s="315"/>
    </row>
    <row r="879">
      <c r="A879" s="334"/>
      <c r="B879" s="314"/>
      <c r="C879" s="335"/>
      <c r="D879" s="314"/>
      <c r="E879" s="314"/>
      <c r="F879" s="314"/>
      <c r="G879" s="315"/>
      <c r="H879" s="315"/>
      <c r="I879" s="315"/>
      <c r="J879" s="315"/>
      <c r="K879" s="315"/>
      <c r="L879" s="315"/>
      <c r="M879" s="315"/>
      <c r="N879" s="315"/>
      <c r="O879" s="315"/>
      <c r="P879" s="315"/>
      <c r="Q879" s="315"/>
      <c r="R879" s="315"/>
      <c r="S879" s="315"/>
      <c r="T879" s="315"/>
      <c r="U879" s="315"/>
      <c r="V879" s="315"/>
      <c r="W879" s="315"/>
      <c r="X879" s="315"/>
      <c r="Y879" s="315"/>
      <c r="Z879" s="315"/>
    </row>
    <row r="880">
      <c r="A880" s="334"/>
      <c r="B880" s="314"/>
      <c r="C880" s="335"/>
      <c r="D880" s="314"/>
      <c r="E880" s="314"/>
      <c r="F880" s="314"/>
      <c r="G880" s="315"/>
      <c r="H880" s="315"/>
      <c r="I880" s="315"/>
      <c r="J880" s="315"/>
      <c r="K880" s="315"/>
      <c r="L880" s="315"/>
      <c r="M880" s="315"/>
      <c r="N880" s="315"/>
      <c r="O880" s="315"/>
      <c r="P880" s="315"/>
      <c r="Q880" s="315"/>
      <c r="R880" s="315"/>
      <c r="S880" s="315"/>
      <c r="T880" s="315"/>
      <c r="U880" s="315"/>
      <c r="V880" s="315"/>
      <c r="W880" s="315"/>
      <c r="X880" s="315"/>
      <c r="Y880" s="315"/>
      <c r="Z880" s="315"/>
    </row>
    <row r="881">
      <c r="A881" s="334"/>
      <c r="B881" s="314"/>
      <c r="C881" s="335"/>
      <c r="D881" s="314"/>
      <c r="E881" s="314"/>
      <c r="F881" s="314"/>
      <c r="G881" s="315"/>
      <c r="H881" s="315"/>
      <c r="I881" s="315"/>
      <c r="J881" s="315"/>
      <c r="K881" s="315"/>
      <c r="L881" s="315"/>
      <c r="M881" s="315"/>
      <c r="N881" s="315"/>
      <c r="O881" s="315"/>
      <c r="P881" s="315"/>
      <c r="Q881" s="315"/>
      <c r="R881" s="315"/>
      <c r="S881" s="315"/>
      <c r="T881" s="315"/>
      <c r="U881" s="315"/>
      <c r="V881" s="315"/>
      <c r="W881" s="315"/>
      <c r="X881" s="315"/>
      <c r="Y881" s="315"/>
      <c r="Z881" s="315"/>
    </row>
    <row r="882">
      <c r="A882" s="334"/>
      <c r="B882" s="314"/>
      <c r="C882" s="335"/>
      <c r="D882" s="314"/>
      <c r="E882" s="314"/>
      <c r="F882" s="314"/>
      <c r="G882" s="315"/>
      <c r="H882" s="315"/>
      <c r="I882" s="315"/>
      <c r="J882" s="315"/>
      <c r="K882" s="315"/>
      <c r="L882" s="315"/>
      <c r="M882" s="315"/>
      <c r="N882" s="315"/>
      <c r="O882" s="315"/>
      <c r="P882" s="315"/>
      <c r="Q882" s="315"/>
      <c r="R882" s="315"/>
      <c r="S882" s="315"/>
      <c r="T882" s="315"/>
      <c r="U882" s="315"/>
      <c r="V882" s="315"/>
      <c r="W882" s="315"/>
      <c r="X882" s="315"/>
      <c r="Y882" s="315"/>
      <c r="Z882" s="315"/>
    </row>
    <row r="883">
      <c r="A883" s="334"/>
      <c r="B883" s="314"/>
      <c r="C883" s="335"/>
      <c r="D883" s="314"/>
      <c r="E883" s="314"/>
      <c r="F883" s="314"/>
      <c r="G883" s="315"/>
      <c r="H883" s="315"/>
      <c r="I883" s="315"/>
      <c r="J883" s="315"/>
      <c r="K883" s="315"/>
      <c r="L883" s="315"/>
      <c r="M883" s="315"/>
      <c r="N883" s="315"/>
      <c r="O883" s="315"/>
      <c r="P883" s="315"/>
      <c r="Q883" s="315"/>
      <c r="R883" s="315"/>
      <c r="S883" s="315"/>
      <c r="T883" s="315"/>
      <c r="U883" s="315"/>
      <c r="V883" s="315"/>
      <c r="W883" s="315"/>
      <c r="X883" s="315"/>
      <c r="Y883" s="315"/>
      <c r="Z883" s="315"/>
    </row>
    <row r="884">
      <c r="A884" s="334"/>
      <c r="B884" s="314"/>
      <c r="C884" s="335"/>
      <c r="D884" s="314"/>
      <c r="E884" s="314"/>
      <c r="F884" s="314"/>
      <c r="G884" s="315"/>
      <c r="H884" s="315"/>
      <c r="I884" s="315"/>
      <c r="J884" s="315"/>
      <c r="K884" s="315"/>
      <c r="L884" s="315"/>
      <c r="M884" s="315"/>
      <c r="N884" s="315"/>
      <c r="O884" s="315"/>
      <c r="P884" s="315"/>
      <c r="Q884" s="315"/>
      <c r="R884" s="315"/>
      <c r="S884" s="315"/>
      <c r="T884" s="315"/>
      <c r="U884" s="315"/>
      <c r="V884" s="315"/>
      <c r="W884" s="315"/>
      <c r="X884" s="315"/>
      <c r="Y884" s="315"/>
      <c r="Z884" s="315"/>
    </row>
    <row r="885">
      <c r="A885" s="334"/>
      <c r="B885" s="314"/>
      <c r="C885" s="335"/>
      <c r="D885" s="314"/>
      <c r="E885" s="314"/>
      <c r="F885" s="314"/>
      <c r="G885" s="315"/>
      <c r="H885" s="315"/>
      <c r="I885" s="315"/>
      <c r="J885" s="315"/>
      <c r="K885" s="315"/>
      <c r="L885" s="315"/>
      <c r="M885" s="315"/>
      <c r="N885" s="315"/>
      <c r="O885" s="315"/>
      <c r="P885" s="315"/>
      <c r="Q885" s="315"/>
      <c r="R885" s="315"/>
      <c r="S885" s="315"/>
      <c r="T885" s="315"/>
      <c r="U885" s="315"/>
      <c r="V885" s="315"/>
      <c r="W885" s="315"/>
      <c r="X885" s="315"/>
      <c r="Y885" s="315"/>
      <c r="Z885" s="315"/>
    </row>
    <row r="886">
      <c r="A886" s="334"/>
      <c r="B886" s="314"/>
      <c r="C886" s="335"/>
      <c r="D886" s="314"/>
      <c r="E886" s="314"/>
      <c r="F886" s="314"/>
      <c r="G886" s="315"/>
      <c r="H886" s="315"/>
      <c r="I886" s="315"/>
      <c r="J886" s="315"/>
      <c r="K886" s="315"/>
      <c r="L886" s="315"/>
      <c r="M886" s="315"/>
      <c r="N886" s="315"/>
      <c r="O886" s="315"/>
      <c r="P886" s="315"/>
      <c r="Q886" s="315"/>
      <c r="R886" s="315"/>
      <c r="S886" s="315"/>
      <c r="T886" s="315"/>
      <c r="U886" s="315"/>
      <c r="V886" s="315"/>
      <c r="W886" s="315"/>
      <c r="X886" s="315"/>
      <c r="Y886" s="315"/>
      <c r="Z886" s="315"/>
    </row>
    <row r="887">
      <c r="A887" s="334"/>
      <c r="B887" s="314"/>
      <c r="C887" s="335"/>
      <c r="D887" s="314"/>
      <c r="E887" s="314"/>
      <c r="F887" s="314"/>
      <c r="G887" s="315"/>
      <c r="H887" s="315"/>
      <c r="I887" s="315"/>
      <c r="J887" s="315"/>
      <c r="K887" s="315"/>
      <c r="L887" s="315"/>
      <c r="M887" s="315"/>
      <c r="N887" s="315"/>
      <c r="O887" s="315"/>
      <c r="P887" s="315"/>
      <c r="Q887" s="315"/>
      <c r="R887" s="315"/>
      <c r="S887" s="315"/>
      <c r="T887" s="315"/>
      <c r="U887" s="315"/>
      <c r="V887" s="315"/>
      <c r="W887" s="315"/>
      <c r="X887" s="315"/>
      <c r="Y887" s="315"/>
      <c r="Z887" s="315"/>
    </row>
    <row r="888">
      <c r="A888" s="334"/>
      <c r="B888" s="314"/>
      <c r="C888" s="335"/>
      <c r="D888" s="314"/>
      <c r="E888" s="314"/>
      <c r="F888" s="314"/>
      <c r="G888" s="315"/>
      <c r="H888" s="315"/>
      <c r="I888" s="315"/>
      <c r="J888" s="315"/>
      <c r="K888" s="315"/>
      <c r="L888" s="315"/>
      <c r="M888" s="315"/>
      <c r="N888" s="315"/>
      <c r="O888" s="315"/>
      <c r="P888" s="315"/>
      <c r="Q888" s="315"/>
      <c r="R888" s="315"/>
      <c r="S888" s="315"/>
      <c r="T888" s="315"/>
      <c r="U888" s="315"/>
      <c r="V888" s="315"/>
      <c r="W888" s="315"/>
      <c r="X888" s="315"/>
      <c r="Y888" s="315"/>
      <c r="Z888" s="315"/>
    </row>
    <row r="889">
      <c r="A889" s="334"/>
      <c r="B889" s="314"/>
      <c r="C889" s="335"/>
      <c r="D889" s="314"/>
      <c r="E889" s="314"/>
      <c r="F889" s="314"/>
      <c r="G889" s="315"/>
      <c r="H889" s="315"/>
      <c r="I889" s="315"/>
      <c r="J889" s="315"/>
      <c r="K889" s="315"/>
      <c r="L889" s="315"/>
      <c r="M889" s="315"/>
      <c r="N889" s="315"/>
      <c r="O889" s="315"/>
      <c r="P889" s="315"/>
      <c r="Q889" s="315"/>
      <c r="R889" s="315"/>
      <c r="S889" s="315"/>
      <c r="T889" s="315"/>
      <c r="U889" s="315"/>
      <c r="V889" s="315"/>
      <c r="W889" s="315"/>
      <c r="X889" s="315"/>
      <c r="Y889" s="315"/>
      <c r="Z889" s="315"/>
    </row>
    <row r="890">
      <c r="A890" s="334"/>
      <c r="B890" s="314"/>
      <c r="C890" s="335"/>
      <c r="D890" s="314"/>
      <c r="E890" s="314"/>
      <c r="F890" s="314"/>
      <c r="G890" s="315"/>
      <c r="H890" s="315"/>
      <c r="I890" s="315"/>
      <c r="J890" s="315"/>
      <c r="K890" s="315"/>
      <c r="L890" s="315"/>
      <c r="M890" s="315"/>
      <c r="N890" s="315"/>
      <c r="O890" s="315"/>
      <c r="P890" s="315"/>
      <c r="Q890" s="315"/>
      <c r="R890" s="315"/>
      <c r="S890" s="315"/>
      <c r="T890" s="315"/>
      <c r="U890" s="315"/>
      <c r="V890" s="315"/>
      <c r="W890" s="315"/>
      <c r="X890" s="315"/>
      <c r="Y890" s="315"/>
      <c r="Z890" s="315"/>
    </row>
    <row r="891">
      <c r="A891" s="334"/>
      <c r="B891" s="314"/>
      <c r="C891" s="335"/>
      <c r="D891" s="314"/>
      <c r="E891" s="314"/>
      <c r="F891" s="314"/>
      <c r="G891" s="315"/>
      <c r="H891" s="315"/>
      <c r="I891" s="315"/>
      <c r="J891" s="315"/>
      <c r="K891" s="315"/>
      <c r="L891" s="315"/>
      <c r="M891" s="315"/>
      <c r="N891" s="315"/>
      <c r="O891" s="315"/>
      <c r="P891" s="315"/>
      <c r="Q891" s="315"/>
      <c r="R891" s="315"/>
      <c r="S891" s="315"/>
      <c r="T891" s="315"/>
      <c r="U891" s="315"/>
      <c r="V891" s="315"/>
      <c r="W891" s="315"/>
      <c r="X891" s="315"/>
      <c r="Y891" s="315"/>
      <c r="Z891" s="315"/>
    </row>
    <row r="892">
      <c r="A892" s="334"/>
      <c r="B892" s="314"/>
      <c r="C892" s="335"/>
      <c r="D892" s="314"/>
      <c r="E892" s="314"/>
      <c r="F892" s="314"/>
      <c r="G892" s="315"/>
      <c r="H892" s="315"/>
      <c r="I892" s="315"/>
      <c r="J892" s="315"/>
      <c r="K892" s="315"/>
      <c r="L892" s="315"/>
      <c r="M892" s="315"/>
      <c r="N892" s="315"/>
      <c r="O892" s="315"/>
      <c r="P892" s="315"/>
      <c r="Q892" s="315"/>
      <c r="R892" s="315"/>
      <c r="S892" s="315"/>
      <c r="T892" s="315"/>
      <c r="U892" s="315"/>
      <c r="V892" s="315"/>
      <c r="W892" s="315"/>
      <c r="X892" s="315"/>
      <c r="Y892" s="315"/>
      <c r="Z892" s="315"/>
    </row>
    <row r="893">
      <c r="A893" s="334"/>
      <c r="B893" s="314"/>
      <c r="C893" s="335"/>
      <c r="D893" s="314"/>
      <c r="E893" s="314"/>
      <c r="F893" s="314"/>
      <c r="G893" s="315"/>
      <c r="H893" s="315"/>
      <c r="I893" s="315"/>
      <c r="J893" s="315"/>
      <c r="K893" s="315"/>
      <c r="L893" s="315"/>
      <c r="M893" s="315"/>
      <c r="N893" s="315"/>
      <c r="O893" s="315"/>
      <c r="P893" s="315"/>
      <c r="Q893" s="315"/>
      <c r="R893" s="315"/>
      <c r="S893" s="315"/>
      <c r="T893" s="315"/>
      <c r="U893" s="315"/>
      <c r="V893" s="315"/>
      <c r="W893" s="315"/>
      <c r="X893" s="315"/>
      <c r="Y893" s="315"/>
      <c r="Z893" s="315"/>
    </row>
    <row r="894">
      <c r="A894" s="334"/>
      <c r="B894" s="314"/>
      <c r="C894" s="335"/>
      <c r="D894" s="314"/>
      <c r="E894" s="314"/>
      <c r="F894" s="314"/>
      <c r="G894" s="315"/>
      <c r="H894" s="315"/>
      <c r="I894" s="315"/>
      <c r="J894" s="315"/>
      <c r="K894" s="315"/>
      <c r="L894" s="315"/>
      <c r="M894" s="315"/>
      <c r="N894" s="315"/>
      <c r="O894" s="315"/>
      <c r="P894" s="315"/>
      <c r="Q894" s="315"/>
      <c r="R894" s="315"/>
      <c r="S894" s="315"/>
      <c r="T894" s="315"/>
      <c r="U894" s="315"/>
      <c r="V894" s="315"/>
      <c r="W894" s="315"/>
      <c r="X894" s="315"/>
      <c r="Y894" s="315"/>
      <c r="Z894" s="315"/>
    </row>
    <row r="895">
      <c r="A895" s="334"/>
      <c r="B895" s="314"/>
      <c r="C895" s="335"/>
      <c r="D895" s="314"/>
      <c r="E895" s="314"/>
      <c r="F895" s="314"/>
      <c r="G895" s="315"/>
      <c r="H895" s="315"/>
      <c r="I895" s="315"/>
      <c r="J895" s="315"/>
      <c r="K895" s="315"/>
      <c r="L895" s="315"/>
      <c r="M895" s="315"/>
      <c r="N895" s="315"/>
      <c r="O895" s="315"/>
      <c r="P895" s="315"/>
      <c r="Q895" s="315"/>
      <c r="R895" s="315"/>
      <c r="S895" s="315"/>
      <c r="T895" s="315"/>
      <c r="U895" s="315"/>
      <c r="V895" s="315"/>
      <c r="W895" s="315"/>
      <c r="X895" s="315"/>
      <c r="Y895" s="315"/>
      <c r="Z895" s="315"/>
    </row>
    <row r="896">
      <c r="A896" s="334"/>
      <c r="B896" s="314"/>
      <c r="C896" s="335"/>
      <c r="D896" s="314"/>
      <c r="E896" s="314"/>
      <c r="F896" s="314"/>
      <c r="G896" s="315"/>
      <c r="H896" s="315"/>
      <c r="I896" s="315"/>
      <c r="J896" s="315"/>
      <c r="K896" s="315"/>
      <c r="L896" s="315"/>
      <c r="M896" s="315"/>
      <c r="N896" s="315"/>
      <c r="O896" s="315"/>
      <c r="P896" s="315"/>
      <c r="Q896" s="315"/>
      <c r="R896" s="315"/>
      <c r="S896" s="315"/>
      <c r="T896" s="315"/>
      <c r="U896" s="315"/>
      <c r="V896" s="315"/>
      <c r="W896" s="315"/>
      <c r="X896" s="315"/>
      <c r="Y896" s="315"/>
      <c r="Z896" s="315"/>
    </row>
    <row r="897">
      <c r="A897" s="334"/>
      <c r="B897" s="314"/>
      <c r="C897" s="335"/>
      <c r="D897" s="314"/>
      <c r="E897" s="314"/>
      <c r="F897" s="314"/>
      <c r="G897" s="315"/>
      <c r="H897" s="315"/>
      <c r="I897" s="315"/>
      <c r="J897" s="315"/>
      <c r="K897" s="315"/>
      <c r="L897" s="315"/>
      <c r="M897" s="315"/>
      <c r="N897" s="315"/>
      <c r="O897" s="315"/>
      <c r="P897" s="315"/>
      <c r="Q897" s="315"/>
      <c r="R897" s="315"/>
      <c r="S897" s="315"/>
      <c r="T897" s="315"/>
      <c r="U897" s="315"/>
      <c r="V897" s="315"/>
      <c r="W897" s="315"/>
      <c r="X897" s="315"/>
      <c r="Y897" s="315"/>
      <c r="Z897" s="315"/>
    </row>
    <row r="898">
      <c r="A898" s="334"/>
      <c r="B898" s="314"/>
      <c r="C898" s="335"/>
      <c r="D898" s="314"/>
      <c r="E898" s="314"/>
      <c r="F898" s="314"/>
      <c r="G898" s="315"/>
      <c r="H898" s="315"/>
      <c r="I898" s="315"/>
      <c r="J898" s="315"/>
      <c r="K898" s="315"/>
      <c r="L898" s="315"/>
      <c r="M898" s="315"/>
      <c r="N898" s="315"/>
      <c r="O898" s="315"/>
      <c r="P898" s="315"/>
      <c r="Q898" s="315"/>
      <c r="R898" s="315"/>
      <c r="S898" s="315"/>
      <c r="T898" s="315"/>
      <c r="U898" s="315"/>
      <c r="V898" s="315"/>
      <c r="W898" s="315"/>
      <c r="X898" s="315"/>
      <c r="Y898" s="315"/>
      <c r="Z898" s="315"/>
    </row>
    <row r="899">
      <c r="A899" s="334"/>
      <c r="B899" s="314"/>
      <c r="C899" s="335"/>
      <c r="D899" s="314"/>
      <c r="E899" s="314"/>
      <c r="F899" s="314"/>
      <c r="G899" s="315"/>
      <c r="H899" s="315"/>
      <c r="I899" s="315"/>
      <c r="J899" s="315"/>
      <c r="K899" s="315"/>
      <c r="L899" s="315"/>
      <c r="M899" s="315"/>
      <c r="N899" s="315"/>
      <c r="O899" s="315"/>
      <c r="P899" s="315"/>
      <c r="Q899" s="315"/>
      <c r="R899" s="315"/>
      <c r="S899" s="315"/>
      <c r="T899" s="315"/>
      <c r="U899" s="315"/>
      <c r="V899" s="315"/>
      <c r="W899" s="315"/>
      <c r="X899" s="315"/>
      <c r="Y899" s="315"/>
      <c r="Z899" s="315"/>
    </row>
    <row r="900">
      <c r="A900" s="334"/>
      <c r="B900" s="314"/>
      <c r="C900" s="335"/>
      <c r="D900" s="314"/>
      <c r="E900" s="314"/>
      <c r="F900" s="314"/>
      <c r="G900" s="315"/>
      <c r="H900" s="315"/>
      <c r="I900" s="315"/>
      <c r="J900" s="315"/>
      <c r="K900" s="315"/>
      <c r="L900" s="315"/>
      <c r="M900" s="315"/>
      <c r="N900" s="315"/>
      <c r="O900" s="315"/>
      <c r="P900" s="315"/>
      <c r="Q900" s="315"/>
      <c r="R900" s="315"/>
      <c r="S900" s="315"/>
      <c r="T900" s="315"/>
      <c r="U900" s="315"/>
      <c r="V900" s="315"/>
      <c r="W900" s="315"/>
      <c r="X900" s="315"/>
      <c r="Y900" s="315"/>
      <c r="Z900" s="315"/>
    </row>
    <row r="901">
      <c r="A901" s="334"/>
      <c r="B901" s="314"/>
      <c r="C901" s="335"/>
      <c r="D901" s="314"/>
      <c r="E901" s="314"/>
      <c r="F901" s="314"/>
      <c r="G901" s="315"/>
      <c r="H901" s="315"/>
      <c r="I901" s="315"/>
      <c r="J901" s="315"/>
      <c r="K901" s="315"/>
      <c r="L901" s="315"/>
      <c r="M901" s="315"/>
      <c r="N901" s="315"/>
      <c r="O901" s="315"/>
      <c r="P901" s="315"/>
      <c r="Q901" s="315"/>
      <c r="R901" s="315"/>
      <c r="S901" s="315"/>
      <c r="T901" s="315"/>
      <c r="U901" s="315"/>
      <c r="V901" s="315"/>
      <c r="W901" s="315"/>
      <c r="X901" s="315"/>
      <c r="Y901" s="315"/>
      <c r="Z901" s="315"/>
    </row>
    <row r="902">
      <c r="A902" s="334"/>
      <c r="B902" s="314"/>
      <c r="C902" s="335"/>
      <c r="D902" s="314"/>
      <c r="E902" s="314"/>
      <c r="F902" s="314"/>
      <c r="G902" s="315"/>
      <c r="H902" s="315"/>
      <c r="I902" s="315"/>
      <c r="J902" s="315"/>
      <c r="K902" s="315"/>
      <c r="L902" s="315"/>
      <c r="M902" s="315"/>
      <c r="N902" s="315"/>
      <c r="O902" s="315"/>
      <c r="P902" s="315"/>
      <c r="Q902" s="315"/>
      <c r="R902" s="315"/>
      <c r="S902" s="315"/>
      <c r="T902" s="315"/>
      <c r="U902" s="315"/>
      <c r="V902" s="315"/>
      <c r="W902" s="315"/>
      <c r="X902" s="315"/>
      <c r="Y902" s="315"/>
      <c r="Z902" s="315"/>
    </row>
    <row r="903">
      <c r="A903" s="334"/>
      <c r="B903" s="314"/>
      <c r="C903" s="335"/>
      <c r="D903" s="314"/>
      <c r="E903" s="314"/>
      <c r="F903" s="314"/>
      <c r="G903" s="315"/>
      <c r="H903" s="315"/>
      <c r="I903" s="315"/>
      <c r="J903" s="315"/>
      <c r="K903" s="315"/>
      <c r="L903" s="315"/>
      <c r="M903" s="315"/>
      <c r="N903" s="315"/>
      <c r="O903" s="315"/>
      <c r="P903" s="315"/>
      <c r="Q903" s="315"/>
      <c r="R903" s="315"/>
      <c r="S903" s="315"/>
      <c r="T903" s="315"/>
      <c r="U903" s="315"/>
      <c r="V903" s="315"/>
      <c r="W903" s="315"/>
      <c r="X903" s="315"/>
      <c r="Y903" s="315"/>
      <c r="Z903" s="315"/>
    </row>
    <row r="904">
      <c r="A904" s="334"/>
      <c r="B904" s="314"/>
      <c r="C904" s="335"/>
      <c r="D904" s="314"/>
      <c r="E904" s="314"/>
      <c r="F904" s="314"/>
      <c r="G904" s="315"/>
      <c r="H904" s="315"/>
      <c r="I904" s="315"/>
      <c r="J904" s="315"/>
      <c r="K904" s="315"/>
      <c r="L904" s="315"/>
      <c r="M904" s="315"/>
      <c r="N904" s="315"/>
      <c r="O904" s="315"/>
      <c r="P904" s="315"/>
      <c r="Q904" s="315"/>
      <c r="R904" s="315"/>
      <c r="S904" s="315"/>
      <c r="T904" s="315"/>
      <c r="U904" s="315"/>
      <c r="V904" s="315"/>
      <c r="W904" s="315"/>
      <c r="X904" s="315"/>
      <c r="Y904" s="315"/>
      <c r="Z904" s="315"/>
    </row>
    <row r="905">
      <c r="A905" s="334"/>
      <c r="B905" s="314"/>
      <c r="C905" s="335"/>
      <c r="D905" s="314"/>
      <c r="E905" s="314"/>
      <c r="F905" s="314"/>
      <c r="G905" s="315"/>
      <c r="H905" s="315"/>
      <c r="I905" s="315"/>
      <c r="J905" s="315"/>
      <c r="K905" s="315"/>
      <c r="L905" s="315"/>
      <c r="M905" s="315"/>
      <c r="N905" s="315"/>
      <c r="O905" s="315"/>
      <c r="P905" s="315"/>
      <c r="Q905" s="315"/>
      <c r="R905" s="315"/>
      <c r="S905" s="315"/>
      <c r="T905" s="315"/>
      <c r="U905" s="315"/>
      <c r="V905" s="315"/>
      <c r="W905" s="315"/>
      <c r="X905" s="315"/>
      <c r="Y905" s="315"/>
      <c r="Z905" s="315"/>
    </row>
    <row r="906">
      <c r="A906" s="334"/>
      <c r="B906" s="314"/>
      <c r="C906" s="335"/>
      <c r="D906" s="314"/>
      <c r="E906" s="314"/>
      <c r="F906" s="314"/>
      <c r="G906" s="315"/>
      <c r="H906" s="315"/>
      <c r="I906" s="315"/>
      <c r="J906" s="315"/>
      <c r="K906" s="315"/>
      <c r="L906" s="315"/>
      <c r="M906" s="315"/>
      <c r="N906" s="315"/>
      <c r="O906" s="315"/>
      <c r="P906" s="315"/>
      <c r="Q906" s="315"/>
      <c r="R906" s="315"/>
      <c r="S906" s="315"/>
      <c r="T906" s="315"/>
      <c r="U906" s="315"/>
      <c r="V906" s="315"/>
      <c r="W906" s="315"/>
      <c r="X906" s="315"/>
      <c r="Y906" s="315"/>
      <c r="Z906" s="315"/>
    </row>
    <row r="907">
      <c r="A907" s="334"/>
      <c r="B907" s="314"/>
      <c r="C907" s="335"/>
      <c r="D907" s="314"/>
      <c r="E907" s="314"/>
      <c r="F907" s="314"/>
      <c r="G907" s="315"/>
      <c r="H907" s="315"/>
      <c r="I907" s="315"/>
      <c r="J907" s="315"/>
      <c r="K907" s="315"/>
      <c r="L907" s="315"/>
      <c r="M907" s="315"/>
      <c r="N907" s="315"/>
      <c r="O907" s="315"/>
      <c r="P907" s="315"/>
      <c r="Q907" s="315"/>
      <c r="R907" s="315"/>
      <c r="S907" s="315"/>
      <c r="T907" s="315"/>
      <c r="U907" s="315"/>
      <c r="V907" s="315"/>
      <c r="W907" s="315"/>
      <c r="X907" s="315"/>
      <c r="Y907" s="315"/>
      <c r="Z907" s="315"/>
    </row>
    <row r="908">
      <c r="A908" s="334"/>
      <c r="B908" s="314"/>
      <c r="C908" s="335"/>
      <c r="D908" s="314"/>
      <c r="E908" s="314"/>
      <c r="F908" s="314"/>
      <c r="G908" s="315"/>
      <c r="H908" s="315"/>
      <c r="I908" s="315"/>
      <c r="J908" s="315"/>
      <c r="K908" s="315"/>
      <c r="L908" s="315"/>
      <c r="M908" s="315"/>
      <c r="N908" s="315"/>
      <c r="O908" s="315"/>
      <c r="P908" s="315"/>
      <c r="Q908" s="315"/>
      <c r="R908" s="315"/>
      <c r="S908" s="315"/>
      <c r="T908" s="315"/>
      <c r="U908" s="315"/>
      <c r="V908" s="315"/>
      <c r="W908" s="315"/>
      <c r="X908" s="315"/>
      <c r="Y908" s="315"/>
      <c r="Z908" s="315"/>
    </row>
    <row r="909">
      <c r="A909" s="334"/>
      <c r="B909" s="314"/>
      <c r="C909" s="335"/>
      <c r="D909" s="314"/>
      <c r="E909" s="314"/>
      <c r="F909" s="314"/>
      <c r="G909" s="315"/>
      <c r="H909" s="315"/>
      <c r="I909" s="315"/>
      <c r="J909" s="315"/>
      <c r="K909" s="315"/>
      <c r="L909" s="315"/>
      <c r="M909" s="315"/>
      <c r="N909" s="315"/>
      <c r="O909" s="315"/>
      <c r="P909" s="315"/>
      <c r="Q909" s="315"/>
      <c r="R909" s="315"/>
      <c r="S909" s="315"/>
      <c r="T909" s="315"/>
      <c r="U909" s="315"/>
      <c r="V909" s="315"/>
      <c r="W909" s="315"/>
      <c r="X909" s="315"/>
      <c r="Y909" s="315"/>
      <c r="Z909" s="315"/>
    </row>
    <row r="910">
      <c r="A910" s="334"/>
      <c r="B910" s="314"/>
      <c r="C910" s="335"/>
      <c r="D910" s="314"/>
      <c r="E910" s="314"/>
      <c r="F910" s="314"/>
      <c r="G910" s="315"/>
      <c r="H910" s="315"/>
      <c r="I910" s="315"/>
      <c r="J910" s="315"/>
      <c r="K910" s="315"/>
      <c r="L910" s="315"/>
      <c r="M910" s="315"/>
      <c r="N910" s="315"/>
      <c r="O910" s="315"/>
      <c r="P910" s="315"/>
      <c r="Q910" s="315"/>
      <c r="R910" s="315"/>
      <c r="S910" s="315"/>
      <c r="T910" s="315"/>
      <c r="U910" s="315"/>
      <c r="V910" s="315"/>
      <c r="W910" s="315"/>
      <c r="X910" s="315"/>
      <c r="Y910" s="315"/>
      <c r="Z910" s="315"/>
    </row>
    <row r="911">
      <c r="A911" s="334"/>
      <c r="B911" s="314"/>
      <c r="C911" s="335"/>
      <c r="D911" s="314"/>
      <c r="E911" s="314"/>
      <c r="F911" s="314"/>
      <c r="G911" s="315"/>
      <c r="H911" s="315"/>
      <c r="I911" s="315"/>
      <c r="J911" s="315"/>
      <c r="K911" s="315"/>
      <c r="L911" s="315"/>
      <c r="M911" s="315"/>
      <c r="N911" s="315"/>
      <c r="O911" s="315"/>
      <c r="P911" s="315"/>
      <c r="Q911" s="315"/>
      <c r="R911" s="315"/>
      <c r="S911" s="315"/>
      <c r="T911" s="315"/>
      <c r="U911" s="315"/>
      <c r="V911" s="315"/>
      <c r="W911" s="315"/>
      <c r="X911" s="315"/>
      <c r="Y911" s="315"/>
      <c r="Z911" s="315"/>
    </row>
    <row r="912">
      <c r="A912" s="334"/>
      <c r="B912" s="314"/>
      <c r="C912" s="335"/>
      <c r="D912" s="314"/>
      <c r="E912" s="314"/>
      <c r="F912" s="314"/>
      <c r="G912" s="315"/>
      <c r="H912" s="315"/>
      <c r="I912" s="315"/>
      <c r="J912" s="315"/>
      <c r="K912" s="315"/>
      <c r="L912" s="315"/>
      <c r="M912" s="315"/>
      <c r="N912" s="315"/>
      <c r="O912" s="315"/>
      <c r="P912" s="315"/>
      <c r="Q912" s="315"/>
      <c r="R912" s="315"/>
      <c r="S912" s="315"/>
      <c r="T912" s="315"/>
      <c r="U912" s="315"/>
      <c r="V912" s="315"/>
      <c r="W912" s="315"/>
      <c r="X912" s="315"/>
      <c r="Y912" s="315"/>
      <c r="Z912" s="315"/>
    </row>
    <row r="913">
      <c r="A913" s="334"/>
      <c r="B913" s="314"/>
      <c r="C913" s="335"/>
      <c r="D913" s="314"/>
      <c r="E913" s="314"/>
      <c r="F913" s="314"/>
      <c r="G913" s="315"/>
      <c r="H913" s="315"/>
      <c r="I913" s="315"/>
      <c r="J913" s="315"/>
      <c r="K913" s="315"/>
      <c r="L913" s="315"/>
      <c r="M913" s="315"/>
      <c r="N913" s="315"/>
      <c r="O913" s="315"/>
      <c r="P913" s="315"/>
      <c r="Q913" s="315"/>
      <c r="R913" s="315"/>
      <c r="S913" s="315"/>
      <c r="T913" s="315"/>
      <c r="U913" s="315"/>
      <c r="V913" s="315"/>
      <c r="W913" s="315"/>
      <c r="X913" s="315"/>
      <c r="Y913" s="315"/>
      <c r="Z913" s="315"/>
    </row>
    <row r="914">
      <c r="A914" s="334"/>
      <c r="B914" s="314"/>
      <c r="C914" s="335"/>
      <c r="D914" s="314"/>
      <c r="E914" s="314"/>
      <c r="F914" s="314"/>
      <c r="G914" s="315"/>
      <c r="H914" s="315"/>
      <c r="I914" s="315"/>
      <c r="J914" s="315"/>
      <c r="K914" s="315"/>
      <c r="L914" s="315"/>
      <c r="M914" s="315"/>
      <c r="N914" s="315"/>
      <c r="O914" s="315"/>
      <c r="P914" s="315"/>
      <c r="Q914" s="315"/>
      <c r="R914" s="315"/>
      <c r="S914" s="315"/>
      <c r="T914" s="315"/>
      <c r="U914" s="315"/>
      <c r="V914" s="315"/>
      <c r="W914" s="315"/>
      <c r="X914" s="315"/>
      <c r="Y914" s="315"/>
      <c r="Z914" s="315"/>
    </row>
    <row r="915">
      <c r="A915" s="334"/>
      <c r="B915" s="314"/>
      <c r="C915" s="335"/>
      <c r="D915" s="314"/>
      <c r="E915" s="314"/>
      <c r="F915" s="314"/>
      <c r="G915" s="315"/>
      <c r="H915" s="315"/>
      <c r="I915" s="315"/>
      <c r="J915" s="315"/>
      <c r="K915" s="315"/>
      <c r="L915" s="315"/>
      <c r="M915" s="315"/>
      <c r="N915" s="315"/>
      <c r="O915" s="315"/>
      <c r="P915" s="315"/>
      <c r="Q915" s="315"/>
      <c r="R915" s="315"/>
      <c r="S915" s="315"/>
      <c r="T915" s="315"/>
      <c r="U915" s="315"/>
      <c r="V915" s="315"/>
      <c r="W915" s="315"/>
      <c r="X915" s="315"/>
      <c r="Y915" s="315"/>
      <c r="Z915" s="315"/>
    </row>
    <row r="916">
      <c r="A916" s="334"/>
      <c r="B916" s="314"/>
      <c r="C916" s="335"/>
      <c r="D916" s="314"/>
      <c r="E916" s="314"/>
      <c r="F916" s="314"/>
      <c r="G916" s="315"/>
      <c r="H916" s="315"/>
      <c r="I916" s="315"/>
      <c r="J916" s="315"/>
      <c r="K916" s="315"/>
      <c r="L916" s="315"/>
      <c r="M916" s="315"/>
      <c r="N916" s="315"/>
      <c r="O916" s="315"/>
      <c r="P916" s="315"/>
      <c r="Q916" s="315"/>
      <c r="R916" s="315"/>
      <c r="S916" s="315"/>
      <c r="T916" s="315"/>
      <c r="U916" s="315"/>
      <c r="V916" s="315"/>
      <c r="W916" s="315"/>
      <c r="X916" s="315"/>
      <c r="Y916" s="315"/>
      <c r="Z916" s="315"/>
    </row>
    <row r="917">
      <c r="A917" s="334"/>
      <c r="B917" s="314"/>
      <c r="C917" s="335"/>
      <c r="D917" s="314"/>
      <c r="E917" s="314"/>
      <c r="F917" s="314"/>
      <c r="G917" s="315"/>
      <c r="H917" s="315"/>
      <c r="I917" s="315"/>
      <c r="J917" s="315"/>
      <c r="K917" s="315"/>
      <c r="L917" s="315"/>
      <c r="M917" s="315"/>
      <c r="N917" s="315"/>
      <c r="O917" s="315"/>
      <c r="P917" s="315"/>
      <c r="Q917" s="315"/>
      <c r="R917" s="315"/>
      <c r="S917" s="315"/>
      <c r="T917" s="315"/>
      <c r="U917" s="315"/>
      <c r="V917" s="315"/>
      <c r="W917" s="315"/>
      <c r="X917" s="315"/>
      <c r="Y917" s="315"/>
      <c r="Z917" s="315"/>
    </row>
    <row r="918">
      <c r="A918" s="334"/>
      <c r="B918" s="314"/>
      <c r="C918" s="335"/>
      <c r="D918" s="314"/>
      <c r="E918" s="314"/>
      <c r="F918" s="314"/>
      <c r="G918" s="315"/>
      <c r="H918" s="315"/>
      <c r="I918" s="315"/>
      <c r="J918" s="315"/>
      <c r="K918" s="315"/>
      <c r="L918" s="315"/>
      <c r="M918" s="315"/>
      <c r="N918" s="315"/>
      <c r="O918" s="315"/>
      <c r="P918" s="315"/>
      <c r="Q918" s="315"/>
      <c r="R918" s="315"/>
      <c r="S918" s="315"/>
      <c r="T918" s="315"/>
      <c r="U918" s="315"/>
      <c r="V918" s="315"/>
      <c r="W918" s="315"/>
      <c r="X918" s="315"/>
      <c r="Y918" s="315"/>
      <c r="Z918" s="315"/>
    </row>
    <row r="919">
      <c r="A919" s="334"/>
      <c r="B919" s="314"/>
      <c r="C919" s="335"/>
      <c r="D919" s="314"/>
      <c r="E919" s="314"/>
      <c r="F919" s="314"/>
      <c r="G919" s="315"/>
      <c r="H919" s="315"/>
      <c r="I919" s="315"/>
      <c r="J919" s="315"/>
      <c r="K919" s="315"/>
      <c r="L919" s="315"/>
      <c r="M919" s="315"/>
      <c r="N919" s="315"/>
      <c r="O919" s="315"/>
      <c r="P919" s="315"/>
      <c r="Q919" s="315"/>
      <c r="R919" s="315"/>
      <c r="S919" s="315"/>
      <c r="T919" s="315"/>
      <c r="U919" s="315"/>
      <c r="V919" s="315"/>
      <c r="W919" s="315"/>
      <c r="X919" s="315"/>
      <c r="Y919" s="315"/>
      <c r="Z919" s="315"/>
    </row>
    <row r="920">
      <c r="A920" s="334"/>
      <c r="B920" s="314"/>
      <c r="C920" s="335"/>
      <c r="D920" s="314"/>
      <c r="E920" s="314"/>
      <c r="F920" s="314"/>
      <c r="G920" s="315"/>
      <c r="H920" s="315"/>
      <c r="I920" s="315"/>
      <c r="J920" s="315"/>
      <c r="K920" s="315"/>
      <c r="L920" s="315"/>
      <c r="M920" s="315"/>
      <c r="N920" s="315"/>
      <c r="O920" s="315"/>
      <c r="P920" s="315"/>
      <c r="Q920" s="315"/>
      <c r="R920" s="315"/>
      <c r="S920" s="315"/>
      <c r="T920" s="315"/>
      <c r="U920" s="315"/>
      <c r="V920" s="315"/>
      <c r="W920" s="315"/>
      <c r="X920" s="315"/>
      <c r="Y920" s="315"/>
      <c r="Z920" s="315"/>
    </row>
    <row r="921">
      <c r="A921" s="334"/>
      <c r="B921" s="314"/>
      <c r="C921" s="335"/>
      <c r="D921" s="314"/>
      <c r="E921" s="314"/>
      <c r="F921" s="314"/>
      <c r="G921" s="315"/>
      <c r="H921" s="315"/>
      <c r="I921" s="315"/>
      <c r="J921" s="315"/>
      <c r="K921" s="315"/>
      <c r="L921" s="315"/>
      <c r="M921" s="315"/>
      <c r="N921" s="315"/>
      <c r="O921" s="315"/>
      <c r="P921" s="315"/>
      <c r="Q921" s="315"/>
      <c r="R921" s="315"/>
      <c r="S921" s="315"/>
      <c r="T921" s="315"/>
      <c r="U921" s="315"/>
      <c r="V921" s="315"/>
      <c r="W921" s="315"/>
      <c r="X921" s="315"/>
      <c r="Y921" s="315"/>
      <c r="Z921" s="315"/>
    </row>
    <row r="922">
      <c r="A922" s="334"/>
      <c r="B922" s="314"/>
      <c r="C922" s="335"/>
      <c r="D922" s="314"/>
      <c r="E922" s="314"/>
      <c r="F922" s="314"/>
      <c r="G922" s="315"/>
      <c r="H922" s="315"/>
      <c r="I922" s="315"/>
      <c r="J922" s="315"/>
      <c r="K922" s="315"/>
      <c r="L922" s="315"/>
      <c r="M922" s="315"/>
      <c r="N922" s="315"/>
      <c r="O922" s="315"/>
      <c r="P922" s="315"/>
      <c r="Q922" s="315"/>
      <c r="R922" s="315"/>
      <c r="S922" s="315"/>
      <c r="T922" s="315"/>
      <c r="U922" s="315"/>
      <c r="V922" s="315"/>
      <c r="W922" s="315"/>
      <c r="X922" s="315"/>
      <c r="Y922" s="315"/>
      <c r="Z922" s="315"/>
    </row>
    <row r="923">
      <c r="A923" s="334"/>
      <c r="B923" s="314"/>
      <c r="C923" s="335"/>
      <c r="D923" s="314"/>
      <c r="E923" s="314"/>
      <c r="F923" s="314"/>
      <c r="G923" s="315"/>
      <c r="H923" s="315"/>
      <c r="I923" s="315"/>
      <c r="J923" s="315"/>
      <c r="K923" s="315"/>
      <c r="L923" s="315"/>
      <c r="M923" s="315"/>
      <c r="N923" s="315"/>
      <c r="O923" s="315"/>
      <c r="P923" s="315"/>
      <c r="Q923" s="315"/>
      <c r="R923" s="315"/>
      <c r="S923" s="315"/>
      <c r="T923" s="315"/>
      <c r="U923" s="315"/>
      <c r="V923" s="315"/>
      <c r="W923" s="315"/>
      <c r="X923" s="315"/>
      <c r="Y923" s="315"/>
      <c r="Z923" s="315"/>
    </row>
    <row r="924">
      <c r="A924" s="334"/>
      <c r="B924" s="314"/>
      <c r="C924" s="335"/>
      <c r="D924" s="314"/>
      <c r="E924" s="314"/>
      <c r="F924" s="314"/>
      <c r="G924" s="315"/>
      <c r="H924" s="315"/>
      <c r="I924" s="315"/>
      <c r="J924" s="315"/>
      <c r="K924" s="315"/>
      <c r="L924" s="315"/>
      <c r="M924" s="315"/>
      <c r="N924" s="315"/>
      <c r="O924" s="315"/>
      <c r="P924" s="315"/>
      <c r="Q924" s="315"/>
      <c r="R924" s="315"/>
      <c r="S924" s="315"/>
      <c r="T924" s="315"/>
      <c r="U924" s="315"/>
      <c r="V924" s="315"/>
      <c r="W924" s="315"/>
      <c r="X924" s="315"/>
      <c r="Y924" s="315"/>
      <c r="Z924" s="315"/>
    </row>
    <row r="925">
      <c r="A925" s="334"/>
      <c r="B925" s="314"/>
      <c r="C925" s="335"/>
      <c r="D925" s="314"/>
      <c r="E925" s="314"/>
      <c r="F925" s="314"/>
      <c r="G925" s="315"/>
      <c r="H925" s="315"/>
      <c r="I925" s="315"/>
      <c r="J925" s="315"/>
      <c r="K925" s="315"/>
      <c r="L925" s="315"/>
      <c r="M925" s="315"/>
      <c r="N925" s="315"/>
      <c r="O925" s="315"/>
      <c r="P925" s="315"/>
      <c r="Q925" s="315"/>
      <c r="R925" s="315"/>
      <c r="S925" s="315"/>
      <c r="T925" s="315"/>
      <c r="U925" s="315"/>
      <c r="V925" s="315"/>
      <c r="W925" s="315"/>
      <c r="X925" s="315"/>
      <c r="Y925" s="315"/>
      <c r="Z925" s="315"/>
    </row>
    <row r="926">
      <c r="A926" s="334"/>
      <c r="B926" s="314"/>
      <c r="C926" s="335"/>
      <c r="D926" s="314"/>
      <c r="E926" s="314"/>
      <c r="F926" s="314"/>
      <c r="G926" s="315"/>
      <c r="H926" s="315"/>
      <c r="I926" s="315"/>
      <c r="J926" s="315"/>
      <c r="K926" s="315"/>
      <c r="L926" s="315"/>
      <c r="M926" s="315"/>
      <c r="N926" s="315"/>
      <c r="O926" s="315"/>
      <c r="P926" s="315"/>
      <c r="Q926" s="315"/>
      <c r="R926" s="315"/>
      <c r="S926" s="315"/>
      <c r="T926" s="315"/>
      <c r="U926" s="315"/>
      <c r="V926" s="315"/>
      <c r="W926" s="315"/>
      <c r="X926" s="315"/>
      <c r="Y926" s="315"/>
      <c r="Z926" s="315"/>
    </row>
    <row r="927">
      <c r="A927" s="334"/>
      <c r="B927" s="314"/>
      <c r="C927" s="335"/>
      <c r="D927" s="314"/>
      <c r="E927" s="314"/>
      <c r="F927" s="314"/>
      <c r="G927" s="315"/>
      <c r="H927" s="315"/>
      <c r="I927" s="315"/>
      <c r="J927" s="315"/>
      <c r="K927" s="315"/>
      <c r="L927" s="315"/>
      <c r="M927" s="315"/>
      <c r="N927" s="315"/>
      <c r="O927" s="315"/>
      <c r="P927" s="315"/>
      <c r="Q927" s="315"/>
      <c r="R927" s="315"/>
      <c r="S927" s="315"/>
      <c r="T927" s="315"/>
      <c r="U927" s="315"/>
      <c r="V927" s="315"/>
      <c r="W927" s="315"/>
      <c r="X927" s="315"/>
      <c r="Y927" s="315"/>
      <c r="Z927" s="315"/>
    </row>
    <row r="928">
      <c r="A928" s="334"/>
      <c r="B928" s="314"/>
      <c r="C928" s="335"/>
      <c r="D928" s="314"/>
      <c r="E928" s="314"/>
      <c r="F928" s="314"/>
      <c r="G928" s="315"/>
      <c r="H928" s="315"/>
      <c r="I928" s="315"/>
      <c r="J928" s="315"/>
      <c r="K928" s="315"/>
      <c r="L928" s="315"/>
      <c r="M928" s="315"/>
      <c r="N928" s="315"/>
      <c r="O928" s="315"/>
      <c r="P928" s="315"/>
      <c r="Q928" s="315"/>
      <c r="R928" s="315"/>
      <c r="S928" s="315"/>
      <c r="T928" s="315"/>
      <c r="U928" s="315"/>
      <c r="V928" s="315"/>
      <c r="W928" s="315"/>
      <c r="X928" s="315"/>
      <c r="Y928" s="315"/>
      <c r="Z928" s="315"/>
    </row>
    <row r="929">
      <c r="A929" s="334"/>
      <c r="B929" s="314"/>
      <c r="C929" s="335"/>
      <c r="D929" s="314"/>
      <c r="E929" s="314"/>
      <c r="F929" s="314"/>
      <c r="G929" s="315"/>
      <c r="H929" s="315"/>
      <c r="I929" s="315"/>
      <c r="J929" s="315"/>
      <c r="K929" s="315"/>
      <c r="L929" s="315"/>
      <c r="M929" s="315"/>
      <c r="N929" s="315"/>
      <c r="O929" s="315"/>
      <c r="P929" s="315"/>
      <c r="Q929" s="315"/>
      <c r="R929" s="315"/>
      <c r="S929" s="315"/>
      <c r="T929" s="315"/>
      <c r="U929" s="315"/>
      <c r="V929" s="315"/>
      <c r="W929" s="315"/>
      <c r="X929" s="315"/>
      <c r="Y929" s="315"/>
      <c r="Z929" s="315"/>
    </row>
    <row r="930">
      <c r="A930" s="334"/>
      <c r="B930" s="314"/>
      <c r="C930" s="335"/>
      <c r="D930" s="314"/>
      <c r="E930" s="314"/>
      <c r="F930" s="314"/>
      <c r="G930" s="315"/>
      <c r="H930" s="315"/>
      <c r="I930" s="315"/>
      <c r="J930" s="315"/>
      <c r="K930" s="315"/>
      <c r="L930" s="315"/>
      <c r="M930" s="315"/>
      <c r="N930" s="315"/>
      <c r="O930" s="315"/>
      <c r="P930" s="315"/>
      <c r="Q930" s="315"/>
      <c r="R930" s="315"/>
      <c r="S930" s="315"/>
      <c r="T930" s="315"/>
      <c r="U930" s="315"/>
      <c r="V930" s="315"/>
      <c r="W930" s="315"/>
      <c r="X930" s="315"/>
      <c r="Y930" s="315"/>
      <c r="Z930" s="315"/>
    </row>
    <row r="931">
      <c r="A931" s="334"/>
      <c r="B931" s="314"/>
      <c r="C931" s="335"/>
      <c r="D931" s="314"/>
      <c r="E931" s="314"/>
      <c r="F931" s="314"/>
      <c r="G931" s="315"/>
      <c r="H931" s="315"/>
      <c r="I931" s="315"/>
      <c r="J931" s="315"/>
      <c r="K931" s="315"/>
      <c r="L931" s="315"/>
      <c r="M931" s="315"/>
      <c r="N931" s="315"/>
      <c r="O931" s="315"/>
      <c r="P931" s="315"/>
      <c r="Q931" s="315"/>
      <c r="R931" s="315"/>
      <c r="S931" s="315"/>
      <c r="T931" s="315"/>
      <c r="U931" s="315"/>
      <c r="V931" s="315"/>
      <c r="W931" s="315"/>
      <c r="X931" s="315"/>
      <c r="Y931" s="315"/>
      <c r="Z931" s="315"/>
    </row>
    <row r="932">
      <c r="A932" s="334"/>
      <c r="B932" s="314"/>
      <c r="C932" s="335"/>
      <c r="D932" s="314"/>
      <c r="E932" s="314"/>
      <c r="F932" s="314"/>
      <c r="G932" s="315"/>
      <c r="H932" s="315"/>
      <c r="I932" s="315"/>
      <c r="J932" s="315"/>
      <c r="K932" s="315"/>
      <c r="L932" s="315"/>
      <c r="M932" s="315"/>
      <c r="N932" s="315"/>
      <c r="O932" s="315"/>
      <c r="P932" s="315"/>
      <c r="Q932" s="315"/>
      <c r="R932" s="315"/>
      <c r="S932" s="315"/>
      <c r="T932" s="315"/>
      <c r="U932" s="315"/>
      <c r="V932" s="315"/>
      <c r="W932" s="315"/>
      <c r="X932" s="315"/>
      <c r="Y932" s="315"/>
      <c r="Z932" s="315"/>
    </row>
    <row r="933">
      <c r="A933" s="334"/>
      <c r="B933" s="314"/>
      <c r="C933" s="335"/>
      <c r="D933" s="314"/>
      <c r="E933" s="314"/>
      <c r="F933" s="314"/>
      <c r="G933" s="315"/>
      <c r="H933" s="315"/>
      <c r="I933" s="315"/>
      <c r="J933" s="315"/>
      <c r="K933" s="315"/>
      <c r="L933" s="315"/>
      <c r="M933" s="315"/>
      <c r="N933" s="315"/>
      <c r="O933" s="315"/>
      <c r="P933" s="315"/>
      <c r="Q933" s="315"/>
      <c r="R933" s="315"/>
      <c r="S933" s="315"/>
      <c r="T933" s="315"/>
      <c r="U933" s="315"/>
      <c r="V933" s="315"/>
      <c r="W933" s="315"/>
      <c r="X933" s="315"/>
      <c r="Y933" s="315"/>
      <c r="Z933" s="315"/>
    </row>
    <row r="934">
      <c r="A934" s="334"/>
      <c r="B934" s="314"/>
      <c r="C934" s="335"/>
      <c r="D934" s="314"/>
      <c r="E934" s="314"/>
      <c r="F934" s="314"/>
      <c r="G934" s="315"/>
      <c r="H934" s="315"/>
      <c r="I934" s="315"/>
      <c r="J934" s="315"/>
      <c r="K934" s="315"/>
      <c r="L934" s="315"/>
      <c r="M934" s="315"/>
      <c r="N934" s="315"/>
      <c r="O934" s="315"/>
      <c r="P934" s="315"/>
      <c r="Q934" s="315"/>
      <c r="R934" s="315"/>
      <c r="S934" s="315"/>
      <c r="T934" s="315"/>
      <c r="U934" s="315"/>
      <c r="V934" s="315"/>
      <c r="W934" s="315"/>
      <c r="X934" s="315"/>
      <c r="Y934" s="315"/>
      <c r="Z934" s="315"/>
    </row>
    <row r="935">
      <c r="A935" s="334"/>
      <c r="B935" s="314"/>
      <c r="C935" s="335"/>
      <c r="D935" s="314"/>
      <c r="E935" s="314"/>
      <c r="F935" s="314"/>
      <c r="G935" s="315"/>
      <c r="H935" s="315"/>
      <c r="I935" s="315"/>
      <c r="J935" s="315"/>
      <c r="K935" s="315"/>
      <c r="L935" s="315"/>
      <c r="M935" s="315"/>
      <c r="N935" s="315"/>
      <c r="O935" s="315"/>
      <c r="P935" s="315"/>
      <c r="Q935" s="315"/>
      <c r="R935" s="315"/>
      <c r="S935" s="315"/>
      <c r="T935" s="315"/>
      <c r="U935" s="315"/>
      <c r="V935" s="315"/>
      <c r="W935" s="315"/>
      <c r="X935" s="315"/>
      <c r="Y935" s="315"/>
      <c r="Z935" s="315"/>
    </row>
    <row r="936">
      <c r="A936" s="334"/>
      <c r="B936" s="314"/>
      <c r="C936" s="335"/>
      <c r="D936" s="314"/>
      <c r="E936" s="314"/>
      <c r="F936" s="314"/>
      <c r="G936" s="315"/>
      <c r="H936" s="315"/>
      <c r="I936" s="315"/>
      <c r="J936" s="315"/>
      <c r="K936" s="315"/>
      <c r="L936" s="315"/>
      <c r="M936" s="315"/>
      <c r="N936" s="315"/>
      <c r="O936" s="315"/>
      <c r="P936" s="315"/>
      <c r="Q936" s="315"/>
      <c r="R936" s="315"/>
      <c r="S936" s="315"/>
      <c r="T936" s="315"/>
      <c r="U936" s="315"/>
      <c r="V936" s="315"/>
      <c r="W936" s="315"/>
      <c r="X936" s="315"/>
      <c r="Y936" s="315"/>
      <c r="Z936" s="315"/>
    </row>
    <row r="937">
      <c r="A937" s="334"/>
      <c r="B937" s="314"/>
      <c r="C937" s="335"/>
      <c r="D937" s="314"/>
      <c r="E937" s="314"/>
      <c r="F937" s="314"/>
      <c r="G937" s="315"/>
      <c r="H937" s="315"/>
      <c r="I937" s="315"/>
      <c r="J937" s="315"/>
      <c r="K937" s="315"/>
      <c r="L937" s="315"/>
      <c r="M937" s="315"/>
      <c r="N937" s="315"/>
      <c r="O937" s="315"/>
      <c r="P937" s="315"/>
      <c r="Q937" s="315"/>
      <c r="R937" s="315"/>
      <c r="S937" s="315"/>
      <c r="T937" s="315"/>
      <c r="U937" s="315"/>
      <c r="V937" s="315"/>
      <c r="W937" s="315"/>
      <c r="X937" s="315"/>
      <c r="Y937" s="315"/>
      <c r="Z937" s="315"/>
    </row>
    <row r="938">
      <c r="A938" s="334"/>
      <c r="B938" s="314"/>
      <c r="C938" s="335"/>
      <c r="D938" s="314"/>
      <c r="E938" s="314"/>
      <c r="F938" s="314"/>
      <c r="G938" s="315"/>
      <c r="H938" s="315"/>
      <c r="I938" s="315"/>
      <c r="J938" s="315"/>
      <c r="K938" s="315"/>
      <c r="L938" s="315"/>
      <c r="M938" s="315"/>
      <c r="N938" s="315"/>
      <c r="O938" s="315"/>
      <c r="P938" s="315"/>
      <c r="Q938" s="315"/>
      <c r="R938" s="315"/>
      <c r="S938" s="315"/>
      <c r="T938" s="315"/>
      <c r="U938" s="315"/>
      <c r="V938" s="315"/>
      <c r="W938" s="315"/>
      <c r="X938" s="315"/>
      <c r="Y938" s="315"/>
      <c r="Z938" s="315"/>
    </row>
    <row r="939">
      <c r="A939" s="334"/>
      <c r="B939" s="314"/>
      <c r="C939" s="335"/>
      <c r="D939" s="314"/>
      <c r="E939" s="314"/>
      <c r="F939" s="314"/>
      <c r="G939" s="315"/>
      <c r="H939" s="315"/>
      <c r="I939" s="315"/>
      <c r="J939" s="315"/>
      <c r="K939" s="315"/>
      <c r="L939" s="315"/>
      <c r="M939" s="315"/>
      <c r="N939" s="315"/>
      <c r="O939" s="315"/>
      <c r="P939" s="315"/>
      <c r="Q939" s="315"/>
      <c r="R939" s="315"/>
      <c r="S939" s="315"/>
      <c r="T939" s="315"/>
      <c r="U939" s="315"/>
      <c r="V939" s="315"/>
      <c r="W939" s="315"/>
      <c r="X939" s="315"/>
      <c r="Y939" s="315"/>
      <c r="Z939" s="315"/>
    </row>
    <row r="940">
      <c r="A940" s="334"/>
      <c r="B940" s="314"/>
      <c r="C940" s="335"/>
      <c r="D940" s="314"/>
      <c r="E940" s="314"/>
      <c r="F940" s="314"/>
      <c r="G940" s="315"/>
      <c r="H940" s="315"/>
      <c r="I940" s="315"/>
      <c r="J940" s="315"/>
      <c r="K940" s="315"/>
      <c r="L940" s="315"/>
      <c r="M940" s="315"/>
      <c r="N940" s="315"/>
      <c r="O940" s="315"/>
      <c r="P940" s="315"/>
      <c r="Q940" s="315"/>
      <c r="R940" s="315"/>
      <c r="S940" s="315"/>
      <c r="T940" s="315"/>
      <c r="U940" s="315"/>
      <c r="V940" s="315"/>
      <c r="W940" s="315"/>
      <c r="X940" s="315"/>
      <c r="Y940" s="315"/>
      <c r="Z940" s="315"/>
    </row>
    <row r="941">
      <c r="A941" s="334"/>
      <c r="B941" s="314"/>
      <c r="C941" s="335"/>
      <c r="D941" s="314"/>
      <c r="E941" s="314"/>
      <c r="F941" s="314"/>
      <c r="G941" s="315"/>
      <c r="H941" s="315"/>
      <c r="I941" s="315"/>
      <c r="J941" s="315"/>
      <c r="K941" s="315"/>
      <c r="L941" s="315"/>
      <c r="M941" s="315"/>
      <c r="N941" s="315"/>
      <c r="O941" s="315"/>
      <c r="P941" s="315"/>
      <c r="Q941" s="315"/>
      <c r="R941" s="315"/>
      <c r="S941" s="315"/>
      <c r="T941" s="315"/>
      <c r="U941" s="315"/>
      <c r="V941" s="315"/>
      <c r="W941" s="315"/>
      <c r="X941" s="315"/>
      <c r="Y941" s="315"/>
      <c r="Z941" s="315"/>
    </row>
    <row r="942">
      <c r="A942" s="334"/>
      <c r="B942" s="314"/>
      <c r="C942" s="335"/>
      <c r="D942" s="314"/>
      <c r="E942" s="314"/>
      <c r="F942" s="314"/>
      <c r="G942" s="315"/>
      <c r="H942" s="315"/>
      <c r="I942" s="315"/>
      <c r="J942" s="315"/>
      <c r="K942" s="315"/>
      <c r="L942" s="315"/>
      <c r="M942" s="315"/>
      <c r="N942" s="315"/>
      <c r="O942" s="315"/>
      <c r="P942" s="315"/>
      <c r="Q942" s="315"/>
      <c r="R942" s="315"/>
      <c r="S942" s="315"/>
      <c r="T942" s="315"/>
      <c r="U942" s="315"/>
      <c r="V942" s="315"/>
      <c r="W942" s="315"/>
      <c r="X942" s="315"/>
      <c r="Y942" s="315"/>
      <c r="Z942" s="315"/>
    </row>
    <row r="943">
      <c r="A943" s="334"/>
      <c r="B943" s="314"/>
      <c r="C943" s="335"/>
      <c r="D943" s="314"/>
      <c r="E943" s="314"/>
      <c r="F943" s="314"/>
      <c r="G943" s="315"/>
      <c r="H943" s="315"/>
      <c r="I943" s="315"/>
      <c r="J943" s="315"/>
      <c r="K943" s="315"/>
      <c r="L943" s="315"/>
      <c r="M943" s="315"/>
      <c r="N943" s="315"/>
      <c r="O943" s="315"/>
      <c r="P943" s="315"/>
      <c r="Q943" s="315"/>
      <c r="R943" s="315"/>
      <c r="S943" s="315"/>
      <c r="T943" s="315"/>
      <c r="U943" s="315"/>
      <c r="V943" s="315"/>
      <c r="W943" s="315"/>
      <c r="X943" s="315"/>
      <c r="Y943" s="315"/>
      <c r="Z943" s="315"/>
    </row>
    <row r="944">
      <c r="A944" s="334"/>
      <c r="B944" s="314"/>
      <c r="C944" s="335"/>
      <c r="D944" s="314"/>
      <c r="E944" s="314"/>
      <c r="F944" s="314"/>
      <c r="G944" s="315"/>
      <c r="H944" s="315"/>
      <c r="I944" s="315"/>
      <c r="J944" s="315"/>
      <c r="K944" s="315"/>
      <c r="L944" s="315"/>
      <c r="M944" s="315"/>
      <c r="N944" s="315"/>
      <c r="O944" s="315"/>
      <c r="P944" s="315"/>
      <c r="Q944" s="315"/>
      <c r="R944" s="315"/>
      <c r="S944" s="315"/>
      <c r="T944" s="315"/>
      <c r="U944" s="315"/>
      <c r="V944" s="315"/>
      <c r="W944" s="315"/>
      <c r="X944" s="315"/>
      <c r="Y944" s="315"/>
      <c r="Z944" s="315"/>
    </row>
    <row r="945">
      <c r="A945" s="334"/>
      <c r="B945" s="314"/>
      <c r="C945" s="335"/>
      <c r="D945" s="314"/>
      <c r="E945" s="314"/>
      <c r="F945" s="314"/>
      <c r="G945" s="315"/>
      <c r="H945" s="315"/>
      <c r="I945" s="315"/>
      <c r="J945" s="315"/>
      <c r="K945" s="315"/>
      <c r="L945" s="315"/>
      <c r="M945" s="315"/>
      <c r="N945" s="315"/>
      <c r="O945" s="315"/>
      <c r="P945" s="315"/>
      <c r="Q945" s="315"/>
      <c r="R945" s="315"/>
      <c r="S945" s="315"/>
      <c r="T945" s="315"/>
      <c r="U945" s="315"/>
      <c r="V945" s="315"/>
      <c r="W945" s="315"/>
      <c r="X945" s="315"/>
      <c r="Y945" s="315"/>
      <c r="Z945" s="315"/>
    </row>
    <row r="946">
      <c r="A946" s="334"/>
      <c r="B946" s="314"/>
      <c r="C946" s="335"/>
      <c r="D946" s="314"/>
      <c r="E946" s="314"/>
      <c r="F946" s="314"/>
      <c r="G946" s="315"/>
      <c r="H946" s="315"/>
      <c r="I946" s="315"/>
      <c r="J946" s="315"/>
      <c r="K946" s="315"/>
      <c r="L946" s="315"/>
      <c r="M946" s="315"/>
      <c r="N946" s="315"/>
      <c r="O946" s="315"/>
      <c r="P946" s="315"/>
      <c r="Q946" s="315"/>
      <c r="R946" s="315"/>
      <c r="S946" s="315"/>
      <c r="T946" s="315"/>
      <c r="U946" s="315"/>
      <c r="V946" s="315"/>
      <c r="W946" s="315"/>
      <c r="X946" s="315"/>
      <c r="Y946" s="315"/>
      <c r="Z946" s="315"/>
    </row>
    <row r="947">
      <c r="A947" s="334"/>
      <c r="B947" s="314"/>
      <c r="C947" s="335"/>
      <c r="D947" s="314"/>
      <c r="E947" s="314"/>
      <c r="F947" s="314"/>
      <c r="G947" s="315"/>
      <c r="H947" s="315"/>
      <c r="I947" s="315"/>
      <c r="J947" s="315"/>
      <c r="K947" s="315"/>
      <c r="L947" s="315"/>
      <c r="M947" s="315"/>
      <c r="N947" s="315"/>
      <c r="O947" s="315"/>
      <c r="P947" s="315"/>
      <c r="Q947" s="315"/>
      <c r="R947" s="315"/>
      <c r="S947" s="315"/>
      <c r="T947" s="315"/>
      <c r="U947" s="315"/>
      <c r="V947" s="315"/>
      <c r="W947" s="315"/>
      <c r="X947" s="315"/>
      <c r="Y947" s="315"/>
      <c r="Z947" s="315"/>
    </row>
    <row r="948">
      <c r="A948" s="334"/>
      <c r="B948" s="314"/>
      <c r="C948" s="335"/>
      <c r="D948" s="314"/>
      <c r="E948" s="314"/>
      <c r="F948" s="314"/>
      <c r="G948" s="315"/>
      <c r="H948" s="315"/>
      <c r="I948" s="315"/>
      <c r="J948" s="315"/>
      <c r="K948" s="315"/>
      <c r="L948" s="315"/>
      <c r="M948" s="315"/>
      <c r="N948" s="315"/>
      <c r="O948" s="315"/>
      <c r="P948" s="315"/>
      <c r="Q948" s="315"/>
      <c r="R948" s="315"/>
      <c r="S948" s="315"/>
      <c r="T948" s="315"/>
      <c r="U948" s="315"/>
      <c r="V948" s="315"/>
      <c r="W948" s="315"/>
      <c r="X948" s="315"/>
      <c r="Y948" s="315"/>
      <c r="Z948" s="315"/>
    </row>
    <row r="949">
      <c r="A949" s="334"/>
      <c r="B949" s="314"/>
      <c r="C949" s="335"/>
      <c r="D949" s="314"/>
      <c r="E949" s="314"/>
      <c r="F949" s="314"/>
      <c r="G949" s="315"/>
      <c r="H949" s="315"/>
      <c r="I949" s="315"/>
      <c r="J949" s="315"/>
      <c r="K949" s="315"/>
      <c r="L949" s="315"/>
      <c r="M949" s="315"/>
      <c r="N949" s="315"/>
      <c r="O949" s="315"/>
      <c r="P949" s="315"/>
      <c r="Q949" s="315"/>
      <c r="R949" s="315"/>
      <c r="S949" s="315"/>
      <c r="T949" s="315"/>
      <c r="U949" s="315"/>
      <c r="V949" s="315"/>
      <c r="W949" s="315"/>
      <c r="X949" s="315"/>
      <c r="Y949" s="315"/>
      <c r="Z949" s="315"/>
    </row>
    <row r="950">
      <c r="A950" s="334"/>
      <c r="B950" s="314"/>
      <c r="C950" s="335"/>
      <c r="D950" s="314"/>
      <c r="E950" s="314"/>
      <c r="F950" s="314"/>
      <c r="G950" s="315"/>
      <c r="H950" s="315"/>
      <c r="I950" s="315"/>
      <c r="J950" s="315"/>
      <c r="K950" s="315"/>
      <c r="L950" s="315"/>
      <c r="M950" s="315"/>
      <c r="N950" s="315"/>
      <c r="O950" s="315"/>
      <c r="P950" s="315"/>
      <c r="Q950" s="315"/>
      <c r="R950" s="315"/>
      <c r="S950" s="315"/>
      <c r="T950" s="315"/>
      <c r="U950" s="315"/>
      <c r="V950" s="315"/>
      <c r="W950" s="315"/>
      <c r="X950" s="315"/>
      <c r="Y950" s="315"/>
      <c r="Z950" s="315"/>
    </row>
    <row r="951">
      <c r="A951" s="334"/>
      <c r="B951" s="314"/>
      <c r="C951" s="335"/>
      <c r="D951" s="314"/>
      <c r="E951" s="314"/>
      <c r="F951" s="314"/>
      <c r="G951" s="315"/>
      <c r="H951" s="315"/>
      <c r="I951" s="315"/>
      <c r="J951" s="315"/>
      <c r="K951" s="315"/>
      <c r="L951" s="315"/>
      <c r="M951" s="315"/>
      <c r="N951" s="315"/>
      <c r="O951" s="315"/>
      <c r="P951" s="315"/>
      <c r="Q951" s="315"/>
      <c r="R951" s="315"/>
      <c r="S951" s="315"/>
      <c r="T951" s="315"/>
      <c r="U951" s="315"/>
      <c r="V951" s="315"/>
      <c r="W951" s="315"/>
      <c r="X951" s="315"/>
      <c r="Y951" s="315"/>
      <c r="Z951" s="315"/>
    </row>
    <row r="952">
      <c r="A952" s="334"/>
      <c r="B952" s="314"/>
      <c r="C952" s="335"/>
      <c r="D952" s="314"/>
      <c r="E952" s="314"/>
      <c r="F952" s="314"/>
      <c r="G952" s="315"/>
      <c r="H952" s="315"/>
      <c r="I952" s="315"/>
      <c r="J952" s="315"/>
      <c r="K952" s="315"/>
      <c r="L952" s="315"/>
      <c r="M952" s="315"/>
      <c r="N952" s="315"/>
      <c r="O952" s="315"/>
      <c r="P952" s="315"/>
      <c r="Q952" s="315"/>
      <c r="R952" s="315"/>
      <c r="S952" s="315"/>
      <c r="T952" s="315"/>
      <c r="U952" s="315"/>
      <c r="V952" s="315"/>
      <c r="W952" s="315"/>
      <c r="X952" s="315"/>
      <c r="Y952" s="315"/>
      <c r="Z952" s="315"/>
    </row>
    <row r="953">
      <c r="A953" s="334"/>
      <c r="B953" s="314"/>
      <c r="C953" s="335"/>
      <c r="D953" s="314"/>
      <c r="E953" s="314"/>
      <c r="F953" s="314"/>
      <c r="G953" s="315"/>
      <c r="H953" s="315"/>
      <c r="I953" s="315"/>
      <c r="J953" s="315"/>
      <c r="K953" s="315"/>
      <c r="L953" s="315"/>
      <c r="M953" s="315"/>
      <c r="N953" s="315"/>
      <c r="O953" s="315"/>
      <c r="P953" s="315"/>
      <c r="Q953" s="315"/>
      <c r="R953" s="315"/>
      <c r="S953" s="315"/>
      <c r="T953" s="315"/>
      <c r="U953" s="315"/>
      <c r="V953" s="315"/>
      <c r="W953" s="315"/>
      <c r="X953" s="315"/>
      <c r="Y953" s="315"/>
      <c r="Z953" s="315"/>
    </row>
    <row r="954">
      <c r="A954" s="334"/>
      <c r="B954" s="314"/>
      <c r="C954" s="335"/>
      <c r="D954" s="314"/>
      <c r="E954" s="314"/>
      <c r="F954" s="314"/>
      <c r="G954" s="315"/>
      <c r="H954" s="315"/>
      <c r="I954" s="315"/>
      <c r="J954" s="315"/>
      <c r="K954" s="315"/>
      <c r="L954" s="315"/>
      <c r="M954" s="315"/>
      <c r="N954" s="315"/>
      <c r="O954" s="315"/>
      <c r="P954" s="315"/>
      <c r="Q954" s="315"/>
      <c r="R954" s="315"/>
      <c r="S954" s="315"/>
      <c r="T954" s="315"/>
      <c r="U954" s="315"/>
      <c r="V954" s="315"/>
      <c r="W954" s="315"/>
      <c r="X954" s="315"/>
      <c r="Y954" s="315"/>
      <c r="Z954" s="315"/>
    </row>
    <row r="955">
      <c r="A955" s="334"/>
      <c r="B955" s="314"/>
      <c r="C955" s="335"/>
      <c r="D955" s="314"/>
      <c r="E955" s="314"/>
      <c r="F955" s="314"/>
      <c r="G955" s="315"/>
      <c r="H955" s="315"/>
      <c r="I955" s="315"/>
      <c r="J955" s="315"/>
      <c r="K955" s="315"/>
      <c r="L955" s="315"/>
      <c r="M955" s="315"/>
      <c r="N955" s="315"/>
      <c r="O955" s="315"/>
      <c r="P955" s="315"/>
      <c r="Q955" s="315"/>
      <c r="R955" s="315"/>
      <c r="S955" s="315"/>
      <c r="T955" s="315"/>
      <c r="U955" s="315"/>
      <c r="V955" s="315"/>
      <c r="W955" s="315"/>
      <c r="X955" s="315"/>
      <c r="Y955" s="315"/>
      <c r="Z955" s="315"/>
    </row>
    <row r="956">
      <c r="A956" s="334"/>
      <c r="B956" s="314"/>
      <c r="C956" s="335"/>
      <c r="D956" s="314"/>
      <c r="E956" s="314"/>
      <c r="F956" s="314"/>
      <c r="G956" s="315"/>
      <c r="H956" s="315"/>
      <c r="I956" s="315"/>
      <c r="J956" s="315"/>
      <c r="K956" s="315"/>
      <c r="L956" s="315"/>
      <c r="M956" s="315"/>
      <c r="N956" s="315"/>
      <c r="O956" s="315"/>
      <c r="P956" s="315"/>
      <c r="Q956" s="315"/>
      <c r="R956" s="315"/>
      <c r="S956" s="315"/>
      <c r="T956" s="315"/>
      <c r="U956" s="315"/>
      <c r="V956" s="315"/>
      <c r="W956" s="315"/>
      <c r="X956" s="315"/>
      <c r="Y956" s="315"/>
      <c r="Z956" s="315"/>
    </row>
    <row r="957">
      <c r="A957" s="334"/>
      <c r="B957" s="314"/>
      <c r="C957" s="335"/>
      <c r="D957" s="314"/>
      <c r="E957" s="314"/>
      <c r="F957" s="314"/>
      <c r="G957" s="315"/>
      <c r="H957" s="315"/>
      <c r="I957" s="315"/>
      <c r="J957" s="315"/>
      <c r="K957" s="315"/>
      <c r="L957" s="315"/>
      <c r="M957" s="315"/>
      <c r="N957" s="315"/>
      <c r="O957" s="315"/>
      <c r="P957" s="315"/>
      <c r="Q957" s="315"/>
      <c r="R957" s="315"/>
      <c r="S957" s="315"/>
      <c r="T957" s="315"/>
      <c r="U957" s="315"/>
      <c r="V957" s="315"/>
      <c r="W957" s="315"/>
      <c r="X957" s="315"/>
      <c r="Y957" s="315"/>
      <c r="Z957" s="315"/>
    </row>
    <row r="958">
      <c r="A958" s="334"/>
      <c r="B958" s="314"/>
      <c r="C958" s="335"/>
      <c r="D958" s="314"/>
      <c r="E958" s="314"/>
      <c r="F958" s="314"/>
      <c r="G958" s="315"/>
      <c r="H958" s="315"/>
      <c r="I958" s="315"/>
      <c r="J958" s="315"/>
      <c r="K958" s="315"/>
      <c r="L958" s="315"/>
      <c r="M958" s="315"/>
      <c r="N958" s="315"/>
      <c r="O958" s="315"/>
      <c r="P958" s="315"/>
      <c r="Q958" s="315"/>
      <c r="R958" s="315"/>
      <c r="S958" s="315"/>
      <c r="T958" s="315"/>
      <c r="U958" s="315"/>
      <c r="V958" s="315"/>
      <c r="W958" s="315"/>
      <c r="X958" s="315"/>
      <c r="Y958" s="315"/>
      <c r="Z958" s="315"/>
    </row>
    <row r="959">
      <c r="A959" s="334"/>
      <c r="B959" s="314"/>
      <c r="C959" s="335"/>
      <c r="D959" s="314"/>
      <c r="E959" s="314"/>
      <c r="F959" s="314"/>
      <c r="G959" s="315"/>
      <c r="H959" s="315"/>
      <c r="I959" s="315"/>
      <c r="J959" s="315"/>
      <c r="K959" s="315"/>
      <c r="L959" s="315"/>
      <c r="M959" s="315"/>
      <c r="N959" s="315"/>
      <c r="O959" s="315"/>
      <c r="P959" s="315"/>
      <c r="Q959" s="315"/>
      <c r="R959" s="315"/>
      <c r="S959" s="315"/>
      <c r="T959" s="315"/>
      <c r="U959" s="315"/>
      <c r="V959" s="315"/>
      <c r="W959" s="315"/>
      <c r="X959" s="315"/>
      <c r="Y959" s="315"/>
      <c r="Z959" s="315"/>
    </row>
    <row r="960">
      <c r="A960" s="334"/>
      <c r="B960" s="314"/>
      <c r="C960" s="335"/>
      <c r="D960" s="314"/>
      <c r="E960" s="314"/>
      <c r="F960" s="314"/>
      <c r="G960" s="315"/>
      <c r="H960" s="315"/>
      <c r="I960" s="315"/>
      <c r="J960" s="315"/>
      <c r="K960" s="315"/>
      <c r="L960" s="315"/>
      <c r="M960" s="315"/>
      <c r="N960" s="315"/>
      <c r="O960" s="315"/>
      <c r="P960" s="315"/>
      <c r="Q960" s="315"/>
      <c r="R960" s="315"/>
      <c r="S960" s="315"/>
      <c r="T960" s="315"/>
      <c r="U960" s="315"/>
      <c r="V960" s="315"/>
      <c r="W960" s="315"/>
      <c r="X960" s="315"/>
      <c r="Y960" s="315"/>
      <c r="Z960" s="315"/>
    </row>
    <row r="961">
      <c r="A961" s="334"/>
      <c r="B961" s="314"/>
      <c r="C961" s="335"/>
      <c r="D961" s="314"/>
      <c r="E961" s="314"/>
      <c r="F961" s="314"/>
      <c r="G961" s="315"/>
      <c r="H961" s="315"/>
      <c r="I961" s="315"/>
      <c r="J961" s="315"/>
      <c r="K961" s="315"/>
      <c r="L961" s="315"/>
      <c r="M961" s="315"/>
      <c r="N961" s="315"/>
      <c r="O961" s="315"/>
      <c r="P961" s="315"/>
      <c r="Q961" s="315"/>
      <c r="R961" s="315"/>
      <c r="S961" s="315"/>
      <c r="T961" s="315"/>
      <c r="U961" s="315"/>
      <c r="V961" s="315"/>
      <c r="W961" s="315"/>
      <c r="X961" s="315"/>
      <c r="Y961" s="315"/>
      <c r="Z961" s="315"/>
    </row>
    <row r="962">
      <c r="A962" s="334"/>
      <c r="B962" s="314"/>
      <c r="C962" s="335"/>
      <c r="D962" s="314"/>
      <c r="E962" s="314"/>
      <c r="F962" s="314"/>
      <c r="G962" s="315"/>
      <c r="H962" s="315"/>
      <c r="I962" s="315"/>
      <c r="J962" s="315"/>
      <c r="K962" s="315"/>
      <c r="L962" s="315"/>
      <c r="M962" s="315"/>
      <c r="N962" s="315"/>
      <c r="O962" s="315"/>
      <c r="P962" s="315"/>
      <c r="Q962" s="315"/>
      <c r="R962" s="315"/>
      <c r="S962" s="315"/>
      <c r="T962" s="315"/>
      <c r="U962" s="315"/>
      <c r="V962" s="315"/>
      <c r="W962" s="315"/>
      <c r="X962" s="315"/>
      <c r="Y962" s="315"/>
      <c r="Z962" s="315"/>
    </row>
    <row r="963">
      <c r="A963" s="334"/>
      <c r="B963" s="314"/>
      <c r="C963" s="335"/>
      <c r="D963" s="314"/>
      <c r="E963" s="314"/>
      <c r="F963" s="314"/>
      <c r="G963" s="315"/>
      <c r="H963" s="315"/>
      <c r="I963" s="315"/>
      <c r="J963" s="315"/>
      <c r="K963" s="315"/>
      <c r="L963" s="315"/>
      <c r="M963" s="315"/>
      <c r="N963" s="315"/>
      <c r="O963" s="315"/>
      <c r="P963" s="315"/>
      <c r="Q963" s="315"/>
      <c r="R963" s="315"/>
      <c r="S963" s="315"/>
      <c r="T963" s="315"/>
      <c r="U963" s="315"/>
      <c r="V963" s="315"/>
      <c r="W963" s="315"/>
      <c r="X963" s="315"/>
      <c r="Y963" s="315"/>
      <c r="Z963" s="315"/>
    </row>
    <row r="964">
      <c r="A964" s="334"/>
      <c r="B964" s="314"/>
      <c r="C964" s="335"/>
      <c r="D964" s="314"/>
      <c r="E964" s="314"/>
      <c r="F964" s="314"/>
      <c r="G964" s="315"/>
      <c r="H964" s="315"/>
      <c r="I964" s="315"/>
      <c r="J964" s="315"/>
      <c r="K964" s="315"/>
      <c r="L964" s="315"/>
      <c r="M964" s="315"/>
      <c r="N964" s="315"/>
      <c r="O964" s="315"/>
      <c r="P964" s="315"/>
      <c r="Q964" s="315"/>
      <c r="R964" s="315"/>
      <c r="S964" s="315"/>
      <c r="T964" s="315"/>
      <c r="U964" s="315"/>
      <c r="V964" s="315"/>
      <c r="W964" s="315"/>
      <c r="X964" s="315"/>
      <c r="Y964" s="315"/>
      <c r="Z964" s="315"/>
    </row>
    <row r="965">
      <c r="A965" s="334"/>
      <c r="B965" s="314"/>
      <c r="C965" s="335"/>
      <c r="D965" s="314"/>
      <c r="E965" s="314"/>
      <c r="F965" s="314"/>
      <c r="G965" s="315"/>
      <c r="H965" s="315"/>
      <c r="I965" s="315"/>
      <c r="J965" s="315"/>
      <c r="K965" s="315"/>
      <c r="L965" s="315"/>
      <c r="M965" s="315"/>
      <c r="N965" s="315"/>
      <c r="O965" s="315"/>
      <c r="P965" s="315"/>
      <c r="Q965" s="315"/>
      <c r="R965" s="315"/>
      <c r="S965" s="315"/>
      <c r="T965" s="315"/>
      <c r="U965" s="315"/>
      <c r="V965" s="315"/>
      <c r="W965" s="315"/>
      <c r="X965" s="315"/>
      <c r="Y965" s="315"/>
      <c r="Z965" s="315"/>
    </row>
    <row r="966">
      <c r="A966" s="334"/>
      <c r="B966" s="314"/>
      <c r="C966" s="335"/>
      <c r="D966" s="314"/>
      <c r="E966" s="314"/>
      <c r="F966" s="314"/>
      <c r="G966" s="315"/>
      <c r="H966" s="315"/>
      <c r="I966" s="315"/>
      <c r="J966" s="315"/>
      <c r="K966" s="315"/>
      <c r="L966" s="315"/>
      <c r="M966" s="315"/>
      <c r="N966" s="315"/>
      <c r="O966" s="315"/>
      <c r="P966" s="315"/>
      <c r="Q966" s="315"/>
      <c r="R966" s="315"/>
      <c r="S966" s="315"/>
      <c r="T966" s="315"/>
      <c r="U966" s="315"/>
      <c r="V966" s="315"/>
      <c r="W966" s="315"/>
      <c r="X966" s="315"/>
      <c r="Y966" s="315"/>
      <c r="Z966" s="315"/>
    </row>
    <row r="967">
      <c r="A967" s="334"/>
      <c r="B967" s="314"/>
      <c r="C967" s="335"/>
      <c r="D967" s="314"/>
      <c r="E967" s="314"/>
      <c r="F967" s="314"/>
      <c r="G967" s="315"/>
      <c r="H967" s="315"/>
      <c r="I967" s="315"/>
      <c r="J967" s="315"/>
      <c r="K967" s="315"/>
      <c r="L967" s="315"/>
      <c r="M967" s="315"/>
      <c r="N967" s="315"/>
      <c r="O967" s="315"/>
      <c r="P967" s="315"/>
      <c r="Q967" s="315"/>
      <c r="R967" s="315"/>
      <c r="S967" s="315"/>
      <c r="T967" s="315"/>
      <c r="U967" s="315"/>
      <c r="V967" s="315"/>
      <c r="W967" s="315"/>
      <c r="X967" s="315"/>
      <c r="Y967" s="315"/>
      <c r="Z967" s="315"/>
    </row>
    <row r="968">
      <c r="A968" s="334"/>
      <c r="B968" s="314"/>
      <c r="C968" s="335"/>
      <c r="D968" s="314"/>
      <c r="E968" s="314"/>
      <c r="F968" s="314"/>
      <c r="G968" s="315"/>
      <c r="H968" s="315"/>
      <c r="I968" s="315"/>
      <c r="J968" s="315"/>
      <c r="K968" s="315"/>
      <c r="L968" s="315"/>
      <c r="M968" s="315"/>
      <c r="N968" s="315"/>
      <c r="O968" s="315"/>
      <c r="P968" s="315"/>
      <c r="Q968" s="315"/>
      <c r="R968" s="315"/>
      <c r="S968" s="315"/>
      <c r="T968" s="315"/>
      <c r="U968" s="315"/>
      <c r="V968" s="315"/>
      <c r="W968" s="315"/>
      <c r="X968" s="315"/>
      <c r="Y968" s="315"/>
      <c r="Z968" s="315"/>
    </row>
    <row r="969">
      <c r="A969" s="334"/>
      <c r="B969" s="314"/>
      <c r="C969" s="335"/>
      <c r="D969" s="314"/>
      <c r="E969" s="314"/>
      <c r="F969" s="314"/>
      <c r="G969" s="315"/>
      <c r="H969" s="315"/>
      <c r="I969" s="315"/>
      <c r="J969" s="315"/>
      <c r="K969" s="315"/>
      <c r="L969" s="315"/>
      <c r="M969" s="315"/>
      <c r="N969" s="315"/>
      <c r="O969" s="315"/>
      <c r="P969" s="315"/>
      <c r="Q969" s="315"/>
      <c r="R969" s="315"/>
      <c r="S969" s="315"/>
      <c r="T969" s="315"/>
      <c r="U969" s="315"/>
      <c r="V969" s="315"/>
      <c r="W969" s="315"/>
      <c r="X969" s="315"/>
      <c r="Y969" s="315"/>
      <c r="Z969" s="315"/>
    </row>
    <row r="970">
      <c r="A970" s="334"/>
      <c r="B970" s="314"/>
      <c r="C970" s="335"/>
      <c r="D970" s="314"/>
      <c r="E970" s="314"/>
      <c r="F970" s="314"/>
      <c r="G970" s="315"/>
      <c r="H970" s="315"/>
      <c r="I970" s="315"/>
      <c r="J970" s="315"/>
      <c r="K970" s="315"/>
      <c r="L970" s="315"/>
      <c r="M970" s="315"/>
      <c r="N970" s="315"/>
      <c r="O970" s="315"/>
      <c r="P970" s="315"/>
      <c r="Q970" s="315"/>
      <c r="R970" s="315"/>
      <c r="S970" s="315"/>
      <c r="T970" s="315"/>
      <c r="U970" s="315"/>
      <c r="V970" s="315"/>
      <c r="W970" s="315"/>
      <c r="X970" s="315"/>
      <c r="Y970" s="315"/>
      <c r="Z970" s="315"/>
    </row>
    <row r="971">
      <c r="A971" s="334"/>
      <c r="B971" s="314"/>
      <c r="C971" s="335"/>
      <c r="D971" s="314"/>
      <c r="E971" s="314"/>
      <c r="F971" s="314"/>
      <c r="G971" s="315"/>
      <c r="H971" s="315"/>
      <c r="I971" s="315"/>
      <c r="J971" s="315"/>
      <c r="K971" s="315"/>
      <c r="L971" s="315"/>
      <c r="M971" s="315"/>
      <c r="N971" s="315"/>
      <c r="O971" s="315"/>
      <c r="P971" s="315"/>
      <c r="Q971" s="315"/>
      <c r="R971" s="315"/>
      <c r="S971" s="315"/>
      <c r="T971" s="315"/>
      <c r="U971" s="315"/>
      <c r="V971" s="315"/>
      <c r="W971" s="315"/>
      <c r="X971" s="315"/>
      <c r="Y971" s="315"/>
      <c r="Z971" s="315"/>
    </row>
    <row r="972">
      <c r="A972" s="334"/>
      <c r="B972" s="314"/>
      <c r="C972" s="335"/>
      <c r="D972" s="314"/>
      <c r="E972" s="314"/>
      <c r="F972" s="314"/>
      <c r="G972" s="315"/>
      <c r="H972" s="315"/>
      <c r="I972" s="315"/>
      <c r="J972" s="315"/>
      <c r="K972" s="315"/>
      <c r="L972" s="315"/>
      <c r="M972" s="315"/>
      <c r="N972" s="315"/>
      <c r="O972" s="315"/>
      <c r="P972" s="315"/>
      <c r="Q972" s="315"/>
      <c r="R972" s="315"/>
      <c r="S972" s="315"/>
      <c r="T972" s="315"/>
      <c r="U972" s="315"/>
      <c r="V972" s="315"/>
      <c r="W972" s="315"/>
      <c r="X972" s="315"/>
      <c r="Y972" s="315"/>
      <c r="Z972" s="315"/>
    </row>
    <row r="973">
      <c r="A973" s="334"/>
      <c r="B973" s="314"/>
      <c r="C973" s="335"/>
      <c r="D973" s="314"/>
      <c r="E973" s="314"/>
      <c r="F973" s="314"/>
      <c r="G973" s="315"/>
      <c r="H973" s="315"/>
      <c r="I973" s="315"/>
      <c r="J973" s="315"/>
      <c r="K973" s="315"/>
      <c r="L973" s="315"/>
      <c r="M973" s="315"/>
      <c r="N973" s="315"/>
      <c r="O973" s="315"/>
      <c r="P973" s="315"/>
      <c r="Q973" s="315"/>
      <c r="R973" s="315"/>
      <c r="S973" s="315"/>
      <c r="T973" s="315"/>
      <c r="U973" s="315"/>
      <c r="V973" s="315"/>
      <c r="W973" s="315"/>
      <c r="X973" s="315"/>
      <c r="Y973" s="315"/>
      <c r="Z973" s="315"/>
    </row>
    <row r="974">
      <c r="A974" s="334"/>
      <c r="B974" s="314"/>
      <c r="C974" s="335"/>
      <c r="D974" s="314"/>
      <c r="E974" s="314"/>
      <c r="F974" s="314"/>
      <c r="G974" s="315"/>
      <c r="H974" s="315"/>
      <c r="I974" s="315"/>
      <c r="J974" s="315"/>
      <c r="K974" s="315"/>
      <c r="L974" s="315"/>
      <c r="M974" s="315"/>
      <c r="N974" s="315"/>
      <c r="O974" s="315"/>
      <c r="P974" s="315"/>
      <c r="Q974" s="315"/>
      <c r="R974" s="315"/>
      <c r="S974" s="315"/>
      <c r="T974" s="315"/>
      <c r="U974" s="315"/>
      <c r="V974" s="315"/>
      <c r="W974" s="315"/>
      <c r="X974" s="315"/>
      <c r="Y974" s="315"/>
      <c r="Z974" s="315"/>
    </row>
    <row r="975">
      <c r="A975" s="334"/>
      <c r="B975" s="314"/>
      <c r="C975" s="335"/>
      <c r="D975" s="314"/>
      <c r="E975" s="314"/>
      <c r="F975" s="314"/>
      <c r="G975" s="315"/>
      <c r="H975" s="315"/>
      <c r="I975" s="315"/>
      <c r="J975" s="315"/>
      <c r="K975" s="315"/>
      <c r="L975" s="315"/>
      <c r="M975" s="315"/>
      <c r="N975" s="315"/>
      <c r="O975" s="315"/>
      <c r="P975" s="315"/>
      <c r="Q975" s="315"/>
      <c r="R975" s="315"/>
      <c r="S975" s="315"/>
      <c r="T975" s="315"/>
      <c r="U975" s="315"/>
      <c r="V975" s="315"/>
      <c r="W975" s="315"/>
      <c r="X975" s="315"/>
      <c r="Y975" s="315"/>
      <c r="Z975" s="315"/>
    </row>
    <row r="976">
      <c r="A976" s="334"/>
      <c r="B976" s="314"/>
      <c r="C976" s="335"/>
      <c r="D976" s="314"/>
      <c r="E976" s="314"/>
      <c r="F976" s="314"/>
      <c r="G976" s="315"/>
      <c r="H976" s="315"/>
      <c r="I976" s="315"/>
      <c r="J976" s="315"/>
      <c r="K976" s="315"/>
      <c r="L976" s="315"/>
      <c r="M976" s="315"/>
      <c r="N976" s="315"/>
      <c r="O976" s="315"/>
      <c r="P976" s="315"/>
      <c r="Q976" s="315"/>
      <c r="R976" s="315"/>
      <c r="S976" s="315"/>
      <c r="T976" s="315"/>
      <c r="U976" s="315"/>
      <c r="V976" s="315"/>
      <c r="W976" s="315"/>
      <c r="X976" s="315"/>
      <c r="Y976" s="315"/>
      <c r="Z976" s="315"/>
    </row>
    <row r="977">
      <c r="A977" s="334"/>
      <c r="B977" s="314"/>
      <c r="C977" s="335"/>
      <c r="D977" s="314"/>
      <c r="E977" s="314"/>
      <c r="F977" s="314"/>
      <c r="G977" s="315"/>
      <c r="H977" s="315"/>
      <c r="I977" s="315"/>
      <c r="J977" s="315"/>
      <c r="K977" s="315"/>
      <c r="L977" s="315"/>
      <c r="M977" s="315"/>
      <c r="N977" s="315"/>
      <c r="O977" s="315"/>
      <c r="P977" s="315"/>
      <c r="Q977" s="315"/>
      <c r="R977" s="315"/>
      <c r="S977" s="315"/>
      <c r="T977" s="315"/>
      <c r="U977" s="315"/>
      <c r="V977" s="315"/>
      <c r="W977" s="315"/>
      <c r="X977" s="315"/>
      <c r="Y977" s="315"/>
      <c r="Z977" s="315"/>
    </row>
    <row r="978">
      <c r="A978" s="334"/>
      <c r="B978" s="314"/>
      <c r="C978" s="335"/>
      <c r="D978" s="314"/>
      <c r="E978" s="314"/>
      <c r="F978" s="314"/>
      <c r="G978" s="315"/>
      <c r="H978" s="315"/>
      <c r="I978" s="315"/>
      <c r="J978" s="315"/>
      <c r="K978" s="315"/>
      <c r="L978" s="315"/>
      <c r="M978" s="315"/>
      <c r="N978" s="315"/>
      <c r="O978" s="315"/>
      <c r="P978" s="315"/>
      <c r="Q978" s="315"/>
      <c r="R978" s="315"/>
      <c r="S978" s="315"/>
      <c r="T978" s="315"/>
      <c r="U978" s="315"/>
      <c r="V978" s="315"/>
      <c r="W978" s="315"/>
      <c r="X978" s="315"/>
      <c r="Y978" s="315"/>
      <c r="Z978" s="315"/>
    </row>
    <row r="979">
      <c r="A979" s="334"/>
      <c r="B979" s="314"/>
      <c r="C979" s="335"/>
      <c r="D979" s="314"/>
      <c r="E979" s="314"/>
      <c r="F979" s="314"/>
      <c r="G979" s="315"/>
      <c r="H979" s="315"/>
      <c r="I979" s="315"/>
      <c r="J979" s="315"/>
      <c r="K979" s="315"/>
      <c r="L979" s="315"/>
      <c r="M979" s="315"/>
      <c r="N979" s="315"/>
      <c r="O979" s="315"/>
      <c r="P979" s="315"/>
      <c r="Q979" s="315"/>
      <c r="R979" s="315"/>
      <c r="S979" s="315"/>
      <c r="T979" s="315"/>
      <c r="U979" s="315"/>
      <c r="V979" s="315"/>
      <c r="W979" s="315"/>
      <c r="X979" s="315"/>
      <c r="Y979" s="315"/>
      <c r="Z979" s="315"/>
    </row>
    <row r="980">
      <c r="A980" s="334"/>
      <c r="B980" s="314"/>
      <c r="C980" s="335"/>
      <c r="D980" s="314"/>
      <c r="E980" s="314"/>
      <c r="F980" s="314"/>
      <c r="G980" s="315"/>
      <c r="H980" s="315"/>
      <c r="I980" s="315"/>
      <c r="J980" s="315"/>
      <c r="K980" s="315"/>
      <c r="L980" s="315"/>
      <c r="M980" s="315"/>
      <c r="N980" s="315"/>
      <c r="O980" s="315"/>
      <c r="P980" s="315"/>
      <c r="Q980" s="315"/>
      <c r="R980" s="315"/>
      <c r="S980" s="315"/>
      <c r="T980" s="315"/>
      <c r="U980" s="315"/>
      <c r="V980" s="315"/>
      <c r="W980" s="315"/>
      <c r="X980" s="315"/>
      <c r="Y980" s="315"/>
      <c r="Z980" s="315"/>
    </row>
    <row r="981">
      <c r="A981" s="334"/>
      <c r="B981" s="314"/>
      <c r="C981" s="335"/>
      <c r="D981" s="314"/>
      <c r="E981" s="314"/>
      <c r="F981" s="314"/>
      <c r="G981" s="315"/>
      <c r="H981" s="315"/>
      <c r="I981" s="315"/>
      <c r="J981" s="315"/>
      <c r="K981" s="315"/>
      <c r="L981" s="315"/>
      <c r="M981" s="315"/>
      <c r="N981" s="315"/>
      <c r="O981" s="315"/>
      <c r="P981" s="315"/>
      <c r="Q981" s="315"/>
      <c r="R981" s="315"/>
      <c r="S981" s="315"/>
      <c r="T981" s="315"/>
      <c r="U981" s="315"/>
      <c r="V981" s="315"/>
      <c r="W981" s="315"/>
      <c r="X981" s="315"/>
      <c r="Y981" s="315"/>
      <c r="Z981" s="315"/>
    </row>
    <row r="982">
      <c r="A982" s="334"/>
      <c r="B982" s="314"/>
      <c r="C982" s="335"/>
      <c r="D982" s="314"/>
      <c r="E982" s="314"/>
      <c r="F982" s="314"/>
      <c r="G982" s="315"/>
      <c r="H982" s="315"/>
      <c r="I982" s="315"/>
      <c r="J982" s="315"/>
      <c r="K982" s="315"/>
      <c r="L982" s="315"/>
      <c r="M982" s="315"/>
      <c r="N982" s="315"/>
      <c r="O982" s="315"/>
      <c r="P982" s="315"/>
      <c r="Q982" s="315"/>
      <c r="R982" s="315"/>
      <c r="S982" s="315"/>
      <c r="T982" s="315"/>
      <c r="U982" s="315"/>
      <c r="V982" s="315"/>
      <c r="W982" s="315"/>
      <c r="X982" s="315"/>
      <c r="Y982" s="315"/>
      <c r="Z982" s="315"/>
    </row>
    <row r="983">
      <c r="A983" s="334"/>
      <c r="B983" s="314"/>
      <c r="C983" s="335"/>
      <c r="D983" s="314"/>
      <c r="E983" s="314"/>
      <c r="F983" s="314"/>
      <c r="G983" s="315"/>
      <c r="H983" s="315"/>
      <c r="I983" s="315"/>
      <c r="J983" s="315"/>
      <c r="K983" s="315"/>
      <c r="L983" s="315"/>
      <c r="M983" s="315"/>
      <c r="N983" s="315"/>
      <c r="O983" s="315"/>
      <c r="P983" s="315"/>
      <c r="Q983" s="315"/>
      <c r="R983" s="315"/>
      <c r="S983" s="315"/>
      <c r="T983" s="315"/>
      <c r="U983" s="315"/>
      <c r="V983" s="315"/>
      <c r="W983" s="315"/>
      <c r="X983" s="315"/>
      <c r="Y983" s="315"/>
      <c r="Z983" s="315"/>
    </row>
    <row r="984">
      <c r="A984" s="334"/>
      <c r="B984" s="314"/>
      <c r="C984" s="335"/>
      <c r="D984" s="314"/>
      <c r="E984" s="314"/>
      <c r="F984" s="314"/>
      <c r="G984" s="315"/>
      <c r="H984" s="315"/>
      <c r="I984" s="315"/>
      <c r="J984" s="315"/>
      <c r="K984" s="315"/>
      <c r="L984" s="315"/>
      <c r="M984" s="315"/>
      <c r="N984" s="315"/>
      <c r="O984" s="315"/>
      <c r="P984" s="315"/>
      <c r="Q984" s="315"/>
      <c r="R984" s="315"/>
      <c r="S984" s="315"/>
      <c r="T984" s="315"/>
      <c r="U984" s="315"/>
      <c r="V984" s="315"/>
      <c r="W984" s="315"/>
      <c r="X984" s="315"/>
      <c r="Y984" s="315"/>
      <c r="Z984" s="315"/>
    </row>
    <row r="985">
      <c r="A985" s="334"/>
      <c r="B985" s="314"/>
      <c r="C985" s="335"/>
      <c r="D985" s="314"/>
      <c r="E985" s="314"/>
      <c r="F985" s="314"/>
      <c r="G985" s="315"/>
      <c r="H985" s="315"/>
      <c r="I985" s="315"/>
      <c r="J985" s="315"/>
      <c r="K985" s="315"/>
      <c r="L985" s="315"/>
      <c r="M985" s="315"/>
      <c r="N985" s="315"/>
      <c r="O985" s="315"/>
      <c r="P985" s="315"/>
      <c r="Q985" s="315"/>
      <c r="R985" s="315"/>
      <c r="S985" s="315"/>
      <c r="T985" s="315"/>
      <c r="U985" s="315"/>
      <c r="V985" s="315"/>
      <c r="W985" s="315"/>
      <c r="X985" s="315"/>
      <c r="Y985" s="315"/>
      <c r="Z985" s="315"/>
    </row>
    <row r="986">
      <c r="A986" s="334"/>
      <c r="B986" s="314"/>
      <c r="C986" s="335"/>
      <c r="D986" s="314"/>
      <c r="E986" s="314"/>
      <c r="F986" s="314"/>
      <c r="G986" s="315"/>
      <c r="H986" s="315"/>
      <c r="I986" s="315"/>
      <c r="J986" s="315"/>
      <c r="K986" s="315"/>
      <c r="L986" s="315"/>
      <c r="M986" s="315"/>
      <c r="N986" s="315"/>
      <c r="O986" s="315"/>
      <c r="P986" s="315"/>
      <c r="Q986" s="315"/>
      <c r="R986" s="315"/>
      <c r="S986" s="315"/>
      <c r="T986" s="315"/>
      <c r="U986" s="315"/>
      <c r="V986" s="315"/>
      <c r="W986" s="315"/>
      <c r="X986" s="315"/>
      <c r="Y986" s="315"/>
      <c r="Z986" s="315"/>
    </row>
    <row r="987">
      <c r="A987" s="334"/>
      <c r="B987" s="314"/>
      <c r="C987" s="335"/>
      <c r="D987" s="314"/>
      <c r="E987" s="314"/>
      <c r="F987" s="314"/>
      <c r="G987" s="315"/>
      <c r="H987" s="315"/>
      <c r="I987" s="315"/>
      <c r="J987" s="315"/>
      <c r="K987" s="315"/>
      <c r="L987" s="315"/>
      <c r="M987" s="315"/>
      <c r="N987" s="315"/>
      <c r="O987" s="315"/>
      <c r="P987" s="315"/>
      <c r="Q987" s="315"/>
      <c r="R987" s="315"/>
      <c r="S987" s="315"/>
      <c r="T987" s="315"/>
      <c r="U987" s="315"/>
      <c r="V987" s="315"/>
      <c r="W987" s="315"/>
      <c r="X987" s="315"/>
      <c r="Y987" s="315"/>
      <c r="Z987" s="315"/>
    </row>
    <row r="988">
      <c r="A988" s="334"/>
      <c r="B988" s="314"/>
      <c r="C988" s="335"/>
      <c r="D988" s="314"/>
      <c r="E988" s="314"/>
      <c r="F988" s="314"/>
      <c r="G988" s="315"/>
      <c r="H988" s="315"/>
      <c r="I988" s="315"/>
      <c r="J988" s="315"/>
      <c r="K988" s="315"/>
      <c r="L988" s="315"/>
      <c r="M988" s="315"/>
      <c r="N988" s="315"/>
      <c r="O988" s="315"/>
      <c r="P988" s="315"/>
      <c r="Q988" s="315"/>
      <c r="R988" s="315"/>
      <c r="S988" s="315"/>
      <c r="T988" s="315"/>
      <c r="U988" s="315"/>
      <c r="V988" s="315"/>
      <c r="W988" s="315"/>
      <c r="X988" s="315"/>
      <c r="Y988" s="315"/>
      <c r="Z988" s="315"/>
    </row>
    <row r="989">
      <c r="A989" s="334"/>
      <c r="B989" s="314"/>
      <c r="C989" s="335"/>
      <c r="D989" s="314"/>
      <c r="E989" s="314"/>
      <c r="F989" s="314"/>
      <c r="G989" s="315"/>
      <c r="H989" s="315"/>
      <c r="I989" s="315"/>
      <c r="J989" s="315"/>
      <c r="K989" s="315"/>
      <c r="L989" s="315"/>
      <c r="M989" s="315"/>
      <c r="N989" s="315"/>
      <c r="O989" s="315"/>
      <c r="P989" s="315"/>
      <c r="Q989" s="315"/>
      <c r="R989" s="315"/>
      <c r="S989" s="315"/>
      <c r="T989" s="315"/>
      <c r="U989" s="315"/>
      <c r="V989" s="315"/>
      <c r="W989" s="315"/>
      <c r="X989" s="315"/>
      <c r="Y989" s="315"/>
      <c r="Z989" s="315"/>
    </row>
    <row r="990">
      <c r="A990" s="334"/>
      <c r="B990" s="314"/>
      <c r="C990" s="335"/>
      <c r="D990" s="314"/>
      <c r="E990" s="314"/>
      <c r="F990" s="314"/>
      <c r="G990" s="315"/>
      <c r="H990" s="315"/>
      <c r="I990" s="315"/>
      <c r="J990" s="315"/>
      <c r="K990" s="315"/>
      <c r="L990" s="315"/>
      <c r="M990" s="315"/>
      <c r="N990" s="315"/>
      <c r="O990" s="315"/>
      <c r="P990" s="315"/>
      <c r="Q990" s="315"/>
      <c r="R990" s="315"/>
      <c r="S990" s="315"/>
      <c r="T990" s="315"/>
      <c r="U990" s="315"/>
      <c r="V990" s="315"/>
      <c r="W990" s="315"/>
      <c r="X990" s="315"/>
      <c r="Y990" s="315"/>
      <c r="Z990" s="315"/>
    </row>
    <row r="991">
      <c r="A991" s="334"/>
      <c r="B991" s="314"/>
      <c r="C991" s="335"/>
      <c r="D991" s="314"/>
      <c r="E991" s="314"/>
      <c r="F991" s="314"/>
      <c r="G991" s="315"/>
      <c r="H991" s="315"/>
      <c r="I991" s="315"/>
      <c r="J991" s="315"/>
      <c r="K991" s="315"/>
      <c r="L991" s="315"/>
      <c r="M991" s="315"/>
      <c r="N991" s="315"/>
      <c r="O991" s="315"/>
      <c r="P991" s="315"/>
      <c r="Q991" s="315"/>
      <c r="R991" s="315"/>
      <c r="S991" s="315"/>
      <c r="T991" s="315"/>
      <c r="U991" s="315"/>
      <c r="V991" s="315"/>
      <c r="W991" s="315"/>
      <c r="X991" s="315"/>
      <c r="Y991" s="315"/>
      <c r="Z991" s="315"/>
    </row>
    <row r="992">
      <c r="A992" s="334"/>
      <c r="B992" s="314"/>
      <c r="C992" s="335"/>
      <c r="D992" s="314"/>
      <c r="E992" s="314"/>
      <c r="F992" s="314"/>
      <c r="G992" s="315"/>
      <c r="H992" s="315"/>
      <c r="I992" s="315"/>
      <c r="J992" s="315"/>
      <c r="K992" s="315"/>
      <c r="L992" s="315"/>
      <c r="M992" s="315"/>
      <c r="N992" s="315"/>
      <c r="O992" s="315"/>
      <c r="P992" s="315"/>
      <c r="Q992" s="315"/>
      <c r="R992" s="315"/>
      <c r="S992" s="315"/>
      <c r="T992" s="315"/>
      <c r="U992" s="315"/>
      <c r="V992" s="315"/>
      <c r="W992" s="315"/>
      <c r="X992" s="315"/>
      <c r="Y992" s="315"/>
      <c r="Z992" s="315"/>
    </row>
    <row r="993">
      <c r="A993" s="334"/>
      <c r="B993" s="314"/>
      <c r="C993" s="335"/>
      <c r="D993" s="314"/>
      <c r="E993" s="314"/>
      <c r="F993" s="314"/>
      <c r="G993" s="315"/>
      <c r="H993" s="315"/>
      <c r="I993" s="315"/>
      <c r="J993" s="315"/>
      <c r="K993" s="315"/>
      <c r="L993" s="315"/>
      <c r="M993" s="315"/>
      <c r="N993" s="315"/>
      <c r="O993" s="315"/>
      <c r="P993" s="315"/>
      <c r="Q993" s="315"/>
      <c r="R993" s="315"/>
      <c r="S993" s="315"/>
      <c r="T993" s="315"/>
      <c r="U993" s="315"/>
      <c r="V993" s="315"/>
      <c r="W993" s="315"/>
      <c r="X993" s="315"/>
      <c r="Y993" s="315"/>
      <c r="Z993" s="315"/>
    </row>
    <row r="994">
      <c r="A994" s="334"/>
      <c r="B994" s="314"/>
      <c r="C994" s="335"/>
      <c r="D994" s="314"/>
      <c r="E994" s="314"/>
      <c r="F994" s="314"/>
      <c r="G994" s="315"/>
      <c r="H994" s="315"/>
      <c r="I994" s="315"/>
      <c r="J994" s="315"/>
      <c r="K994" s="315"/>
      <c r="L994" s="315"/>
      <c r="M994" s="315"/>
      <c r="N994" s="315"/>
      <c r="O994" s="315"/>
      <c r="P994" s="315"/>
      <c r="Q994" s="315"/>
      <c r="R994" s="315"/>
      <c r="S994" s="315"/>
      <c r="T994" s="315"/>
      <c r="U994" s="315"/>
      <c r="V994" s="315"/>
      <c r="W994" s="315"/>
      <c r="X994" s="315"/>
      <c r="Y994" s="315"/>
      <c r="Z994" s="315"/>
    </row>
    <row r="995">
      <c r="A995" s="334"/>
      <c r="B995" s="314"/>
      <c r="C995" s="335"/>
      <c r="D995" s="314"/>
      <c r="E995" s="314"/>
      <c r="F995" s="314"/>
      <c r="G995" s="315"/>
      <c r="H995" s="315"/>
      <c r="I995" s="315"/>
      <c r="J995" s="315"/>
      <c r="K995" s="315"/>
      <c r="L995" s="315"/>
      <c r="M995" s="315"/>
      <c r="N995" s="315"/>
      <c r="O995" s="315"/>
      <c r="P995" s="315"/>
      <c r="Q995" s="315"/>
      <c r="R995" s="315"/>
      <c r="S995" s="315"/>
      <c r="T995" s="315"/>
      <c r="U995" s="315"/>
      <c r="V995" s="315"/>
      <c r="W995" s="315"/>
      <c r="X995" s="315"/>
      <c r="Y995" s="315"/>
      <c r="Z995" s="315"/>
    </row>
    <row r="996">
      <c r="A996" s="334"/>
      <c r="B996" s="314"/>
      <c r="C996" s="335"/>
      <c r="D996" s="314"/>
      <c r="E996" s="314"/>
      <c r="F996" s="314"/>
      <c r="G996" s="315"/>
      <c r="H996" s="315"/>
      <c r="I996" s="315"/>
      <c r="J996" s="315"/>
      <c r="K996" s="315"/>
      <c r="L996" s="315"/>
      <c r="M996" s="315"/>
      <c r="N996" s="315"/>
      <c r="O996" s="315"/>
      <c r="P996" s="315"/>
      <c r="Q996" s="315"/>
      <c r="R996" s="315"/>
      <c r="S996" s="315"/>
      <c r="T996" s="315"/>
      <c r="U996" s="315"/>
      <c r="V996" s="315"/>
      <c r="W996" s="315"/>
      <c r="X996" s="315"/>
      <c r="Y996" s="315"/>
      <c r="Z996" s="315"/>
    </row>
    <row r="997">
      <c r="A997" s="334"/>
      <c r="B997" s="314"/>
      <c r="C997" s="335"/>
      <c r="D997" s="314"/>
      <c r="E997" s="314"/>
      <c r="F997" s="314"/>
      <c r="G997" s="315"/>
      <c r="H997" s="315"/>
      <c r="I997" s="315"/>
      <c r="J997" s="315"/>
      <c r="K997" s="315"/>
      <c r="L997" s="315"/>
      <c r="M997" s="315"/>
      <c r="N997" s="315"/>
      <c r="O997" s="315"/>
      <c r="P997" s="315"/>
      <c r="Q997" s="315"/>
      <c r="R997" s="315"/>
      <c r="S997" s="315"/>
      <c r="T997" s="315"/>
      <c r="U997" s="315"/>
      <c r="V997" s="315"/>
      <c r="W997" s="315"/>
      <c r="X997" s="315"/>
      <c r="Y997" s="315"/>
      <c r="Z997" s="315"/>
    </row>
    <row r="998">
      <c r="A998" s="334"/>
      <c r="B998" s="314"/>
      <c r="C998" s="335"/>
      <c r="D998" s="314"/>
      <c r="E998" s="314"/>
      <c r="F998" s="314"/>
      <c r="G998" s="315"/>
      <c r="H998" s="315"/>
      <c r="I998" s="315"/>
      <c r="J998" s="315"/>
      <c r="K998" s="315"/>
      <c r="L998" s="315"/>
      <c r="M998" s="315"/>
      <c r="N998" s="315"/>
      <c r="O998" s="315"/>
      <c r="P998" s="315"/>
      <c r="Q998" s="315"/>
      <c r="R998" s="315"/>
      <c r="S998" s="315"/>
      <c r="T998" s="315"/>
      <c r="U998" s="315"/>
      <c r="V998" s="315"/>
      <c r="W998" s="315"/>
      <c r="X998" s="315"/>
      <c r="Y998" s="315"/>
      <c r="Z998" s="315"/>
    </row>
    <row r="999">
      <c r="A999" s="334"/>
      <c r="B999" s="314"/>
      <c r="C999" s="335"/>
      <c r="D999" s="314"/>
      <c r="E999" s="314"/>
      <c r="F999" s="314"/>
      <c r="G999" s="315"/>
      <c r="H999" s="315"/>
      <c r="I999" s="315"/>
      <c r="J999" s="315"/>
      <c r="K999" s="315"/>
      <c r="L999" s="315"/>
      <c r="M999" s="315"/>
      <c r="N999" s="315"/>
      <c r="O999" s="315"/>
      <c r="P999" s="315"/>
      <c r="Q999" s="315"/>
      <c r="R999" s="315"/>
      <c r="S999" s="315"/>
      <c r="T999" s="315"/>
      <c r="U999" s="315"/>
      <c r="V999" s="315"/>
      <c r="W999" s="315"/>
      <c r="X999" s="315"/>
      <c r="Y999" s="315"/>
      <c r="Z999" s="315"/>
    </row>
    <row r="1000">
      <c r="A1000" s="334"/>
      <c r="B1000" s="314"/>
      <c r="C1000" s="335"/>
      <c r="D1000" s="314"/>
      <c r="E1000" s="314"/>
      <c r="F1000" s="314"/>
      <c r="G1000" s="315"/>
      <c r="H1000" s="315"/>
      <c r="I1000" s="315"/>
      <c r="J1000" s="315"/>
      <c r="K1000" s="315"/>
      <c r="L1000" s="315"/>
      <c r="M1000" s="315"/>
      <c r="N1000" s="315"/>
      <c r="O1000" s="315"/>
      <c r="P1000" s="315"/>
      <c r="Q1000" s="315"/>
      <c r="R1000" s="315"/>
      <c r="S1000" s="315"/>
      <c r="T1000" s="315"/>
      <c r="U1000" s="315"/>
      <c r="V1000" s="315"/>
      <c r="W1000" s="315"/>
      <c r="X1000" s="315"/>
      <c r="Y1000" s="315"/>
      <c r="Z1000" s="315"/>
    </row>
  </sheetData>
  <customSheetViews>
    <customSheetView guid="{58FFD0E9-E83F-4C7B-A8A9-9A869C043A02}" filter="1" showAutoFilter="1">
      <autoFilter ref="$A$1:$F$53">
        <filterColumn colId="0">
          <filters>
            <filter val="Wyoming"/>
            <filter val="Utah"/>
            <filter val="Arizona"/>
            <filter val="Montana"/>
            <filter val="California"/>
            <filter val="Idaho"/>
            <filter val="Oregon"/>
            <filter val="Washington"/>
            <filter val="Colorado"/>
            <filter val="Alaska"/>
            <filter val="Nevada"/>
            <filter val="Hawaii"/>
            <filter val="New Mexico"/>
          </filters>
        </filterColumn>
      </autoFilter>
      <extLst>
        <ext uri="GoogleSheetsCustomDataVersion1">
          <go:sheetsCustomData xmlns:go="http://customooxmlschemas.google.com/" filterViewId="541226277"/>
        </ext>
      </extLst>
    </customSheetView>
  </customSheetViews>
  <hyperlinks>
    <hyperlink r:id="rId1" ref="B2"/>
    <hyperlink r:id="rId2" ref="E2"/>
    <hyperlink r:id="rId3" ref="B3"/>
    <hyperlink r:id="rId4" location="who" ref="E3"/>
    <hyperlink r:id="rId5" ref="B4"/>
    <hyperlink r:id="rId6" ref="B5"/>
    <hyperlink r:id="rId7" ref="E5"/>
    <hyperlink r:id="rId8" ref="B6"/>
    <hyperlink r:id="rId9" ref="B7"/>
    <hyperlink r:id="rId10" ref="F7"/>
    <hyperlink r:id="rId11" ref="B8"/>
    <hyperlink r:id="rId12" ref="F8"/>
    <hyperlink r:id="rId13" ref="B9"/>
    <hyperlink r:id="rId14" ref="E9"/>
    <hyperlink r:id="rId15" ref="B10"/>
    <hyperlink r:id="rId16" ref="B11"/>
    <hyperlink r:id="rId17" ref="B12"/>
    <hyperlink r:id="rId18" ref="F12"/>
    <hyperlink r:id="rId19" ref="B13"/>
    <hyperlink r:id="rId20" ref="B14"/>
    <hyperlink r:id="rId21" ref="B15"/>
    <hyperlink r:id="rId22" ref="E15"/>
    <hyperlink r:id="rId23" ref="F15"/>
    <hyperlink r:id="rId24" ref="B16"/>
    <hyperlink r:id="rId25" ref="E16"/>
    <hyperlink r:id="rId26" ref="F16"/>
    <hyperlink r:id="rId27" ref="B17"/>
    <hyperlink r:id="rId28" ref="E17"/>
    <hyperlink r:id="rId29" ref="F17"/>
    <hyperlink r:id="rId30" ref="E18"/>
    <hyperlink r:id="rId31" ref="B19"/>
    <hyperlink r:id="rId32" ref="E19"/>
    <hyperlink r:id="rId33" ref="B20"/>
    <hyperlink r:id="rId34" ref="E20"/>
    <hyperlink r:id="rId35" ref="B21"/>
    <hyperlink r:id="rId36" ref="B22"/>
    <hyperlink r:id="rId37" ref="B23"/>
    <hyperlink r:id="rId38" ref="F23"/>
    <hyperlink r:id="rId39" ref="B24"/>
    <hyperlink r:id="rId40" ref="E24"/>
    <hyperlink r:id="rId41" ref="B25"/>
    <hyperlink r:id="rId42" ref="E25"/>
    <hyperlink r:id="rId43" ref="B26"/>
    <hyperlink r:id="rId44" ref="B27"/>
    <hyperlink r:id="rId45" ref="E27"/>
    <hyperlink r:id="rId46" ref="B28"/>
    <hyperlink r:id="rId47" ref="B29"/>
    <hyperlink r:id="rId48" ref="E29"/>
    <hyperlink r:id="rId49" ref="B30"/>
    <hyperlink r:id="rId50" ref="B31"/>
    <hyperlink r:id="rId51" ref="F31"/>
    <hyperlink r:id="rId52" ref="B32"/>
    <hyperlink r:id="rId53" ref="F32"/>
    <hyperlink r:id="rId54" ref="B33"/>
    <hyperlink r:id="rId55" ref="E33"/>
    <hyperlink r:id="rId56" ref="B34"/>
    <hyperlink r:id="rId57" ref="F34"/>
    <hyperlink r:id="rId58" ref="B35"/>
    <hyperlink r:id="rId59" ref="E35"/>
    <hyperlink r:id="rId60" ref="B36"/>
    <hyperlink r:id="rId61" ref="E36"/>
    <hyperlink r:id="rId62" ref="B37"/>
    <hyperlink r:id="rId63" ref="E37"/>
    <hyperlink r:id="rId64" ref="B38"/>
    <hyperlink r:id="rId65" ref="E38"/>
    <hyperlink r:id="rId66" ref="B39"/>
    <hyperlink r:id="rId67" ref="B40"/>
    <hyperlink r:id="rId68" ref="B41"/>
    <hyperlink r:id="rId69" ref="E41"/>
    <hyperlink r:id="rId70" ref="B42"/>
    <hyperlink r:id="rId71" ref="F42"/>
    <hyperlink r:id="rId72" ref="B43"/>
    <hyperlink r:id="rId73" ref="E43"/>
    <hyperlink r:id="rId74" ref="F43"/>
    <hyperlink r:id="rId75" ref="B44"/>
    <hyperlink r:id="rId76" ref="E44"/>
    <hyperlink r:id="rId77" ref="F44"/>
    <hyperlink r:id="rId78" ref="B45"/>
    <hyperlink r:id="rId79" ref="B46"/>
    <hyperlink r:id="rId80" ref="F46"/>
    <hyperlink r:id="rId81" ref="B47"/>
    <hyperlink r:id="rId82" ref="B48"/>
    <hyperlink r:id="rId83" ref="F48"/>
    <hyperlink r:id="rId84" ref="B49"/>
    <hyperlink r:id="rId85" ref="B50"/>
    <hyperlink r:id="rId86" ref="B51"/>
    <hyperlink r:id="rId87" ref="B52"/>
    <hyperlink r:id="rId88" ref="E52"/>
    <hyperlink r:id="rId89" ref="B53"/>
  </hyperlinks>
  <drawing r:id="rId90"/>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19.38"/>
    <col customWidth="1" min="2" max="2" width="14.63"/>
    <col customWidth="1" min="3" max="3" width="61.88"/>
    <col customWidth="1" min="4" max="4" width="53.88"/>
    <col customWidth="1" min="5" max="5" width="77.88"/>
    <col customWidth="1" min="6" max="7" width="53.38"/>
    <col customWidth="1" min="8" max="8" width="61.88"/>
    <col customWidth="1" min="9" max="9" width="30.25"/>
    <col customWidth="1" min="10" max="28" width="12.63"/>
  </cols>
  <sheetData>
    <row r="1" ht="34.5" customHeight="1">
      <c r="A1" s="336" t="s">
        <v>2</v>
      </c>
      <c r="B1" s="337" t="s">
        <v>1288</v>
      </c>
      <c r="C1" s="336" t="s">
        <v>1289</v>
      </c>
      <c r="D1" s="336" t="s">
        <v>1290</v>
      </c>
      <c r="E1" s="336" t="s">
        <v>1291</v>
      </c>
      <c r="F1" s="336"/>
      <c r="G1" s="336" t="s">
        <v>1292</v>
      </c>
      <c r="H1" s="336" t="s">
        <v>1293</v>
      </c>
      <c r="I1" s="336"/>
      <c r="J1" s="336"/>
      <c r="K1" s="336"/>
      <c r="L1" s="336"/>
      <c r="M1" s="336"/>
      <c r="N1" s="336"/>
      <c r="O1" s="336"/>
      <c r="P1" s="336"/>
      <c r="Q1" s="336"/>
      <c r="R1" s="336"/>
      <c r="S1" s="336"/>
      <c r="T1" s="336"/>
      <c r="U1" s="336"/>
      <c r="V1" s="336"/>
      <c r="W1" s="336"/>
      <c r="X1" s="336"/>
      <c r="Y1" s="336"/>
      <c r="Z1" s="336"/>
      <c r="AA1" s="336"/>
      <c r="AB1" s="336"/>
    </row>
    <row r="2">
      <c r="A2" s="338" t="s">
        <v>8</v>
      </c>
      <c r="B2" s="339">
        <v>43951.0</v>
      </c>
      <c r="C2" s="340" t="s">
        <v>1294</v>
      </c>
      <c r="D2" s="341" t="str">
        <f>HYPERLINK("https://ltgov.alabama.gov/wp-content/uploads/2020/04/Reopening-Alabama-Responsibility-Phase-1.pdf","Reopen Alabama Responsibly Plan")</f>
        <v>Reopen Alabama Responsibly Plan</v>
      </c>
      <c r="E2" s="342" t="s">
        <v>1295</v>
      </c>
      <c r="F2" s="343"/>
      <c r="G2" s="343" t="s">
        <v>1296</v>
      </c>
      <c r="H2" s="341" t="str">
        <f>HYPERLINK("https://twitter.com/willainsworthAL/status/1248388668068257799?s=20","Lt. Gov. Press Release")</f>
        <v>Lt. Gov. Press Release</v>
      </c>
      <c r="I2" s="344"/>
      <c r="J2" s="344"/>
      <c r="K2" s="344"/>
      <c r="L2" s="344"/>
      <c r="M2" s="344"/>
      <c r="N2" s="344"/>
      <c r="O2" s="344"/>
      <c r="P2" s="344"/>
      <c r="Q2" s="344"/>
      <c r="R2" s="344"/>
      <c r="S2" s="344"/>
      <c r="T2" s="344"/>
      <c r="U2" s="344"/>
      <c r="V2" s="344"/>
      <c r="W2" s="344"/>
      <c r="X2" s="344"/>
      <c r="Y2" s="344"/>
      <c r="Z2" s="344"/>
      <c r="AA2" s="344"/>
      <c r="AB2" s="344"/>
    </row>
    <row r="3" ht="34.5" customHeight="1">
      <c r="A3" s="338" t="s">
        <v>14</v>
      </c>
      <c r="B3" s="339">
        <v>43945.0</v>
      </c>
      <c r="C3" s="344" t="s">
        <v>1297</v>
      </c>
      <c r="D3" s="341" t="str">
        <f>HYPERLINK("https://covid19.alaska.gov/reopen/","Reopen Alaska Responsibly Plan")</f>
        <v>Reopen Alaska Responsibly Plan</v>
      </c>
      <c r="E3" s="345" t="s">
        <v>1298</v>
      </c>
      <c r="F3" s="344"/>
      <c r="G3" s="344"/>
      <c r="H3" s="344"/>
      <c r="I3" s="344"/>
      <c r="J3" s="344"/>
      <c r="K3" s="344"/>
      <c r="L3" s="344"/>
      <c r="M3" s="344"/>
      <c r="N3" s="344"/>
      <c r="O3" s="344"/>
      <c r="P3" s="344"/>
      <c r="Q3" s="344"/>
      <c r="R3" s="344"/>
      <c r="S3" s="344"/>
      <c r="T3" s="344"/>
      <c r="U3" s="344"/>
      <c r="V3" s="344"/>
      <c r="W3" s="344"/>
      <c r="X3" s="344"/>
      <c r="Y3" s="344"/>
      <c r="Z3" s="344"/>
      <c r="AA3" s="344"/>
      <c r="AB3" s="344"/>
    </row>
    <row r="4">
      <c r="A4" s="338" t="s">
        <v>20</v>
      </c>
      <c r="B4" s="339">
        <v>43959.0</v>
      </c>
      <c r="C4" s="344" t="s">
        <v>1299</v>
      </c>
      <c r="D4" s="345" t="str">
        <f>HYPERLINK("https://azgovernor.gov/file/34712/download?token=aWa7Jw6L","Returning Stronger Executive Order")</f>
        <v>Returning Stronger Executive Order</v>
      </c>
      <c r="E4" s="344"/>
      <c r="F4" s="344"/>
      <c r="G4" s="345" t="s">
        <v>1300</v>
      </c>
      <c r="H4" s="344"/>
      <c r="I4" s="344"/>
      <c r="J4" s="344"/>
      <c r="K4" s="344"/>
      <c r="L4" s="344"/>
      <c r="M4" s="344"/>
      <c r="N4" s="344"/>
      <c r="O4" s="344"/>
      <c r="P4" s="344"/>
      <c r="Q4" s="344"/>
      <c r="R4" s="344"/>
      <c r="S4" s="344"/>
      <c r="T4" s="344"/>
      <c r="U4" s="344"/>
      <c r="V4" s="344"/>
      <c r="W4" s="344"/>
      <c r="X4" s="344"/>
      <c r="Y4" s="344"/>
      <c r="Z4" s="344"/>
      <c r="AA4" s="344"/>
      <c r="AB4" s="344"/>
    </row>
    <row r="5" ht="34.5" customHeight="1">
      <c r="A5" s="338" t="s">
        <v>25</v>
      </c>
      <c r="B5" s="339">
        <v>43955.0</v>
      </c>
      <c r="C5" s="342" t="s">
        <v>1301</v>
      </c>
      <c r="D5" s="343" t="s">
        <v>1302</v>
      </c>
      <c r="E5" s="344"/>
      <c r="F5" s="346"/>
      <c r="G5" s="347" t="s">
        <v>1303</v>
      </c>
      <c r="H5" s="347" t="str">
        <f>HYPERLINK("https://governor.arkansas.gov/images/uploads/executiveOrders/EO_20-20.pdf","Executive Order: Governor’s Economic Recovery Task Force")</f>
        <v>Executive Order: Governor’s Economic Recovery Task Force</v>
      </c>
      <c r="I5" s="344"/>
      <c r="J5" s="344"/>
      <c r="K5" s="344"/>
      <c r="L5" s="344"/>
      <c r="M5" s="344"/>
      <c r="N5" s="344"/>
      <c r="O5" s="344"/>
      <c r="P5" s="344"/>
      <c r="Q5" s="344"/>
      <c r="R5" s="344"/>
      <c r="S5" s="344"/>
      <c r="T5" s="344"/>
      <c r="U5" s="344"/>
      <c r="V5" s="344"/>
      <c r="W5" s="344"/>
      <c r="X5" s="344"/>
      <c r="Y5" s="344"/>
      <c r="Z5" s="344"/>
      <c r="AA5" s="344"/>
      <c r="AB5" s="344"/>
    </row>
    <row r="6">
      <c r="A6" s="338" t="s">
        <v>29</v>
      </c>
      <c r="B6" s="339">
        <v>43959.0</v>
      </c>
      <c r="C6" s="348" t="s">
        <v>1304</v>
      </c>
      <c r="D6" s="349" t="s">
        <v>1305</v>
      </c>
      <c r="E6" s="344"/>
      <c r="F6" s="349"/>
      <c r="G6" s="349"/>
      <c r="H6" s="349" t="s">
        <v>1306</v>
      </c>
      <c r="I6" s="344"/>
      <c r="J6" s="344"/>
      <c r="K6" s="344"/>
      <c r="L6" s="344"/>
      <c r="M6" s="344"/>
      <c r="N6" s="344"/>
      <c r="O6" s="344"/>
      <c r="P6" s="344"/>
      <c r="Q6" s="344"/>
      <c r="R6" s="344"/>
      <c r="S6" s="344"/>
      <c r="T6" s="344"/>
      <c r="U6" s="344"/>
      <c r="V6" s="344"/>
      <c r="W6" s="344"/>
      <c r="X6" s="344"/>
      <c r="Y6" s="344"/>
      <c r="Z6" s="344"/>
      <c r="AA6" s="344"/>
      <c r="AB6" s="344"/>
    </row>
    <row r="7" ht="45.75" customHeight="1">
      <c r="A7" s="338" t="s">
        <v>34</v>
      </c>
      <c r="B7" s="339">
        <v>43948.0</v>
      </c>
      <c r="C7" s="344" t="s">
        <v>1307</v>
      </c>
      <c r="D7" s="345" t="str">
        <f>HYPERLINK("https://drive.google.com/file/d/1GmQ79cT8yc8SVO0yfePkgnZiFhpdyL7x/view?usp=sharing","'Safer at Home' Plan ")</f>
        <v>'Safer at Home' Plan </v>
      </c>
      <c r="E7" s="345" t="s">
        <v>1308</v>
      </c>
      <c r="F7" s="344"/>
      <c r="G7" s="344"/>
      <c r="H7" s="344"/>
      <c r="I7" s="344"/>
      <c r="J7" s="344"/>
      <c r="K7" s="344"/>
      <c r="L7" s="344"/>
      <c r="M7" s="344"/>
      <c r="N7" s="344"/>
      <c r="O7" s="344"/>
      <c r="P7" s="344"/>
      <c r="Q7" s="344"/>
      <c r="R7" s="344"/>
      <c r="S7" s="344"/>
      <c r="T7" s="344"/>
      <c r="U7" s="344"/>
      <c r="V7" s="344"/>
      <c r="W7" s="344"/>
      <c r="X7" s="344"/>
      <c r="Y7" s="344"/>
      <c r="Z7" s="344"/>
      <c r="AA7" s="344"/>
      <c r="AB7" s="344"/>
    </row>
    <row r="8">
      <c r="A8" s="338" t="s">
        <v>39</v>
      </c>
      <c r="B8" s="339">
        <v>43971.0</v>
      </c>
      <c r="C8" s="350" t="s">
        <v>1309</v>
      </c>
      <c r="D8" s="343" t="s">
        <v>1310</v>
      </c>
      <c r="E8" s="341" t="s">
        <v>1311</v>
      </c>
      <c r="F8" s="351"/>
      <c r="G8" s="351" t="s">
        <v>1312</v>
      </c>
      <c r="H8" s="341" t="s">
        <v>1313</v>
      </c>
      <c r="I8" s="344"/>
      <c r="J8" s="344"/>
      <c r="K8" s="344"/>
      <c r="L8" s="344"/>
      <c r="M8" s="344"/>
      <c r="N8" s="344"/>
      <c r="O8" s="344"/>
      <c r="P8" s="344"/>
      <c r="Q8" s="344"/>
      <c r="R8" s="344"/>
      <c r="S8" s="344"/>
      <c r="T8" s="344"/>
      <c r="U8" s="344"/>
      <c r="V8" s="344"/>
      <c r="W8" s="344"/>
      <c r="X8" s="344"/>
      <c r="Y8" s="344"/>
      <c r="Z8" s="344"/>
      <c r="AA8" s="344"/>
      <c r="AB8" s="344"/>
    </row>
    <row r="9">
      <c r="A9" s="338" t="s">
        <v>47</v>
      </c>
      <c r="B9" s="344" t="s">
        <v>1314</v>
      </c>
      <c r="C9" s="344" t="s">
        <v>1315</v>
      </c>
      <c r="D9" s="345" t="s">
        <v>1316</v>
      </c>
      <c r="E9" s="343" t="s">
        <v>1317</v>
      </c>
      <c r="F9" s="344"/>
      <c r="G9" s="344"/>
      <c r="H9" s="345" t="str">
        <f>HYPERLINK("https://www.washingtonpost.com/local/bowser-coronavirus-advisory-group/2020/04/23/95023162-856d-11ea-878a-86477a724bdb_story.html","""Bowser Forms Advisory Group on DC Reopening""")</f>
        <v>"Bowser Forms Advisory Group on DC Reopening"</v>
      </c>
      <c r="I9" s="344"/>
      <c r="J9" s="344"/>
      <c r="K9" s="344"/>
      <c r="L9" s="344"/>
      <c r="M9" s="344"/>
      <c r="N9" s="344"/>
      <c r="O9" s="344"/>
      <c r="P9" s="344"/>
      <c r="Q9" s="344"/>
      <c r="R9" s="344"/>
      <c r="S9" s="344"/>
      <c r="T9" s="344"/>
      <c r="U9" s="344"/>
      <c r="V9" s="344"/>
      <c r="W9" s="344"/>
      <c r="X9" s="344"/>
      <c r="Y9" s="344"/>
      <c r="Z9" s="344"/>
      <c r="AA9" s="344"/>
      <c r="AB9" s="344"/>
    </row>
    <row r="10">
      <c r="A10" s="338" t="s">
        <v>43</v>
      </c>
      <c r="B10" s="339">
        <v>43983.0</v>
      </c>
      <c r="C10" s="344" t="s">
        <v>1318</v>
      </c>
      <c r="D10" s="343" t="s">
        <v>1319</v>
      </c>
      <c r="E10" s="343" t="s">
        <v>1320</v>
      </c>
      <c r="F10" s="343"/>
      <c r="G10" s="343" t="s">
        <v>1321</v>
      </c>
      <c r="H10" s="345" t="str">
        <f>HYPERLINK("https://news.delaware.gov/2020/04/23/governor-carney-announces-public-engagement-around-economic-reopening-recovery/","Public Engagement Opportunities")</f>
        <v>Public Engagement Opportunities</v>
      </c>
      <c r="I10" s="344"/>
      <c r="J10" s="344"/>
      <c r="K10" s="344"/>
      <c r="L10" s="344"/>
      <c r="M10" s="344"/>
      <c r="N10" s="344"/>
      <c r="O10" s="344"/>
      <c r="P10" s="344"/>
      <c r="Q10" s="344"/>
      <c r="R10" s="344"/>
      <c r="S10" s="344"/>
      <c r="T10" s="344"/>
      <c r="U10" s="344"/>
      <c r="V10" s="344"/>
      <c r="W10" s="344"/>
      <c r="X10" s="344"/>
      <c r="Y10" s="344"/>
      <c r="Z10" s="344"/>
      <c r="AA10" s="344"/>
      <c r="AB10" s="344"/>
    </row>
    <row r="11">
      <c r="A11" s="338" t="s">
        <v>52</v>
      </c>
      <c r="B11" s="339">
        <v>43955.0</v>
      </c>
      <c r="C11" s="342" t="s">
        <v>1322</v>
      </c>
      <c r="D11" s="342" t="s">
        <v>1323</v>
      </c>
      <c r="E11" s="343" t="s">
        <v>1324</v>
      </c>
      <c r="F11" s="343"/>
      <c r="G11" s="343"/>
      <c r="H11" s="343" t="s">
        <v>1325</v>
      </c>
      <c r="I11" s="344"/>
      <c r="J11" s="344"/>
      <c r="K11" s="344"/>
      <c r="L11" s="344"/>
      <c r="M11" s="344"/>
      <c r="N11" s="344"/>
      <c r="O11" s="344"/>
      <c r="P11" s="344"/>
      <c r="Q11" s="344"/>
      <c r="R11" s="344"/>
      <c r="S11" s="344"/>
      <c r="T11" s="344"/>
      <c r="U11" s="344"/>
      <c r="V11" s="344"/>
      <c r="W11" s="344"/>
      <c r="X11" s="344"/>
      <c r="Y11" s="344"/>
      <c r="Z11" s="344"/>
      <c r="AA11" s="344"/>
      <c r="AB11" s="344"/>
    </row>
    <row r="12">
      <c r="A12" s="338" t="s">
        <v>57</v>
      </c>
      <c r="B12" s="339">
        <v>43945.0</v>
      </c>
      <c r="C12" s="345" t="s">
        <v>1326</v>
      </c>
      <c r="D12" s="343" t="s">
        <v>1327</v>
      </c>
      <c r="E12" s="344"/>
      <c r="F12" s="343"/>
      <c r="G12" s="343" t="s">
        <v>1328</v>
      </c>
      <c r="H12" s="344"/>
      <c r="I12" s="344"/>
      <c r="J12" s="344"/>
      <c r="K12" s="344"/>
      <c r="L12" s="344"/>
      <c r="M12" s="344"/>
      <c r="N12" s="344"/>
      <c r="O12" s="344"/>
      <c r="P12" s="344"/>
      <c r="Q12" s="344"/>
      <c r="R12" s="344"/>
      <c r="S12" s="344"/>
      <c r="T12" s="344"/>
      <c r="U12" s="344"/>
      <c r="V12" s="344"/>
      <c r="W12" s="344"/>
      <c r="X12" s="344"/>
      <c r="Y12" s="344"/>
      <c r="Z12" s="344"/>
      <c r="AA12" s="344"/>
      <c r="AB12" s="344"/>
    </row>
    <row r="13">
      <c r="A13" s="338" t="s">
        <v>62</v>
      </c>
      <c r="B13" s="339">
        <v>43958.0</v>
      </c>
      <c r="C13" s="344" t="s">
        <v>1329</v>
      </c>
      <c r="D13" s="345" t="str">
        <f>HYPERLINK("https://resilienthawaii.org/#state-level-closures-and-orders","Resilient Hawaii")</f>
        <v>Resilient Hawaii</v>
      </c>
      <c r="E13" s="343" t="s">
        <v>1330</v>
      </c>
      <c r="F13" s="344"/>
      <c r="G13" s="344"/>
      <c r="H13" s="344"/>
      <c r="I13" s="344"/>
      <c r="J13" s="344"/>
      <c r="K13" s="344"/>
      <c r="L13" s="344"/>
      <c r="M13" s="344"/>
      <c r="N13" s="344"/>
      <c r="O13" s="344"/>
      <c r="P13" s="344"/>
      <c r="Q13" s="344"/>
      <c r="R13" s="344"/>
      <c r="S13" s="344"/>
      <c r="T13" s="344"/>
      <c r="U13" s="344"/>
      <c r="V13" s="344"/>
      <c r="W13" s="344"/>
      <c r="X13" s="344"/>
      <c r="Y13" s="344"/>
      <c r="Z13" s="344"/>
      <c r="AA13" s="344"/>
      <c r="AB13" s="344"/>
    </row>
    <row r="14">
      <c r="A14" s="338" t="s">
        <v>66</v>
      </c>
      <c r="B14" s="339">
        <v>43952.0</v>
      </c>
      <c r="C14" s="343" t="s">
        <v>1331</v>
      </c>
      <c r="D14" s="352" t="s">
        <v>1332</v>
      </c>
      <c r="E14" s="344"/>
      <c r="F14" s="344"/>
      <c r="G14" s="344" t="s">
        <v>1333</v>
      </c>
      <c r="H14" s="344"/>
      <c r="I14" s="344"/>
      <c r="J14" s="344"/>
      <c r="K14" s="344"/>
      <c r="L14" s="344"/>
      <c r="M14" s="344"/>
      <c r="N14" s="344"/>
      <c r="O14" s="344"/>
      <c r="P14" s="344"/>
      <c r="Q14" s="344"/>
      <c r="R14" s="344"/>
      <c r="S14" s="344"/>
      <c r="T14" s="344"/>
      <c r="U14" s="344"/>
      <c r="V14" s="344"/>
      <c r="W14" s="344"/>
      <c r="X14" s="344"/>
      <c r="Y14" s="344"/>
      <c r="Z14" s="344"/>
      <c r="AA14" s="344"/>
      <c r="AB14" s="344"/>
    </row>
    <row r="15">
      <c r="A15" s="338" t="s">
        <v>71</v>
      </c>
      <c r="B15" s="339">
        <v>43952.0</v>
      </c>
      <c r="C15" s="344" t="s">
        <v>1334</v>
      </c>
      <c r="D15" s="343" t="s">
        <v>1335</v>
      </c>
      <c r="E15" s="343" t="s">
        <v>1336</v>
      </c>
      <c r="F15" s="344"/>
      <c r="G15" s="344"/>
      <c r="H15" s="344"/>
      <c r="I15" s="344"/>
      <c r="J15" s="344"/>
      <c r="K15" s="344"/>
      <c r="L15" s="344"/>
      <c r="M15" s="344"/>
      <c r="N15" s="344"/>
      <c r="O15" s="344"/>
      <c r="P15" s="344"/>
      <c r="Q15" s="344"/>
      <c r="R15" s="344"/>
      <c r="S15" s="344"/>
      <c r="T15" s="344"/>
      <c r="U15" s="344"/>
      <c r="V15" s="344"/>
      <c r="W15" s="344"/>
      <c r="X15" s="344"/>
      <c r="Y15" s="344"/>
      <c r="Z15" s="344"/>
      <c r="AA15" s="344"/>
      <c r="AB15" s="344"/>
    </row>
    <row r="16">
      <c r="A16" s="338" t="s">
        <v>76</v>
      </c>
      <c r="B16" s="339">
        <v>43952.0</v>
      </c>
      <c r="C16" s="344" t="s">
        <v>1337</v>
      </c>
      <c r="D16" s="345" t="str">
        <f>HYPERLINK("https://backontrack.in.gov/","Back on Track Plan")</f>
        <v>Back on Track Plan</v>
      </c>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row>
    <row r="17" ht="50.25" customHeight="1">
      <c r="A17" s="338" t="s">
        <v>80</v>
      </c>
      <c r="B17" s="339">
        <v>43952.0</v>
      </c>
      <c r="C17" s="344" t="s">
        <v>1338</v>
      </c>
      <c r="D17" s="343" t="s">
        <v>1339</v>
      </c>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row>
    <row r="18" ht="60.0" customHeight="1">
      <c r="A18" s="338" t="s">
        <v>84</v>
      </c>
      <c r="B18" s="339">
        <v>43952.0</v>
      </c>
      <c r="C18" s="344" t="s">
        <v>1340</v>
      </c>
      <c r="D18" s="343" t="s">
        <v>1341</v>
      </c>
      <c r="E18" s="343" t="s">
        <v>1342</v>
      </c>
      <c r="F18" s="344"/>
      <c r="G18" s="344"/>
      <c r="H18" s="344"/>
      <c r="I18" s="344"/>
      <c r="J18" s="344"/>
      <c r="K18" s="344"/>
      <c r="L18" s="344"/>
      <c r="M18" s="344"/>
      <c r="N18" s="344"/>
      <c r="O18" s="344"/>
      <c r="P18" s="344"/>
      <c r="Q18" s="344"/>
      <c r="R18" s="344"/>
      <c r="S18" s="344"/>
      <c r="T18" s="344"/>
      <c r="U18" s="344"/>
      <c r="V18" s="344"/>
      <c r="W18" s="344"/>
      <c r="X18" s="344"/>
      <c r="Y18" s="344"/>
      <c r="Z18" s="344"/>
      <c r="AA18" s="344"/>
      <c r="AB18" s="344"/>
    </row>
    <row r="19" ht="51.0" customHeight="1">
      <c r="A19" s="338" t="s">
        <v>90</v>
      </c>
      <c r="B19" s="339">
        <v>43962.0</v>
      </c>
      <c r="C19" s="341" t="s">
        <v>1343</v>
      </c>
      <c r="D19" s="343" t="s">
        <v>1344</v>
      </c>
      <c r="E19" s="343" t="s">
        <v>1345</v>
      </c>
      <c r="F19" s="343"/>
      <c r="G19" s="343" t="s">
        <v>1346</v>
      </c>
      <c r="H19" s="344"/>
      <c r="I19" s="344"/>
      <c r="J19" s="344"/>
      <c r="K19" s="344"/>
      <c r="L19" s="344"/>
      <c r="M19" s="344"/>
      <c r="N19" s="344"/>
      <c r="O19" s="344"/>
      <c r="P19" s="344"/>
      <c r="Q19" s="344"/>
      <c r="R19" s="344"/>
      <c r="S19" s="344"/>
      <c r="T19" s="344"/>
      <c r="U19" s="344"/>
      <c r="V19" s="344"/>
      <c r="W19" s="344"/>
      <c r="X19" s="344"/>
      <c r="Y19" s="344"/>
      <c r="Z19" s="344"/>
      <c r="AA19" s="344"/>
      <c r="AB19" s="344"/>
    </row>
    <row r="20" ht="34.5" customHeight="1">
      <c r="A20" s="338" t="s">
        <v>95</v>
      </c>
      <c r="B20" s="339">
        <v>43966.0</v>
      </c>
      <c r="C20" s="340" t="s">
        <v>1347</v>
      </c>
      <c r="D20" s="343" t="s">
        <v>1348</v>
      </c>
      <c r="E20" s="343" t="s">
        <v>345</v>
      </c>
      <c r="F20" s="343"/>
      <c r="G20" s="343" t="s">
        <v>1349</v>
      </c>
      <c r="H20" s="341" t="str">
        <f>HYPERLINK("https://gov.louisiana.gov/index.cfm/newsroom/detail/2467","Resilient Louisiana Commission")</f>
        <v>Resilient Louisiana Commission</v>
      </c>
      <c r="I20" s="344"/>
      <c r="J20" s="344"/>
      <c r="K20" s="344"/>
      <c r="L20" s="344"/>
      <c r="M20" s="344"/>
      <c r="N20" s="344"/>
      <c r="O20" s="344"/>
      <c r="P20" s="344"/>
      <c r="Q20" s="344"/>
      <c r="R20" s="344"/>
      <c r="S20" s="344"/>
      <c r="T20" s="344"/>
      <c r="U20" s="344"/>
      <c r="V20" s="344"/>
      <c r="W20" s="344"/>
      <c r="X20" s="344"/>
      <c r="Y20" s="344"/>
      <c r="Z20" s="344"/>
      <c r="AA20" s="344"/>
      <c r="AB20" s="344"/>
    </row>
    <row r="21" ht="15.75" customHeight="1">
      <c r="A21" s="338" t="s">
        <v>99</v>
      </c>
      <c r="B21" s="344" t="s">
        <v>1350</v>
      </c>
      <c r="C21" s="353" t="s">
        <v>1351</v>
      </c>
      <c r="D21" s="354" t="s">
        <v>1352</v>
      </c>
      <c r="E21" s="351" t="s">
        <v>1353</v>
      </c>
      <c r="F21" s="350"/>
      <c r="G21" s="350"/>
      <c r="H21" s="345" t="s">
        <v>1354</v>
      </c>
      <c r="I21" s="344"/>
      <c r="J21" s="344"/>
      <c r="K21" s="344"/>
      <c r="L21" s="344"/>
      <c r="M21" s="344"/>
      <c r="N21" s="344"/>
      <c r="O21" s="344"/>
      <c r="P21" s="344"/>
      <c r="Q21" s="344"/>
      <c r="R21" s="344"/>
      <c r="S21" s="344"/>
      <c r="T21" s="344"/>
      <c r="U21" s="344"/>
      <c r="V21" s="344"/>
      <c r="W21" s="344"/>
      <c r="X21" s="344"/>
      <c r="Y21" s="344"/>
      <c r="Z21" s="344"/>
      <c r="AA21" s="344"/>
      <c r="AB21" s="344"/>
    </row>
    <row r="22" ht="15.75" customHeight="1">
      <c r="A22" s="338" t="s">
        <v>104</v>
      </c>
      <c r="B22" s="339">
        <v>43966.0</v>
      </c>
      <c r="C22" s="350" t="s">
        <v>1355</v>
      </c>
      <c r="D22" s="343" t="s">
        <v>1356</v>
      </c>
      <c r="E22" s="343" t="s">
        <v>1357</v>
      </c>
      <c r="F22" s="343"/>
      <c r="G22" s="343" t="s">
        <v>1358</v>
      </c>
      <c r="H22" s="345" t="str">
        <f>HYPERLINK("https://governor.maryland.gov/2020/04/24/governor-hogan-introduces-safe-gradual-and-effective-maryland-strong-roadmap-to-recovery/","Corona Virus Recovery Team ")</f>
        <v>Corona Virus Recovery Team </v>
      </c>
      <c r="I22" s="344"/>
      <c r="J22" s="344"/>
      <c r="K22" s="344"/>
      <c r="L22" s="344"/>
      <c r="M22" s="344"/>
      <c r="N22" s="344"/>
      <c r="O22" s="344"/>
      <c r="P22" s="344"/>
      <c r="Q22" s="344"/>
      <c r="R22" s="344"/>
      <c r="S22" s="344"/>
      <c r="T22" s="344"/>
      <c r="U22" s="344"/>
      <c r="V22" s="344"/>
      <c r="W22" s="344"/>
      <c r="X22" s="344"/>
      <c r="Y22" s="344"/>
      <c r="Z22" s="344"/>
      <c r="AA22" s="344"/>
      <c r="AB22" s="344"/>
    </row>
    <row r="23" ht="46.5" customHeight="1">
      <c r="A23" s="338" t="s">
        <v>108</v>
      </c>
      <c r="B23" s="339">
        <v>43969.0</v>
      </c>
      <c r="C23" s="343" t="s">
        <v>1359</v>
      </c>
      <c r="D23" s="355" t="s">
        <v>1360</v>
      </c>
      <c r="E23" s="345" t="s">
        <v>1361</v>
      </c>
      <c r="F23" s="344"/>
      <c r="G23" s="345" t="s">
        <v>1362</v>
      </c>
      <c r="H23" s="344"/>
      <c r="I23" s="344"/>
      <c r="J23" s="344"/>
      <c r="K23" s="344"/>
      <c r="L23" s="344"/>
      <c r="M23" s="344"/>
      <c r="N23" s="344"/>
      <c r="O23" s="344"/>
      <c r="P23" s="344"/>
      <c r="Q23" s="344"/>
      <c r="R23" s="344"/>
      <c r="S23" s="344"/>
      <c r="T23" s="344"/>
      <c r="U23" s="344"/>
      <c r="V23" s="344"/>
      <c r="W23" s="344"/>
      <c r="X23" s="344"/>
      <c r="Y23" s="344"/>
      <c r="Z23" s="344"/>
      <c r="AA23" s="344"/>
      <c r="AB23" s="344"/>
    </row>
    <row r="24" ht="34.5" customHeight="1">
      <c r="A24" s="338" t="s">
        <v>113</v>
      </c>
      <c r="B24" s="339">
        <v>43948.0</v>
      </c>
      <c r="C24" s="344" t="s">
        <v>1363</v>
      </c>
      <c r="D24" s="356" t="s">
        <v>1364</v>
      </c>
      <c r="E24" s="343" t="s">
        <v>1365</v>
      </c>
      <c r="F24" s="344"/>
      <c r="G24" s="344"/>
      <c r="H24" s="345" t="str">
        <f>HYPERLINK("https://www.misenategop.com/OpenMISafely/","Michigan Senate Republican Caucus Plan")</f>
        <v>Michigan Senate Republican Caucus Plan</v>
      </c>
      <c r="I24" s="344"/>
      <c r="J24" s="344"/>
      <c r="K24" s="344"/>
      <c r="L24" s="344"/>
      <c r="M24" s="344"/>
      <c r="N24" s="344"/>
      <c r="O24" s="344"/>
      <c r="P24" s="344"/>
      <c r="Q24" s="344"/>
      <c r="R24" s="344"/>
      <c r="S24" s="344"/>
      <c r="T24" s="344"/>
      <c r="U24" s="344"/>
      <c r="V24" s="344"/>
      <c r="W24" s="344"/>
      <c r="X24" s="344"/>
      <c r="Y24" s="344"/>
      <c r="Z24" s="344"/>
      <c r="AA24" s="344"/>
      <c r="AB24" s="344"/>
    </row>
    <row r="25" ht="54.75" customHeight="1">
      <c r="A25" s="338" t="s">
        <v>118</v>
      </c>
      <c r="B25" s="339">
        <v>43947.0</v>
      </c>
      <c r="C25" s="344" t="s">
        <v>1366</v>
      </c>
      <c r="D25" s="357" t="s">
        <v>1364</v>
      </c>
      <c r="E25" s="358" t="s">
        <v>1367</v>
      </c>
      <c r="F25" s="359"/>
      <c r="G25" s="359"/>
      <c r="H25" s="360"/>
      <c r="I25" s="344"/>
      <c r="J25" s="344"/>
      <c r="K25" s="344"/>
      <c r="L25" s="344"/>
      <c r="M25" s="344"/>
      <c r="N25" s="344"/>
      <c r="O25" s="344"/>
      <c r="P25" s="344"/>
      <c r="Q25" s="344"/>
      <c r="R25" s="344"/>
      <c r="S25" s="344"/>
      <c r="T25" s="344"/>
      <c r="U25" s="344"/>
      <c r="V25" s="344"/>
      <c r="W25" s="344"/>
      <c r="X25" s="344"/>
      <c r="Y25" s="344"/>
      <c r="Z25" s="344"/>
      <c r="AA25" s="344"/>
      <c r="AB25" s="344"/>
    </row>
    <row r="26" ht="15.75" customHeight="1">
      <c r="A26" s="338" t="s">
        <v>122</v>
      </c>
      <c r="B26" s="339">
        <v>43938.0</v>
      </c>
      <c r="C26" s="340" t="s">
        <v>1368</v>
      </c>
      <c r="D26" s="361" t="s">
        <v>1369</v>
      </c>
      <c r="E26" s="342" t="s">
        <v>1370</v>
      </c>
      <c r="F26" s="362"/>
      <c r="G26" s="362" t="s">
        <v>1371</v>
      </c>
      <c r="H26" s="363" t="str">
        <f>HYPERLINK("https://www.restartms.ms/","Governor's Commission for Economic Recovery")</f>
        <v>Governor's Commission for Economic Recovery</v>
      </c>
      <c r="I26" s="344"/>
      <c r="J26" s="344"/>
      <c r="K26" s="344"/>
      <c r="L26" s="344"/>
      <c r="M26" s="344"/>
      <c r="N26" s="344"/>
      <c r="O26" s="344"/>
      <c r="P26" s="344"/>
      <c r="Q26" s="344"/>
      <c r="R26" s="344"/>
      <c r="S26" s="344"/>
      <c r="T26" s="344"/>
      <c r="U26" s="344"/>
      <c r="V26" s="344"/>
      <c r="W26" s="344"/>
      <c r="X26" s="344"/>
      <c r="Y26" s="344"/>
      <c r="Z26" s="344"/>
      <c r="AA26" s="344"/>
      <c r="AB26" s="344"/>
    </row>
    <row r="27" ht="34.5" customHeight="1">
      <c r="A27" s="338" t="s">
        <v>125</v>
      </c>
      <c r="B27" s="339">
        <v>43955.0</v>
      </c>
      <c r="C27" s="342" t="s">
        <v>1372</v>
      </c>
      <c r="D27" s="342" t="s">
        <v>1373</v>
      </c>
      <c r="E27" s="343" t="s">
        <v>1374</v>
      </c>
      <c r="F27" s="344"/>
      <c r="G27" s="344"/>
      <c r="H27" s="344"/>
      <c r="I27" s="344"/>
      <c r="J27" s="344"/>
      <c r="K27" s="344"/>
      <c r="L27" s="344"/>
      <c r="M27" s="344"/>
      <c r="N27" s="344"/>
      <c r="O27" s="344"/>
      <c r="P27" s="344"/>
      <c r="Q27" s="344"/>
      <c r="R27" s="344"/>
      <c r="S27" s="344"/>
      <c r="T27" s="344"/>
      <c r="U27" s="344"/>
      <c r="V27" s="344"/>
      <c r="W27" s="344"/>
      <c r="X27" s="344"/>
      <c r="Y27" s="344"/>
      <c r="Z27" s="344"/>
      <c r="AA27" s="344"/>
      <c r="AB27" s="344"/>
    </row>
    <row r="28" ht="15.75" customHeight="1">
      <c r="A28" s="338" t="s">
        <v>128</v>
      </c>
      <c r="B28" s="339">
        <v>43948.0</v>
      </c>
      <c r="C28" s="344" t="s">
        <v>1375</v>
      </c>
      <c r="D28" s="341" t="str">
        <f>HYPERLINK("https://covid19.mt.gov/Portals/223/Documents/Reopening%20Montana%20Phased%20Approach.pdf?ver=2020-04-22-115707-770","Reopening Montana: Phased Approach ")</f>
        <v>Reopening Montana: Phased Approach </v>
      </c>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row>
    <row r="29" ht="76.5" customHeight="1">
      <c r="A29" s="338" t="s">
        <v>132</v>
      </c>
      <c r="B29" s="364">
        <v>43955.0</v>
      </c>
      <c r="C29" s="344" t="s">
        <v>1376</v>
      </c>
      <c r="D29" s="343" t="s">
        <v>1377</v>
      </c>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row>
    <row r="30" ht="15.75" customHeight="1">
      <c r="A30" s="338" t="s">
        <v>136</v>
      </c>
      <c r="B30" s="339">
        <v>43952.0</v>
      </c>
      <c r="C30" s="365" t="s">
        <v>1378</v>
      </c>
      <c r="D30" s="341" t="str">
        <f>HYPERLINK("https://nvhealthresponse.nv.gov/wp-content/uploads/2020/04/NEVADA-UNITED-ROADMAP-TO-RECOVERY.pdf","Nevada United- Roadmap to Recovery")</f>
        <v>Nevada United- Roadmap to Recovery</v>
      </c>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row>
    <row r="31" ht="15.75" customHeight="1">
      <c r="A31" s="338" t="s">
        <v>140</v>
      </c>
      <c r="B31" s="339">
        <v>43962.0</v>
      </c>
      <c r="C31" s="344" t="s">
        <v>1379</v>
      </c>
      <c r="D31" s="366" t="s">
        <v>1380</v>
      </c>
      <c r="E31" s="350"/>
      <c r="F31" s="350"/>
      <c r="G31" s="350"/>
      <c r="H31" s="344"/>
      <c r="I31" s="344"/>
      <c r="J31" s="344"/>
      <c r="K31" s="344"/>
      <c r="L31" s="344"/>
      <c r="M31" s="344"/>
      <c r="N31" s="344"/>
      <c r="O31" s="344"/>
      <c r="P31" s="344"/>
      <c r="Q31" s="344"/>
      <c r="R31" s="344"/>
      <c r="S31" s="344"/>
      <c r="T31" s="344"/>
      <c r="U31" s="344"/>
      <c r="V31" s="344"/>
      <c r="W31" s="344"/>
      <c r="X31" s="344"/>
      <c r="Y31" s="344"/>
      <c r="Z31" s="344"/>
      <c r="AA31" s="344"/>
      <c r="AB31" s="344"/>
    </row>
    <row r="32" ht="99.0" customHeight="1">
      <c r="A32" s="338" t="s">
        <v>144</v>
      </c>
      <c r="B32" s="364">
        <v>43969.0</v>
      </c>
      <c r="C32" s="344"/>
      <c r="D32" s="345" t="str">
        <f>HYPERLINK("https://nj.gov/governor/news/news/562020/approved/20200427a.shtml","The Road Back: Restoring Economic Health Through Public Health")</f>
        <v>The Road Back: Restoring Economic Health Through Public Health</v>
      </c>
      <c r="E32" s="344"/>
      <c r="F32" s="344"/>
      <c r="G32" s="345" t="s">
        <v>1381</v>
      </c>
      <c r="H32" s="345" t="s">
        <v>1382</v>
      </c>
      <c r="I32" s="344"/>
      <c r="J32" s="344"/>
      <c r="K32" s="344"/>
      <c r="L32" s="344"/>
      <c r="M32" s="344"/>
      <c r="N32" s="344"/>
      <c r="O32" s="344"/>
      <c r="P32" s="344"/>
      <c r="Q32" s="344"/>
      <c r="R32" s="344"/>
      <c r="S32" s="344"/>
      <c r="T32" s="344"/>
      <c r="U32" s="344"/>
      <c r="V32" s="344"/>
      <c r="W32" s="344"/>
      <c r="X32" s="344"/>
      <c r="Y32" s="344"/>
      <c r="Z32" s="344"/>
      <c r="AA32" s="344"/>
      <c r="AB32" s="344"/>
    </row>
    <row r="33" ht="15.75" customHeight="1">
      <c r="A33" s="338" t="s">
        <v>147</v>
      </c>
      <c r="B33" s="364">
        <v>43966.0</v>
      </c>
      <c r="C33" s="344" t="s">
        <v>1383</v>
      </c>
      <c r="D33" s="351" t="s">
        <v>1384</v>
      </c>
      <c r="E33" s="344"/>
      <c r="F33" s="349"/>
      <c r="G33" s="349"/>
      <c r="H33" s="349" t="s">
        <v>1385</v>
      </c>
      <c r="I33" s="344"/>
      <c r="J33" s="344"/>
      <c r="K33" s="344"/>
      <c r="L33" s="344"/>
      <c r="M33" s="344"/>
      <c r="N33" s="344"/>
      <c r="O33" s="344"/>
      <c r="P33" s="344"/>
      <c r="Q33" s="344"/>
      <c r="R33" s="344"/>
      <c r="S33" s="344"/>
      <c r="T33" s="344"/>
      <c r="U33" s="344"/>
      <c r="V33" s="344"/>
      <c r="W33" s="344"/>
      <c r="X33" s="344"/>
      <c r="Y33" s="344"/>
      <c r="Z33" s="344"/>
      <c r="AA33" s="344"/>
      <c r="AB33" s="344"/>
    </row>
    <row r="34" ht="98.25" customHeight="1">
      <c r="A34" s="338" t="s">
        <v>151</v>
      </c>
      <c r="B34" s="339">
        <v>43966.0</v>
      </c>
      <c r="C34" s="367" t="s">
        <v>1386</v>
      </c>
      <c r="D34" s="368" t="s">
        <v>1387</v>
      </c>
      <c r="E34" s="369" t="s">
        <v>1388</v>
      </c>
      <c r="F34" s="370"/>
      <c r="G34" s="371" t="s">
        <v>1389</v>
      </c>
      <c r="H34" s="341" t="s">
        <v>1390</v>
      </c>
      <c r="I34" s="344"/>
      <c r="J34" s="344"/>
      <c r="K34" s="344"/>
      <c r="L34" s="344"/>
      <c r="M34" s="344"/>
      <c r="N34" s="344"/>
      <c r="O34" s="344"/>
      <c r="P34" s="344"/>
      <c r="Q34" s="344"/>
      <c r="R34" s="344"/>
      <c r="S34" s="344"/>
      <c r="T34" s="344"/>
      <c r="U34" s="344"/>
      <c r="V34" s="344"/>
      <c r="W34" s="344"/>
      <c r="X34" s="344"/>
      <c r="Y34" s="344"/>
      <c r="Z34" s="344"/>
      <c r="AA34" s="344"/>
      <c r="AB34" s="344"/>
    </row>
    <row r="35" ht="34.5" customHeight="1">
      <c r="A35" s="338" t="s">
        <v>156</v>
      </c>
      <c r="B35" s="364">
        <v>43962.0</v>
      </c>
      <c r="C35" s="340" t="s">
        <v>1391</v>
      </c>
      <c r="D35" s="342" t="s">
        <v>1323</v>
      </c>
      <c r="E35" s="342" t="s">
        <v>1392</v>
      </c>
      <c r="F35" s="344"/>
      <c r="G35" s="344"/>
      <c r="H35" s="344"/>
      <c r="I35" s="344"/>
      <c r="J35" s="344"/>
      <c r="K35" s="344"/>
      <c r="L35" s="344"/>
      <c r="M35" s="344"/>
      <c r="N35" s="344"/>
      <c r="O35" s="344"/>
      <c r="P35" s="344"/>
      <c r="Q35" s="344"/>
      <c r="R35" s="344"/>
      <c r="S35" s="344"/>
      <c r="T35" s="344"/>
      <c r="U35" s="344"/>
      <c r="V35" s="344"/>
      <c r="W35" s="344"/>
      <c r="X35" s="344"/>
      <c r="Y35" s="344"/>
      <c r="Z35" s="344"/>
      <c r="AA35" s="344"/>
      <c r="AB35" s="344"/>
    </row>
    <row r="36" ht="54.75" customHeight="1">
      <c r="A36" s="338" t="s">
        <v>161</v>
      </c>
      <c r="B36" s="339">
        <v>43952.0</v>
      </c>
      <c r="C36" s="344" t="s">
        <v>1393</v>
      </c>
      <c r="D36" s="343" t="s">
        <v>1394</v>
      </c>
      <c r="E36" s="343" t="s">
        <v>1395</v>
      </c>
      <c r="F36" s="344"/>
      <c r="G36" s="344"/>
      <c r="H36" s="345" t="s">
        <v>1396</v>
      </c>
      <c r="I36" s="344"/>
      <c r="J36" s="344"/>
      <c r="K36" s="344"/>
      <c r="L36" s="344"/>
      <c r="M36" s="344"/>
      <c r="N36" s="344"/>
      <c r="O36" s="344"/>
      <c r="P36" s="344"/>
      <c r="Q36" s="344"/>
      <c r="R36" s="344"/>
      <c r="S36" s="344"/>
      <c r="T36" s="344"/>
      <c r="U36" s="344"/>
      <c r="V36" s="344"/>
      <c r="W36" s="344"/>
      <c r="X36" s="344"/>
      <c r="Y36" s="344"/>
      <c r="Z36" s="344"/>
      <c r="AA36" s="344"/>
      <c r="AB36" s="344"/>
    </row>
    <row r="37" ht="34.5" customHeight="1">
      <c r="A37" s="338" t="s">
        <v>165</v>
      </c>
      <c r="B37" s="339">
        <v>43952.0</v>
      </c>
      <c r="C37" s="344" t="s">
        <v>1397</v>
      </c>
      <c r="D37" s="343" t="s">
        <v>1398</v>
      </c>
      <c r="E37" s="345" t="s">
        <v>1399</v>
      </c>
      <c r="F37" s="344"/>
      <c r="G37" s="344"/>
      <c r="H37" s="345" t="str">
        <f>HYPERLINK("https://ohiochannel.org/collections/ohio-house-2020-economic-recovery-task-force","Legislative Economic Recovery Task Force")</f>
        <v>Legislative Economic Recovery Task Force</v>
      </c>
      <c r="I37" s="344"/>
      <c r="J37" s="344"/>
      <c r="K37" s="344"/>
      <c r="L37" s="344"/>
      <c r="M37" s="344"/>
      <c r="N37" s="344"/>
      <c r="O37" s="344"/>
      <c r="P37" s="344"/>
      <c r="Q37" s="344"/>
      <c r="R37" s="344"/>
      <c r="S37" s="344"/>
      <c r="T37" s="344"/>
      <c r="U37" s="344"/>
      <c r="V37" s="344"/>
      <c r="W37" s="344"/>
      <c r="X37" s="344"/>
      <c r="Y37" s="344"/>
      <c r="Z37" s="344"/>
      <c r="AA37" s="344"/>
      <c r="AB37" s="344"/>
    </row>
    <row r="38" ht="34.5" customHeight="1">
      <c r="A38" s="338" t="s">
        <v>170</v>
      </c>
      <c r="B38" s="339">
        <v>43945.0</v>
      </c>
      <c r="C38" s="372" t="s">
        <v>1400</v>
      </c>
      <c r="D38" s="341" t="str">
        <f>HYPERLINK("https://www.okcommerce.gov/wp-content/uploads/Open-Up-and-Recover-Safely-Plan.pdf","""Open Up &amp; Recover Safely (OURS)"" Plan")</f>
        <v>"Open Up &amp; Recover Safely (OURS)" Plan</v>
      </c>
      <c r="E38" s="347" t="str">
        <f>HYPERLINK("https://www.sos.ok.gov/documents/executive/1937.pdf","Executive Order: Reopening Plans")</f>
        <v>Executive Order: Reopening Plans</v>
      </c>
      <c r="F38" s="344"/>
      <c r="G38" s="344"/>
      <c r="H38" s="344"/>
      <c r="I38" s="344"/>
      <c r="J38" s="344"/>
      <c r="K38" s="344"/>
      <c r="L38" s="344"/>
      <c r="M38" s="344"/>
      <c r="N38" s="344"/>
      <c r="O38" s="344"/>
      <c r="P38" s="344"/>
      <c r="Q38" s="344"/>
      <c r="R38" s="344"/>
      <c r="S38" s="344"/>
      <c r="T38" s="344"/>
      <c r="U38" s="344"/>
      <c r="V38" s="344"/>
      <c r="W38" s="344"/>
      <c r="X38" s="344"/>
      <c r="Y38" s="344"/>
      <c r="Z38" s="344"/>
      <c r="AA38" s="344"/>
      <c r="AB38" s="344"/>
    </row>
    <row r="39" ht="34.5" customHeight="1">
      <c r="A39" s="338" t="s">
        <v>175</v>
      </c>
      <c r="B39" s="339">
        <v>43969.0</v>
      </c>
      <c r="C39" s="365" t="s">
        <v>1401</v>
      </c>
      <c r="D39" s="341" t="str">
        <f>HYPERLINK("https://oregon.us2.list-manage.com/track/click?u=41b11f32beefba0380ee8ecb5&amp;id=73a5a6c184&amp;e=5790d39953","Framework for Reopening Public Life ")</f>
        <v>Framework for Reopening Public Life </v>
      </c>
      <c r="E39" s="373"/>
      <c r="F39" s="374"/>
      <c r="G39" s="374" t="s">
        <v>1402</v>
      </c>
      <c r="H39" s="373"/>
      <c r="I39" s="344"/>
      <c r="J39" s="344"/>
      <c r="K39" s="344"/>
      <c r="L39" s="344"/>
      <c r="M39" s="344"/>
      <c r="N39" s="344"/>
      <c r="O39" s="344"/>
      <c r="P39" s="344"/>
      <c r="Q39" s="344"/>
      <c r="R39" s="344"/>
      <c r="S39" s="344"/>
      <c r="T39" s="344"/>
      <c r="U39" s="344"/>
      <c r="V39" s="344"/>
      <c r="W39" s="344"/>
      <c r="X39" s="344"/>
      <c r="Y39" s="344"/>
      <c r="Z39" s="344"/>
      <c r="AA39" s="344"/>
      <c r="AB39" s="344"/>
    </row>
    <row r="40" ht="15.75" customHeight="1">
      <c r="A40" s="338" t="s">
        <v>179</v>
      </c>
      <c r="B40" s="364">
        <v>43959.0</v>
      </c>
      <c r="C40" s="344" t="s">
        <v>1403</v>
      </c>
      <c r="D40" s="347" t="s">
        <v>1404</v>
      </c>
      <c r="E40" s="343" t="s">
        <v>1405</v>
      </c>
      <c r="F40" s="344"/>
      <c r="G40" s="344"/>
      <c r="H40" s="344"/>
      <c r="I40" s="344"/>
      <c r="J40" s="344"/>
      <c r="K40" s="344"/>
      <c r="L40" s="344"/>
      <c r="M40" s="344"/>
      <c r="N40" s="344"/>
      <c r="O40" s="344"/>
      <c r="P40" s="344"/>
      <c r="Q40" s="344"/>
      <c r="R40" s="344"/>
      <c r="S40" s="344"/>
      <c r="T40" s="344"/>
      <c r="U40" s="344"/>
      <c r="V40" s="344"/>
      <c r="W40" s="344"/>
      <c r="X40" s="344"/>
      <c r="Y40" s="344"/>
      <c r="Z40" s="344"/>
      <c r="AA40" s="344"/>
      <c r="AB40" s="344"/>
    </row>
    <row r="41" ht="34.5" customHeight="1">
      <c r="A41" s="338" t="s">
        <v>183</v>
      </c>
      <c r="B41" s="339">
        <v>43955.0</v>
      </c>
      <c r="C41" s="342" t="s">
        <v>1406</v>
      </c>
      <c r="D41" s="342" t="s">
        <v>1407</v>
      </c>
      <c r="E41" s="343" t="s">
        <v>450</v>
      </c>
      <c r="F41" s="343"/>
      <c r="G41" s="343" t="s">
        <v>1408</v>
      </c>
      <c r="H41" s="345" t="str">
        <f>HYPERLINK("https://covid19tf.rcm.upr.edu/","Puerto Rico Medical Task Force COVID-19")</f>
        <v>Puerto Rico Medical Task Force COVID-19</v>
      </c>
      <c r="I41" s="344"/>
      <c r="J41" s="344"/>
      <c r="K41" s="344"/>
      <c r="L41" s="344"/>
      <c r="M41" s="344"/>
      <c r="N41" s="344"/>
      <c r="O41" s="344"/>
      <c r="P41" s="344"/>
      <c r="Q41" s="344"/>
      <c r="R41" s="344"/>
      <c r="S41" s="344"/>
      <c r="T41" s="344"/>
      <c r="U41" s="344"/>
      <c r="V41" s="344"/>
      <c r="W41" s="344"/>
      <c r="X41" s="344"/>
      <c r="Y41" s="344"/>
      <c r="Z41" s="344"/>
      <c r="AA41" s="344"/>
      <c r="AB41" s="344"/>
    </row>
    <row r="42" ht="72.75" customHeight="1">
      <c r="A42" s="338" t="s">
        <v>189</v>
      </c>
      <c r="B42" s="339">
        <v>43997.0</v>
      </c>
      <c r="C42" s="340" t="s">
        <v>1409</v>
      </c>
      <c r="D42" s="372" t="s">
        <v>1410</v>
      </c>
      <c r="E42" s="344"/>
      <c r="F42" s="344"/>
      <c r="G42" s="345" t="s">
        <v>1411</v>
      </c>
      <c r="H42" s="344"/>
      <c r="I42" s="344"/>
      <c r="J42" s="344"/>
      <c r="K42" s="344"/>
      <c r="L42" s="344"/>
      <c r="M42" s="344"/>
      <c r="N42" s="344"/>
      <c r="O42" s="344"/>
      <c r="P42" s="344"/>
      <c r="Q42" s="344"/>
      <c r="R42" s="344"/>
      <c r="S42" s="344"/>
      <c r="T42" s="344"/>
      <c r="U42" s="344"/>
      <c r="V42" s="344"/>
      <c r="W42" s="344"/>
      <c r="X42" s="344"/>
      <c r="Y42" s="344"/>
      <c r="Z42" s="344"/>
      <c r="AA42" s="344"/>
      <c r="AB42" s="344"/>
    </row>
    <row r="43" ht="34.5" customHeight="1">
      <c r="A43" s="338" t="s">
        <v>194</v>
      </c>
      <c r="B43" s="364">
        <v>43955.0</v>
      </c>
      <c r="C43" s="340" t="s">
        <v>1412</v>
      </c>
      <c r="D43" s="342" t="s">
        <v>1413</v>
      </c>
      <c r="E43" s="344"/>
      <c r="F43" s="344"/>
      <c r="G43" s="344"/>
      <c r="H43" s="341" t="str">
        <f>HYPERLINK("https://governor.sc.gov/executive-branch/acceleratesc","AccelerateSC")</f>
        <v>AccelerateSC</v>
      </c>
      <c r="I43" s="344"/>
      <c r="J43" s="344"/>
      <c r="K43" s="344"/>
      <c r="L43" s="344"/>
      <c r="M43" s="344"/>
      <c r="N43" s="344"/>
      <c r="O43" s="344"/>
      <c r="P43" s="344"/>
      <c r="Q43" s="344"/>
      <c r="R43" s="344"/>
      <c r="S43" s="344"/>
      <c r="T43" s="344"/>
      <c r="U43" s="344"/>
      <c r="V43" s="344"/>
      <c r="W43" s="344"/>
      <c r="X43" s="344"/>
      <c r="Y43" s="344"/>
      <c r="Z43" s="344"/>
      <c r="AA43" s="344"/>
      <c r="AB43" s="344"/>
    </row>
    <row r="44" ht="34.5" customHeight="1">
      <c r="A44" s="338" t="s">
        <v>196</v>
      </c>
      <c r="B44" s="344"/>
      <c r="C44" s="344" t="s">
        <v>1414</v>
      </c>
      <c r="D44" s="375" t="str">
        <f>HYPERLINK("https://sdsos.gov/general-information/executive-actions/executive-orders/assets/2020-20.PDF","Executive Order 20")</f>
        <v>Executive Order 20</v>
      </c>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row>
    <row r="45" ht="15.75" customHeight="1">
      <c r="A45" s="338" t="s">
        <v>198</v>
      </c>
      <c r="B45" s="364">
        <v>43948.0</v>
      </c>
      <c r="C45" s="341" t="s">
        <v>1415</v>
      </c>
      <c r="D45" s="341" t="str">
        <f>HYPERLINK("https://www.tn.gov/content/dam/tn/governorsoffice-documents/covid-19-assets/Pledge_General.pdf","""Tennessee Pledge"" Plan")</f>
        <v>"Tennessee Pledge" Plan</v>
      </c>
      <c r="E45" s="343" t="s">
        <v>1416</v>
      </c>
      <c r="F45" s="343"/>
      <c r="G45" s="343" t="s">
        <v>1417</v>
      </c>
      <c r="H45" s="347" t="str">
        <f>HYPERLINK("https://www.tn.gov/governor/news/2020/4/16/gov--lee-establishes-economic-recovery-group-to-reboot-tennessee-economy.html","Tennessee Economic Recovery Group (ERG)")</f>
        <v>Tennessee Economic Recovery Group (ERG)</v>
      </c>
      <c r="I45" s="344"/>
      <c r="J45" s="344"/>
      <c r="K45" s="344"/>
      <c r="L45" s="344"/>
      <c r="M45" s="344"/>
      <c r="N45" s="344"/>
      <c r="O45" s="344"/>
      <c r="P45" s="344"/>
      <c r="Q45" s="344"/>
      <c r="R45" s="344"/>
      <c r="S45" s="344"/>
      <c r="T45" s="344"/>
      <c r="U45" s="344"/>
      <c r="V45" s="344"/>
      <c r="W45" s="344"/>
      <c r="X45" s="344"/>
      <c r="Y45" s="344"/>
      <c r="Z45" s="344"/>
      <c r="AA45" s="344"/>
      <c r="AB45" s="344"/>
    </row>
    <row r="46" ht="45.75" customHeight="1">
      <c r="A46" s="338" t="s">
        <v>202</v>
      </c>
      <c r="B46" s="364">
        <v>43952.0</v>
      </c>
      <c r="C46" s="340" t="s">
        <v>1418</v>
      </c>
      <c r="D46" s="361" t="s">
        <v>1419</v>
      </c>
      <c r="E46" s="343" t="s">
        <v>1420</v>
      </c>
      <c r="F46" s="346"/>
      <c r="G46" s="347" t="s">
        <v>1421</v>
      </c>
      <c r="H46" s="347" t="str">
        <f>HYPERLINK("https://gov.texas.gov/organization/opentexas","Governor's Strike Force to Open Texas")</f>
        <v>Governor's Strike Force to Open Texas</v>
      </c>
      <c r="I46" s="344"/>
      <c r="J46" s="344"/>
      <c r="K46" s="344"/>
      <c r="L46" s="344"/>
      <c r="M46" s="344"/>
      <c r="N46" s="344"/>
      <c r="O46" s="344"/>
      <c r="P46" s="344"/>
      <c r="Q46" s="344"/>
      <c r="R46" s="344"/>
      <c r="S46" s="344"/>
      <c r="T46" s="344"/>
      <c r="U46" s="344"/>
      <c r="V46" s="344"/>
      <c r="W46" s="344"/>
      <c r="X46" s="344"/>
      <c r="Y46" s="344"/>
      <c r="Z46" s="344"/>
      <c r="AA46" s="344"/>
      <c r="AB46" s="344"/>
    </row>
    <row r="47" ht="15.75" customHeight="1">
      <c r="A47" s="338" t="s">
        <v>206</v>
      </c>
      <c r="B47" s="339">
        <v>43952.0</v>
      </c>
      <c r="C47" s="348" t="s">
        <v>1422</v>
      </c>
      <c r="D47" s="349" t="s">
        <v>481</v>
      </c>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row>
    <row r="48" ht="15.75" customHeight="1">
      <c r="A48" s="338" t="s">
        <v>209</v>
      </c>
      <c r="B48" s="339">
        <v>43969.0</v>
      </c>
      <c r="C48" s="343" t="s">
        <v>1423</v>
      </c>
      <c r="D48" s="341" t="str">
        <f>HYPERLINK("https://governor.vermont.gov/press-release/governor-phil-scott-outlines-principles-and-safety-precautions-phased-restart-vermont","Vermont Governor Phil Scott Outlines Principles and Safety Precautions for Phased In Restart")</f>
        <v>Vermont Governor Phil Scott Outlines Principles and Safety Precautions for Phased In Restart</v>
      </c>
      <c r="E48" s="345" t="s">
        <v>1424</v>
      </c>
      <c r="F48" s="344"/>
      <c r="G48" s="344"/>
      <c r="H48" s="344"/>
      <c r="I48" s="344"/>
      <c r="J48" s="344"/>
      <c r="K48" s="344"/>
      <c r="L48" s="344"/>
      <c r="M48" s="344"/>
      <c r="N48" s="344"/>
      <c r="O48" s="344"/>
      <c r="P48" s="344"/>
      <c r="Q48" s="344"/>
      <c r="R48" s="344"/>
      <c r="S48" s="344"/>
      <c r="T48" s="344"/>
      <c r="U48" s="344"/>
      <c r="V48" s="344"/>
      <c r="W48" s="344"/>
      <c r="X48" s="344"/>
      <c r="Y48" s="344"/>
      <c r="Z48" s="344"/>
      <c r="AA48" s="344"/>
      <c r="AB48" s="344"/>
    </row>
    <row r="49" ht="15.75" customHeight="1">
      <c r="A49" s="338" t="s">
        <v>213</v>
      </c>
      <c r="B49" s="344" t="s">
        <v>1425</v>
      </c>
      <c r="C49" s="344" t="s">
        <v>1426</v>
      </c>
      <c r="D49" s="345" t="str">
        <f>HYPERLINK("https://www.governor.virginia.gov/media/governorvirginiagov/governor-of-virginia/pdf/Slide-Deck-4-24-2020-.pdf","Forward Virginia Blueprint")</f>
        <v>Forward Virginia Blueprint</v>
      </c>
      <c r="E49" s="343" t="s">
        <v>1427</v>
      </c>
      <c r="F49" s="343"/>
      <c r="G49" s="343" t="s">
        <v>1427</v>
      </c>
      <c r="H49" s="345" t="str">
        <f>HYPERLINK("https://www.governor.virginia.gov/newsroom/all-releases/2020/april/headline-856312-en.html","COVID-19 Business Task Force")</f>
        <v>COVID-19 Business Task Force</v>
      </c>
      <c r="I49" s="344"/>
      <c r="J49" s="344"/>
      <c r="K49" s="344"/>
      <c r="L49" s="344"/>
      <c r="M49" s="344"/>
      <c r="N49" s="344"/>
      <c r="O49" s="344"/>
      <c r="P49" s="344"/>
      <c r="Q49" s="344"/>
      <c r="R49" s="344"/>
      <c r="S49" s="344"/>
      <c r="T49" s="344"/>
      <c r="U49" s="344"/>
      <c r="V49" s="344"/>
      <c r="W49" s="344"/>
      <c r="X49" s="344"/>
      <c r="Y49" s="344"/>
      <c r="Z49" s="344"/>
      <c r="AA49" s="344"/>
      <c r="AB49" s="344"/>
    </row>
    <row r="50" ht="15.75" customHeight="1">
      <c r="A50" s="338" t="s">
        <v>215</v>
      </c>
      <c r="B50" s="364">
        <v>43952.0</v>
      </c>
      <c r="C50" s="365" t="s">
        <v>1428</v>
      </c>
      <c r="D50" s="376" t="s">
        <v>1429</v>
      </c>
      <c r="E50" s="377" t="str">
        <f>HYPERLINK("https://www.governor.wa.gov/sites/default/files/Washington%27s%20Recovery%20Plan%20.pdf","Policy Brief- Safe Return to Public Life ")</f>
        <v>Policy Brief- Safe Return to Public Life </v>
      </c>
      <c r="F50" s="344"/>
      <c r="G50" s="344"/>
      <c r="H50" s="344"/>
      <c r="I50" s="344"/>
      <c r="J50" s="344"/>
      <c r="K50" s="344"/>
      <c r="L50" s="344"/>
      <c r="M50" s="344"/>
      <c r="N50" s="344"/>
      <c r="O50" s="344"/>
      <c r="P50" s="344"/>
      <c r="Q50" s="344"/>
      <c r="R50" s="344"/>
      <c r="S50" s="344"/>
      <c r="T50" s="344"/>
      <c r="U50" s="344"/>
      <c r="V50" s="344"/>
      <c r="W50" s="344"/>
      <c r="X50" s="344"/>
      <c r="Y50" s="344"/>
      <c r="Z50" s="344"/>
      <c r="AA50" s="344"/>
      <c r="AB50" s="344"/>
    </row>
    <row r="51" ht="34.5" customHeight="1">
      <c r="A51" s="338" t="s">
        <v>219</v>
      </c>
      <c r="B51" s="364">
        <v>43951.0</v>
      </c>
      <c r="C51" s="344" t="s">
        <v>1430</v>
      </c>
      <c r="D51" s="343" t="s">
        <v>1431</v>
      </c>
      <c r="E51" s="345" t="s">
        <v>1432</v>
      </c>
      <c r="F51" s="343"/>
      <c r="G51" s="343" t="s">
        <v>1433</v>
      </c>
      <c r="H51" s="344"/>
      <c r="I51" s="344"/>
      <c r="J51" s="344"/>
      <c r="K51" s="344"/>
      <c r="L51" s="344"/>
      <c r="M51" s="344"/>
      <c r="N51" s="344"/>
      <c r="O51" s="344"/>
      <c r="P51" s="344"/>
      <c r="Q51" s="344"/>
      <c r="R51" s="344"/>
      <c r="S51" s="344"/>
      <c r="T51" s="344"/>
      <c r="U51" s="344"/>
      <c r="V51" s="344"/>
      <c r="W51" s="344"/>
      <c r="X51" s="344"/>
      <c r="Y51" s="344"/>
      <c r="Z51" s="344"/>
      <c r="AA51" s="344"/>
      <c r="AB51" s="344"/>
    </row>
    <row r="52" ht="15.75" customHeight="1">
      <c r="A52" s="378" t="s">
        <v>222</v>
      </c>
      <c r="B52" s="339">
        <v>43941.0</v>
      </c>
      <c r="C52" s="344" t="s">
        <v>1434</v>
      </c>
      <c r="D52" s="343" t="s">
        <v>1435</v>
      </c>
      <c r="E52" s="379"/>
      <c r="F52" s="350"/>
      <c r="G52" s="344"/>
      <c r="H52" s="344"/>
      <c r="I52" s="344"/>
      <c r="J52" s="344"/>
      <c r="K52" s="344"/>
      <c r="L52" s="344"/>
      <c r="M52" s="344"/>
      <c r="N52" s="344"/>
      <c r="O52" s="344"/>
      <c r="P52" s="344"/>
      <c r="Q52" s="344"/>
      <c r="R52" s="344"/>
      <c r="S52" s="344"/>
      <c r="T52" s="344"/>
      <c r="U52" s="344"/>
      <c r="V52" s="344"/>
      <c r="W52" s="344"/>
      <c r="X52" s="344"/>
      <c r="Y52" s="344"/>
      <c r="Z52" s="344"/>
      <c r="AA52" s="344"/>
      <c r="AB52" s="344"/>
    </row>
    <row r="53" ht="15.75" customHeight="1">
      <c r="A53" s="338" t="s">
        <v>227</v>
      </c>
      <c r="B53" s="339">
        <v>43952.0</v>
      </c>
      <c r="C53" s="344" t="s">
        <v>1436</v>
      </c>
      <c r="D53" s="363" t="str">
        <f>HYPERLINK("https://drive.google.com/file/d/1cbsfIjNr3b-jBWwSo194OdW9H1JsppUC/view","A Transition Plan for a Healthy Wyoming ")</f>
        <v>A Transition Plan for a Healthy Wyoming </v>
      </c>
      <c r="E53" s="350"/>
      <c r="F53" s="350"/>
      <c r="G53" s="350"/>
      <c r="H53" s="344"/>
      <c r="I53" s="344"/>
      <c r="J53" s="344"/>
      <c r="K53" s="344"/>
      <c r="L53" s="344"/>
      <c r="M53" s="344"/>
      <c r="N53" s="344"/>
      <c r="O53" s="344"/>
      <c r="P53" s="344"/>
      <c r="Q53" s="344"/>
      <c r="R53" s="344"/>
      <c r="S53" s="344"/>
      <c r="T53" s="344"/>
      <c r="U53" s="344"/>
      <c r="V53" s="344"/>
      <c r="W53" s="344"/>
      <c r="X53" s="344"/>
      <c r="Y53" s="344"/>
      <c r="Z53" s="344"/>
      <c r="AA53" s="344"/>
      <c r="AB53" s="344"/>
    </row>
    <row r="54" ht="34.5" customHeight="1">
      <c r="A54" s="338"/>
      <c r="B54" s="339"/>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row>
    <row r="55" ht="34.5" customHeight="1">
      <c r="A55" s="338"/>
      <c r="B55" s="339"/>
      <c r="C55" s="344"/>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row>
    <row r="56" ht="34.5" customHeight="1">
      <c r="A56" s="338"/>
      <c r="B56" s="339"/>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row>
    <row r="57" ht="34.5" customHeight="1">
      <c r="A57" s="338"/>
      <c r="B57" s="339"/>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row>
    <row r="58" ht="34.5" customHeight="1">
      <c r="A58" s="338"/>
      <c r="B58" s="339"/>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row>
    <row r="59" ht="34.5" customHeight="1">
      <c r="A59" s="338"/>
      <c r="B59" s="339"/>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row>
    <row r="60" ht="34.5" customHeight="1">
      <c r="A60" s="338"/>
      <c r="B60" s="339"/>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row>
    <row r="61" ht="34.5" customHeight="1">
      <c r="A61" s="338"/>
      <c r="B61" s="339"/>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row>
    <row r="62" ht="34.5" customHeight="1">
      <c r="A62" s="338"/>
      <c r="B62" s="339"/>
      <c r="C62" s="344"/>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row>
    <row r="63" ht="34.5" customHeight="1">
      <c r="A63" s="338"/>
      <c r="B63" s="339"/>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row>
    <row r="64" ht="34.5" customHeight="1">
      <c r="A64" s="338"/>
      <c r="B64" s="339"/>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row>
    <row r="65" ht="34.5" customHeight="1">
      <c r="A65" s="338"/>
      <c r="B65" s="339"/>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row>
    <row r="66" ht="34.5" customHeight="1">
      <c r="A66" s="338"/>
      <c r="B66" s="339"/>
      <c r="C66" s="344"/>
      <c r="D66" s="344"/>
      <c r="E66" s="344"/>
      <c r="F66" s="344"/>
      <c r="G66" s="344"/>
      <c r="H66" s="344"/>
      <c r="I66" s="344"/>
      <c r="J66" s="344"/>
      <c r="K66" s="344"/>
      <c r="L66" s="344"/>
      <c r="M66" s="344"/>
      <c r="N66" s="344"/>
      <c r="O66" s="344"/>
      <c r="P66" s="344"/>
      <c r="Q66" s="344"/>
      <c r="R66" s="344"/>
      <c r="S66" s="344"/>
      <c r="T66" s="344"/>
      <c r="U66" s="344"/>
      <c r="V66" s="344"/>
      <c r="W66" s="344"/>
      <c r="X66" s="344"/>
      <c r="Y66" s="344"/>
      <c r="Z66" s="344"/>
      <c r="AA66" s="344"/>
      <c r="AB66" s="344"/>
    </row>
    <row r="67" ht="34.5" customHeight="1">
      <c r="A67" s="338"/>
      <c r="B67" s="339"/>
      <c r="C67" s="344"/>
      <c r="D67" s="344"/>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row>
    <row r="68" ht="34.5" customHeight="1">
      <c r="A68" s="338"/>
      <c r="B68" s="339"/>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row>
    <row r="69" ht="34.5" customHeight="1">
      <c r="A69" s="344"/>
      <c r="B69" s="339"/>
      <c r="C69" s="344"/>
      <c r="D69" s="344"/>
      <c r="E69" s="344"/>
      <c r="F69" s="344"/>
      <c r="G69" s="344"/>
      <c r="H69" s="344"/>
      <c r="I69" s="344"/>
      <c r="J69" s="344"/>
      <c r="K69" s="344"/>
      <c r="L69" s="344"/>
      <c r="M69" s="344"/>
      <c r="N69" s="344"/>
      <c r="O69" s="344"/>
      <c r="P69" s="344"/>
      <c r="Q69" s="344"/>
      <c r="R69" s="344"/>
      <c r="S69" s="344"/>
      <c r="T69" s="344"/>
      <c r="U69" s="344"/>
      <c r="V69" s="344"/>
      <c r="W69" s="344"/>
      <c r="X69" s="344"/>
      <c r="Y69" s="344"/>
      <c r="Z69" s="344"/>
      <c r="AA69" s="344"/>
      <c r="AB69" s="344"/>
    </row>
    <row r="70" ht="34.5" customHeight="1">
      <c r="A70" s="344"/>
      <c r="B70" s="339"/>
      <c r="C70" s="344"/>
      <c r="D70" s="344"/>
      <c r="E70" s="344"/>
      <c r="F70" s="344"/>
      <c r="G70" s="344"/>
      <c r="H70" s="344"/>
      <c r="I70" s="344"/>
      <c r="J70" s="344"/>
      <c r="K70" s="344"/>
      <c r="L70" s="344"/>
      <c r="M70" s="344"/>
      <c r="N70" s="344"/>
      <c r="O70" s="344"/>
      <c r="P70" s="344"/>
      <c r="Q70" s="344"/>
      <c r="R70" s="344"/>
      <c r="S70" s="344"/>
      <c r="T70" s="344"/>
      <c r="U70" s="344"/>
      <c r="V70" s="344"/>
      <c r="W70" s="344"/>
      <c r="X70" s="344"/>
      <c r="Y70" s="344"/>
      <c r="Z70" s="344"/>
      <c r="AA70" s="344"/>
      <c r="AB70" s="344"/>
    </row>
    <row r="71" ht="34.5" customHeight="1">
      <c r="A71" s="344"/>
      <c r="B71" s="339"/>
      <c r="C71" s="344"/>
      <c r="D71" s="344"/>
      <c r="E71" s="344"/>
      <c r="F71" s="344"/>
      <c r="G71" s="344"/>
      <c r="H71" s="344"/>
      <c r="I71" s="344"/>
      <c r="J71" s="344"/>
      <c r="K71" s="344"/>
      <c r="L71" s="344"/>
      <c r="M71" s="344"/>
      <c r="N71" s="344"/>
      <c r="O71" s="344"/>
      <c r="P71" s="344"/>
      <c r="Q71" s="344"/>
      <c r="R71" s="344"/>
      <c r="S71" s="344"/>
      <c r="T71" s="344"/>
      <c r="U71" s="344"/>
      <c r="V71" s="344"/>
      <c r="W71" s="344"/>
      <c r="X71" s="344"/>
      <c r="Y71" s="344"/>
      <c r="Z71" s="344"/>
      <c r="AA71" s="344"/>
      <c r="AB71" s="344"/>
    </row>
    <row r="72" ht="34.5" customHeight="1">
      <c r="A72" s="344"/>
      <c r="B72" s="339"/>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row>
    <row r="73" ht="34.5" customHeight="1">
      <c r="A73" s="344"/>
      <c r="B73" s="339"/>
      <c r="C73" s="344"/>
      <c r="D73" s="344"/>
      <c r="E73" s="344"/>
      <c r="F73" s="344"/>
      <c r="G73" s="344"/>
      <c r="H73" s="344"/>
      <c r="I73" s="344"/>
      <c r="J73" s="344"/>
      <c r="K73" s="344"/>
      <c r="L73" s="344"/>
      <c r="M73" s="344"/>
      <c r="N73" s="344"/>
      <c r="O73" s="344"/>
      <c r="P73" s="344"/>
      <c r="Q73" s="344"/>
      <c r="R73" s="344"/>
      <c r="S73" s="344"/>
      <c r="T73" s="344"/>
      <c r="U73" s="344"/>
      <c r="V73" s="344"/>
      <c r="W73" s="344"/>
      <c r="X73" s="344"/>
      <c r="Y73" s="344"/>
      <c r="Z73" s="344"/>
      <c r="AA73" s="344"/>
      <c r="AB73" s="344"/>
    </row>
    <row r="74" ht="34.5" customHeight="1">
      <c r="A74" s="344"/>
      <c r="B74" s="339"/>
      <c r="C74" s="344"/>
      <c r="D74" s="344"/>
      <c r="E74" s="344"/>
      <c r="F74" s="344"/>
      <c r="G74" s="344"/>
      <c r="H74" s="344"/>
      <c r="I74" s="344"/>
      <c r="J74" s="344"/>
      <c r="K74" s="344"/>
      <c r="L74" s="344"/>
      <c r="M74" s="344"/>
      <c r="N74" s="344"/>
      <c r="O74" s="344"/>
      <c r="P74" s="344"/>
      <c r="Q74" s="344"/>
      <c r="R74" s="344"/>
      <c r="S74" s="344"/>
      <c r="T74" s="344"/>
      <c r="U74" s="344"/>
      <c r="V74" s="344"/>
      <c r="W74" s="344"/>
      <c r="X74" s="344"/>
      <c r="Y74" s="344"/>
      <c r="Z74" s="344"/>
      <c r="AA74" s="344"/>
      <c r="AB74" s="344"/>
    </row>
    <row r="75" ht="34.5" customHeight="1">
      <c r="A75" s="344"/>
      <c r="B75" s="339"/>
      <c r="C75" s="344"/>
      <c r="D75" s="344"/>
      <c r="E75" s="344"/>
      <c r="F75" s="344"/>
      <c r="G75" s="344"/>
      <c r="H75" s="344"/>
      <c r="I75" s="344"/>
      <c r="J75" s="344"/>
      <c r="K75" s="344"/>
      <c r="L75" s="344"/>
      <c r="M75" s="344"/>
      <c r="N75" s="344"/>
      <c r="O75" s="344"/>
      <c r="P75" s="344"/>
      <c r="Q75" s="344"/>
      <c r="R75" s="344"/>
      <c r="S75" s="344"/>
      <c r="T75" s="344"/>
      <c r="U75" s="344"/>
      <c r="V75" s="344"/>
      <c r="W75" s="344"/>
      <c r="X75" s="344"/>
      <c r="Y75" s="344"/>
      <c r="Z75" s="344"/>
      <c r="AA75" s="344"/>
      <c r="AB75" s="344"/>
    </row>
    <row r="76" ht="34.5" customHeight="1">
      <c r="A76" s="344"/>
      <c r="B76" s="339"/>
      <c r="C76" s="344"/>
      <c r="D76" s="344"/>
      <c r="E76" s="344"/>
      <c r="F76" s="344"/>
      <c r="G76" s="344"/>
      <c r="H76" s="344"/>
      <c r="I76" s="344"/>
      <c r="J76" s="344"/>
      <c r="K76" s="344"/>
      <c r="L76" s="344"/>
      <c r="M76" s="344"/>
      <c r="N76" s="344"/>
      <c r="O76" s="344"/>
      <c r="P76" s="344"/>
      <c r="Q76" s="344"/>
      <c r="R76" s="344"/>
      <c r="S76" s="344"/>
      <c r="T76" s="344"/>
      <c r="U76" s="344"/>
      <c r="V76" s="344"/>
      <c r="W76" s="344"/>
      <c r="X76" s="344"/>
      <c r="Y76" s="344"/>
      <c r="Z76" s="344"/>
      <c r="AA76" s="344"/>
      <c r="AB76" s="344"/>
    </row>
    <row r="77" ht="34.5" customHeight="1">
      <c r="A77" s="344"/>
      <c r="B77" s="339"/>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row>
    <row r="78" ht="34.5" customHeight="1">
      <c r="A78" s="344"/>
      <c r="B78" s="339"/>
      <c r="C78" s="344"/>
      <c r="D78" s="344"/>
      <c r="E78" s="344"/>
      <c r="F78" s="344"/>
      <c r="G78" s="344"/>
      <c r="H78" s="344"/>
      <c r="I78" s="344"/>
      <c r="J78" s="344"/>
      <c r="K78" s="344"/>
      <c r="L78" s="344"/>
      <c r="M78" s="344"/>
      <c r="N78" s="344"/>
      <c r="O78" s="344"/>
      <c r="P78" s="344"/>
      <c r="Q78" s="344"/>
      <c r="R78" s="344"/>
      <c r="S78" s="344"/>
      <c r="T78" s="344"/>
      <c r="U78" s="344"/>
      <c r="V78" s="344"/>
      <c r="W78" s="344"/>
      <c r="X78" s="344"/>
      <c r="Y78" s="344"/>
      <c r="Z78" s="344"/>
      <c r="AA78" s="344"/>
      <c r="AB78" s="344"/>
    </row>
    <row r="79" ht="34.5" customHeight="1">
      <c r="A79" s="344"/>
      <c r="B79" s="339"/>
      <c r="C79" s="344"/>
      <c r="D79" s="344"/>
      <c r="E79" s="344"/>
      <c r="F79" s="344"/>
      <c r="G79" s="344"/>
      <c r="H79" s="344"/>
      <c r="I79" s="344"/>
      <c r="J79" s="344"/>
      <c r="K79" s="344"/>
      <c r="L79" s="344"/>
      <c r="M79" s="344"/>
      <c r="N79" s="344"/>
      <c r="O79" s="344"/>
      <c r="P79" s="344"/>
      <c r="Q79" s="344"/>
      <c r="R79" s="344"/>
      <c r="S79" s="344"/>
      <c r="T79" s="344"/>
      <c r="U79" s="344"/>
      <c r="V79" s="344"/>
      <c r="W79" s="344"/>
      <c r="X79" s="344"/>
      <c r="Y79" s="344"/>
      <c r="Z79" s="344"/>
      <c r="AA79" s="344"/>
      <c r="AB79" s="344"/>
    </row>
    <row r="80" ht="34.5" customHeight="1">
      <c r="A80" s="344"/>
      <c r="B80" s="339"/>
      <c r="C80" s="344"/>
      <c r="D80" s="344"/>
      <c r="E80" s="344"/>
      <c r="F80" s="344"/>
      <c r="G80" s="344"/>
      <c r="H80" s="344"/>
      <c r="I80" s="344"/>
      <c r="J80" s="344"/>
      <c r="K80" s="344"/>
      <c r="L80" s="344"/>
      <c r="M80" s="344"/>
      <c r="N80" s="344"/>
      <c r="O80" s="344"/>
      <c r="P80" s="344"/>
      <c r="Q80" s="344"/>
      <c r="R80" s="344"/>
      <c r="S80" s="344"/>
      <c r="T80" s="344"/>
      <c r="U80" s="344"/>
      <c r="V80" s="344"/>
      <c r="W80" s="344"/>
      <c r="X80" s="344"/>
      <c r="Y80" s="344"/>
      <c r="Z80" s="344"/>
      <c r="AA80" s="344"/>
      <c r="AB80" s="344"/>
    </row>
    <row r="81" ht="34.5" customHeight="1">
      <c r="A81" s="344"/>
      <c r="B81" s="339"/>
      <c r="C81" s="344"/>
      <c r="D81" s="344"/>
      <c r="E81" s="344"/>
      <c r="F81" s="344"/>
      <c r="G81" s="344"/>
      <c r="H81" s="344"/>
      <c r="I81" s="344"/>
      <c r="J81" s="344"/>
      <c r="K81" s="344"/>
      <c r="L81" s="344"/>
      <c r="M81" s="344"/>
      <c r="N81" s="344"/>
      <c r="O81" s="344"/>
      <c r="P81" s="344"/>
      <c r="Q81" s="344"/>
      <c r="R81" s="344"/>
      <c r="S81" s="344"/>
      <c r="T81" s="344"/>
      <c r="U81" s="344"/>
      <c r="V81" s="344"/>
      <c r="W81" s="344"/>
      <c r="X81" s="344"/>
      <c r="Y81" s="344"/>
      <c r="Z81" s="344"/>
      <c r="AA81" s="344"/>
      <c r="AB81" s="344"/>
    </row>
    <row r="82" ht="34.5" customHeight="1">
      <c r="A82" s="344"/>
      <c r="B82" s="339"/>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row>
    <row r="83" ht="34.5" customHeight="1">
      <c r="A83" s="344"/>
      <c r="B83" s="339"/>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row>
    <row r="84" ht="34.5" customHeight="1">
      <c r="A84" s="344"/>
      <c r="B84" s="339"/>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row>
    <row r="85" ht="34.5" customHeight="1">
      <c r="A85" s="344"/>
      <c r="B85" s="339"/>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row>
    <row r="86" ht="34.5" customHeight="1">
      <c r="A86" s="344"/>
      <c r="B86" s="339"/>
      <c r="C86" s="344"/>
      <c r="D86" s="344"/>
      <c r="E86" s="344"/>
      <c r="F86" s="344"/>
      <c r="G86" s="344"/>
      <c r="H86" s="344"/>
      <c r="I86" s="344"/>
      <c r="J86" s="344"/>
      <c r="K86" s="344"/>
      <c r="L86" s="344"/>
      <c r="M86" s="344"/>
      <c r="N86" s="344"/>
      <c r="O86" s="344"/>
      <c r="P86" s="344"/>
      <c r="Q86" s="344"/>
      <c r="R86" s="344"/>
      <c r="S86" s="344"/>
      <c r="T86" s="344"/>
      <c r="U86" s="344"/>
      <c r="V86" s="344"/>
      <c r="W86" s="344"/>
      <c r="X86" s="344"/>
      <c r="Y86" s="344"/>
      <c r="Z86" s="344"/>
      <c r="AA86" s="344"/>
      <c r="AB86" s="344"/>
    </row>
    <row r="87" ht="34.5" customHeight="1">
      <c r="A87" s="344"/>
      <c r="B87" s="339"/>
      <c r="C87" s="344"/>
      <c r="D87" s="344"/>
      <c r="E87" s="344"/>
      <c r="F87" s="344"/>
      <c r="G87" s="344"/>
      <c r="H87" s="344"/>
      <c r="I87" s="344"/>
      <c r="J87" s="344"/>
      <c r="K87" s="344"/>
      <c r="L87" s="344"/>
      <c r="M87" s="344"/>
      <c r="N87" s="344"/>
      <c r="O87" s="344"/>
      <c r="P87" s="344"/>
      <c r="Q87" s="344"/>
      <c r="R87" s="344"/>
      <c r="S87" s="344"/>
      <c r="T87" s="344"/>
      <c r="U87" s="344"/>
      <c r="V87" s="344"/>
      <c r="W87" s="344"/>
      <c r="X87" s="344"/>
      <c r="Y87" s="344"/>
      <c r="Z87" s="344"/>
      <c r="AA87" s="344"/>
      <c r="AB87" s="344"/>
    </row>
    <row r="88" ht="34.5" customHeight="1">
      <c r="A88" s="344"/>
      <c r="B88" s="339"/>
      <c r="C88" s="344"/>
      <c r="D88" s="344"/>
      <c r="E88" s="344"/>
      <c r="F88" s="344"/>
      <c r="G88" s="344"/>
      <c r="H88" s="344"/>
      <c r="I88" s="344"/>
      <c r="J88" s="344"/>
      <c r="K88" s="344"/>
      <c r="L88" s="344"/>
      <c r="M88" s="344"/>
      <c r="N88" s="344"/>
      <c r="O88" s="344"/>
      <c r="P88" s="344"/>
      <c r="Q88" s="344"/>
      <c r="R88" s="344"/>
      <c r="S88" s="344"/>
      <c r="T88" s="344"/>
      <c r="U88" s="344"/>
      <c r="V88" s="344"/>
      <c r="W88" s="344"/>
      <c r="X88" s="344"/>
      <c r="Y88" s="344"/>
      <c r="Z88" s="344"/>
      <c r="AA88" s="344"/>
      <c r="AB88" s="344"/>
    </row>
    <row r="89" ht="34.5" customHeight="1">
      <c r="A89" s="344"/>
      <c r="B89" s="339"/>
      <c r="C89" s="344"/>
      <c r="D89" s="344"/>
      <c r="E89" s="344"/>
      <c r="F89" s="344"/>
      <c r="G89" s="344"/>
      <c r="H89" s="344"/>
      <c r="I89" s="344"/>
      <c r="J89" s="344"/>
      <c r="K89" s="344"/>
      <c r="L89" s="344"/>
      <c r="M89" s="344"/>
      <c r="N89" s="344"/>
      <c r="O89" s="344"/>
      <c r="P89" s="344"/>
      <c r="Q89" s="344"/>
      <c r="R89" s="344"/>
      <c r="S89" s="344"/>
      <c r="T89" s="344"/>
      <c r="U89" s="344"/>
      <c r="V89" s="344"/>
      <c r="W89" s="344"/>
      <c r="X89" s="344"/>
      <c r="Y89" s="344"/>
      <c r="Z89" s="344"/>
      <c r="AA89" s="344"/>
      <c r="AB89" s="344"/>
    </row>
    <row r="90" ht="34.5" customHeight="1">
      <c r="A90" s="344"/>
      <c r="B90" s="339"/>
      <c r="C90" s="344"/>
      <c r="D90" s="344"/>
      <c r="E90" s="344"/>
      <c r="F90" s="344"/>
      <c r="G90" s="344"/>
      <c r="H90" s="344"/>
      <c r="I90" s="344"/>
      <c r="J90" s="344"/>
      <c r="K90" s="344"/>
      <c r="L90" s="344"/>
      <c r="M90" s="344"/>
      <c r="N90" s="344"/>
      <c r="O90" s="344"/>
      <c r="P90" s="344"/>
      <c r="Q90" s="344"/>
      <c r="R90" s="344"/>
      <c r="S90" s="344"/>
      <c r="T90" s="344"/>
      <c r="U90" s="344"/>
      <c r="V90" s="344"/>
      <c r="W90" s="344"/>
      <c r="X90" s="344"/>
      <c r="Y90" s="344"/>
      <c r="Z90" s="344"/>
      <c r="AA90" s="344"/>
      <c r="AB90" s="344"/>
    </row>
    <row r="91" ht="34.5" customHeight="1">
      <c r="A91" s="344"/>
      <c r="B91" s="339"/>
      <c r="C91" s="344"/>
      <c r="D91" s="344"/>
      <c r="E91" s="344"/>
      <c r="F91" s="344"/>
      <c r="G91" s="344"/>
      <c r="H91" s="344"/>
      <c r="I91" s="344"/>
      <c r="J91" s="344"/>
      <c r="K91" s="344"/>
      <c r="L91" s="344"/>
      <c r="M91" s="344"/>
      <c r="N91" s="344"/>
      <c r="O91" s="344"/>
      <c r="P91" s="344"/>
      <c r="Q91" s="344"/>
      <c r="R91" s="344"/>
      <c r="S91" s="344"/>
      <c r="T91" s="344"/>
      <c r="U91" s="344"/>
      <c r="V91" s="344"/>
      <c r="W91" s="344"/>
      <c r="X91" s="344"/>
      <c r="Y91" s="344"/>
      <c r="Z91" s="344"/>
      <c r="AA91" s="344"/>
      <c r="AB91" s="344"/>
    </row>
    <row r="92" ht="34.5" customHeight="1">
      <c r="A92" s="344"/>
      <c r="B92" s="339"/>
      <c r="C92" s="344"/>
      <c r="D92" s="344"/>
      <c r="E92" s="344"/>
      <c r="F92" s="344"/>
      <c r="G92" s="344"/>
      <c r="H92" s="344"/>
      <c r="I92" s="344"/>
      <c r="J92" s="344"/>
      <c r="K92" s="344"/>
      <c r="L92" s="344"/>
      <c r="M92" s="344"/>
      <c r="N92" s="344"/>
      <c r="O92" s="344"/>
      <c r="P92" s="344"/>
      <c r="Q92" s="344"/>
      <c r="R92" s="344"/>
      <c r="S92" s="344"/>
      <c r="T92" s="344"/>
      <c r="U92" s="344"/>
      <c r="V92" s="344"/>
      <c r="W92" s="344"/>
      <c r="X92" s="344"/>
      <c r="Y92" s="344"/>
      <c r="Z92" s="344"/>
      <c r="AA92" s="344"/>
      <c r="AB92" s="344"/>
    </row>
    <row r="93" ht="34.5" customHeight="1">
      <c r="A93" s="344"/>
      <c r="B93" s="339"/>
      <c r="C93" s="344"/>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row>
    <row r="94" ht="34.5" customHeight="1">
      <c r="A94" s="344"/>
      <c r="B94" s="339"/>
      <c r="C94" s="344"/>
      <c r="D94" s="344"/>
      <c r="E94" s="344"/>
      <c r="F94" s="344"/>
      <c r="G94" s="344"/>
      <c r="H94" s="344"/>
      <c r="I94" s="344"/>
      <c r="J94" s="344"/>
      <c r="K94" s="344"/>
      <c r="L94" s="344"/>
      <c r="M94" s="344"/>
      <c r="N94" s="344"/>
      <c r="O94" s="344"/>
      <c r="P94" s="344"/>
      <c r="Q94" s="344"/>
      <c r="R94" s="344"/>
      <c r="S94" s="344"/>
      <c r="T94" s="344"/>
      <c r="U94" s="344"/>
      <c r="V94" s="344"/>
      <c r="W94" s="344"/>
      <c r="X94" s="344"/>
      <c r="Y94" s="344"/>
      <c r="Z94" s="344"/>
      <c r="AA94" s="344"/>
      <c r="AB94" s="344"/>
    </row>
    <row r="95" ht="34.5" customHeight="1">
      <c r="A95" s="344"/>
      <c r="B95" s="339"/>
      <c r="C95" s="344"/>
      <c r="D95" s="344"/>
      <c r="E95" s="344"/>
      <c r="F95" s="344"/>
      <c r="G95" s="344"/>
      <c r="H95" s="344"/>
      <c r="I95" s="344"/>
      <c r="J95" s="344"/>
      <c r="K95" s="344"/>
      <c r="L95" s="344"/>
      <c r="M95" s="344"/>
      <c r="N95" s="344"/>
      <c r="O95" s="344"/>
      <c r="P95" s="344"/>
      <c r="Q95" s="344"/>
      <c r="R95" s="344"/>
      <c r="S95" s="344"/>
      <c r="T95" s="344"/>
      <c r="U95" s="344"/>
      <c r="V95" s="344"/>
      <c r="W95" s="344"/>
      <c r="X95" s="344"/>
      <c r="Y95" s="344"/>
      <c r="Z95" s="344"/>
      <c r="AA95" s="344"/>
      <c r="AB95" s="344"/>
    </row>
    <row r="96" ht="34.5" customHeight="1">
      <c r="A96" s="344"/>
      <c r="B96" s="339"/>
      <c r="C96" s="344"/>
      <c r="D96" s="344"/>
      <c r="E96" s="344"/>
      <c r="F96" s="344"/>
      <c r="G96" s="344"/>
      <c r="H96" s="344"/>
      <c r="I96" s="344"/>
      <c r="J96" s="344"/>
      <c r="K96" s="344"/>
      <c r="L96" s="344"/>
      <c r="M96" s="344"/>
      <c r="N96" s="344"/>
      <c r="O96" s="344"/>
      <c r="P96" s="344"/>
      <c r="Q96" s="344"/>
      <c r="R96" s="344"/>
      <c r="S96" s="344"/>
      <c r="T96" s="344"/>
      <c r="U96" s="344"/>
      <c r="V96" s="344"/>
      <c r="W96" s="344"/>
      <c r="X96" s="344"/>
      <c r="Y96" s="344"/>
      <c r="Z96" s="344"/>
      <c r="AA96" s="344"/>
      <c r="AB96" s="344"/>
    </row>
    <row r="97" ht="34.5" customHeight="1">
      <c r="A97" s="344"/>
      <c r="B97" s="339"/>
      <c r="C97" s="344"/>
      <c r="D97" s="344"/>
      <c r="E97" s="344"/>
      <c r="F97" s="344"/>
      <c r="G97" s="344"/>
      <c r="H97" s="344"/>
      <c r="I97" s="344"/>
      <c r="J97" s="344"/>
      <c r="K97" s="344"/>
      <c r="L97" s="344"/>
      <c r="M97" s="344"/>
      <c r="N97" s="344"/>
      <c r="O97" s="344"/>
      <c r="P97" s="344"/>
      <c r="Q97" s="344"/>
      <c r="R97" s="344"/>
      <c r="S97" s="344"/>
      <c r="T97" s="344"/>
      <c r="U97" s="344"/>
      <c r="V97" s="344"/>
      <c r="W97" s="344"/>
      <c r="X97" s="344"/>
      <c r="Y97" s="344"/>
      <c r="Z97" s="344"/>
      <c r="AA97" s="344"/>
      <c r="AB97" s="344"/>
    </row>
    <row r="98" ht="34.5" customHeight="1">
      <c r="A98" s="344"/>
      <c r="B98" s="339"/>
      <c r="C98" s="344"/>
      <c r="D98" s="344"/>
      <c r="E98" s="344"/>
      <c r="F98" s="344"/>
      <c r="G98" s="344"/>
      <c r="H98" s="344"/>
      <c r="I98" s="344"/>
      <c r="J98" s="344"/>
      <c r="K98" s="344"/>
      <c r="L98" s="344"/>
      <c r="M98" s="344"/>
      <c r="N98" s="344"/>
      <c r="O98" s="344"/>
      <c r="P98" s="344"/>
      <c r="Q98" s="344"/>
      <c r="R98" s="344"/>
      <c r="S98" s="344"/>
      <c r="T98" s="344"/>
      <c r="U98" s="344"/>
      <c r="V98" s="344"/>
      <c r="W98" s="344"/>
      <c r="X98" s="344"/>
      <c r="Y98" s="344"/>
      <c r="Z98" s="344"/>
      <c r="AA98" s="344"/>
      <c r="AB98" s="344"/>
    </row>
    <row r="99" ht="34.5" customHeight="1">
      <c r="A99" s="344"/>
      <c r="B99" s="339"/>
      <c r="C99" s="344"/>
      <c r="D99" s="344"/>
      <c r="E99" s="344"/>
      <c r="F99" s="344"/>
      <c r="G99" s="344"/>
      <c r="H99" s="344"/>
      <c r="I99" s="344"/>
      <c r="J99" s="344"/>
      <c r="K99" s="344"/>
      <c r="L99" s="344"/>
      <c r="M99" s="344"/>
      <c r="N99" s="344"/>
      <c r="O99" s="344"/>
      <c r="P99" s="344"/>
      <c r="Q99" s="344"/>
      <c r="R99" s="344"/>
      <c r="S99" s="344"/>
      <c r="T99" s="344"/>
      <c r="U99" s="344"/>
      <c r="V99" s="344"/>
      <c r="W99" s="344"/>
      <c r="X99" s="344"/>
      <c r="Y99" s="344"/>
      <c r="Z99" s="344"/>
      <c r="AA99" s="344"/>
      <c r="AB99" s="344"/>
    </row>
    <row r="100" ht="34.5" customHeight="1">
      <c r="A100" s="344"/>
      <c r="B100" s="339"/>
      <c r="C100" s="344"/>
      <c r="D100" s="344"/>
      <c r="E100" s="344"/>
      <c r="F100" s="344"/>
      <c r="G100" s="344"/>
      <c r="H100" s="344"/>
      <c r="I100" s="344"/>
      <c r="J100" s="344"/>
      <c r="K100" s="344"/>
      <c r="L100" s="344"/>
      <c r="M100" s="344"/>
      <c r="N100" s="344"/>
      <c r="O100" s="344"/>
      <c r="P100" s="344"/>
      <c r="Q100" s="344"/>
      <c r="R100" s="344"/>
      <c r="S100" s="344"/>
      <c r="T100" s="344"/>
      <c r="U100" s="344"/>
      <c r="V100" s="344"/>
      <c r="W100" s="344"/>
      <c r="X100" s="344"/>
      <c r="Y100" s="344"/>
      <c r="Z100" s="344"/>
      <c r="AA100" s="344"/>
      <c r="AB100" s="344"/>
    </row>
    <row r="101" ht="34.5" customHeight="1">
      <c r="A101" s="344"/>
      <c r="B101" s="339"/>
      <c r="C101" s="344"/>
      <c r="D101" s="344"/>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row>
    <row r="102" ht="34.5" customHeight="1">
      <c r="A102" s="344"/>
      <c r="B102" s="339"/>
      <c r="C102" s="344"/>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row>
    <row r="103" ht="34.5" customHeight="1">
      <c r="A103" s="344"/>
      <c r="B103" s="339"/>
      <c r="C103" s="344"/>
      <c r="D103" s="344"/>
      <c r="E103" s="344"/>
      <c r="F103" s="344"/>
      <c r="G103" s="344"/>
      <c r="H103" s="344"/>
      <c r="I103" s="344"/>
      <c r="J103" s="344"/>
      <c r="K103" s="344"/>
      <c r="L103" s="344"/>
      <c r="M103" s="344"/>
      <c r="N103" s="344"/>
      <c r="O103" s="344"/>
      <c r="P103" s="344"/>
      <c r="Q103" s="344"/>
      <c r="R103" s="344"/>
      <c r="S103" s="344"/>
      <c r="T103" s="344"/>
      <c r="U103" s="344"/>
      <c r="V103" s="344"/>
      <c r="W103" s="344"/>
      <c r="X103" s="344"/>
      <c r="Y103" s="344"/>
      <c r="Z103" s="344"/>
      <c r="AA103" s="344"/>
      <c r="AB103" s="344"/>
    </row>
    <row r="104" ht="34.5" customHeight="1">
      <c r="A104" s="344"/>
      <c r="B104" s="339"/>
      <c r="C104" s="344"/>
      <c r="D104" s="344"/>
      <c r="E104" s="344"/>
      <c r="F104" s="344"/>
      <c r="G104" s="344"/>
      <c r="H104" s="344"/>
      <c r="I104" s="344"/>
      <c r="J104" s="344"/>
      <c r="K104" s="344"/>
      <c r="L104" s="344"/>
      <c r="M104" s="344"/>
      <c r="N104" s="344"/>
      <c r="O104" s="344"/>
      <c r="P104" s="344"/>
      <c r="Q104" s="344"/>
      <c r="R104" s="344"/>
      <c r="S104" s="344"/>
      <c r="T104" s="344"/>
      <c r="U104" s="344"/>
      <c r="V104" s="344"/>
      <c r="W104" s="344"/>
      <c r="X104" s="344"/>
      <c r="Y104" s="344"/>
      <c r="Z104" s="344"/>
      <c r="AA104" s="344"/>
      <c r="AB104" s="344"/>
    </row>
    <row r="105" ht="34.5" customHeight="1">
      <c r="A105" s="344"/>
      <c r="B105" s="339"/>
      <c r="C105" s="344"/>
      <c r="D105" s="344"/>
      <c r="E105" s="344"/>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row>
    <row r="106" ht="34.5" customHeight="1">
      <c r="A106" s="344"/>
      <c r="B106" s="339"/>
      <c r="C106" s="344"/>
      <c r="D106" s="344"/>
      <c r="E106" s="344"/>
      <c r="F106" s="344"/>
      <c r="G106" s="344"/>
      <c r="H106" s="344"/>
      <c r="I106" s="344"/>
      <c r="J106" s="344"/>
      <c r="K106" s="344"/>
      <c r="L106" s="344"/>
      <c r="M106" s="344"/>
      <c r="N106" s="344"/>
      <c r="O106" s="344"/>
      <c r="P106" s="344"/>
      <c r="Q106" s="344"/>
      <c r="R106" s="344"/>
      <c r="S106" s="344"/>
      <c r="T106" s="344"/>
      <c r="U106" s="344"/>
      <c r="V106" s="344"/>
      <c r="W106" s="344"/>
      <c r="X106" s="344"/>
      <c r="Y106" s="344"/>
      <c r="Z106" s="344"/>
      <c r="AA106" s="344"/>
      <c r="AB106" s="344"/>
    </row>
    <row r="107" ht="34.5" customHeight="1">
      <c r="A107" s="344"/>
      <c r="B107" s="339"/>
      <c r="C107" s="344"/>
      <c r="D107" s="344"/>
      <c r="E107" s="344"/>
      <c r="F107" s="344"/>
      <c r="G107" s="344"/>
      <c r="H107" s="344"/>
      <c r="I107" s="344"/>
      <c r="J107" s="344"/>
      <c r="K107" s="344"/>
      <c r="L107" s="344"/>
      <c r="M107" s="344"/>
      <c r="N107" s="344"/>
      <c r="O107" s="344"/>
      <c r="P107" s="344"/>
      <c r="Q107" s="344"/>
      <c r="R107" s="344"/>
      <c r="S107" s="344"/>
      <c r="T107" s="344"/>
      <c r="U107" s="344"/>
      <c r="V107" s="344"/>
      <c r="W107" s="344"/>
      <c r="X107" s="344"/>
      <c r="Y107" s="344"/>
      <c r="Z107" s="344"/>
      <c r="AA107" s="344"/>
      <c r="AB107" s="344"/>
    </row>
    <row r="108" ht="34.5" customHeight="1">
      <c r="A108" s="344"/>
      <c r="B108" s="339"/>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row>
    <row r="109" ht="34.5" customHeight="1">
      <c r="A109" s="344"/>
      <c r="B109" s="339"/>
      <c r="C109" s="344"/>
      <c r="D109" s="344"/>
      <c r="E109" s="344"/>
      <c r="F109" s="344"/>
      <c r="G109" s="344"/>
      <c r="H109" s="344"/>
      <c r="I109" s="344"/>
      <c r="J109" s="344"/>
      <c r="K109" s="344"/>
      <c r="L109" s="344"/>
      <c r="M109" s="344"/>
      <c r="N109" s="344"/>
      <c r="O109" s="344"/>
      <c r="P109" s="344"/>
      <c r="Q109" s="344"/>
      <c r="R109" s="344"/>
      <c r="S109" s="344"/>
      <c r="T109" s="344"/>
      <c r="U109" s="344"/>
      <c r="V109" s="344"/>
      <c r="W109" s="344"/>
      <c r="X109" s="344"/>
      <c r="Y109" s="344"/>
      <c r="Z109" s="344"/>
      <c r="AA109" s="344"/>
      <c r="AB109" s="344"/>
    </row>
    <row r="110" ht="34.5" customHeight="1">
      <c r="A110" s="344"/>
      <c r="B110" s="339"/>
      <c r="C110" s="344"/>
      <c r="D110" s="344"/>
      <c r="E110" s="344"/>
      <c r="F110" s="344"/>
      <c r="G110" s="344"/>
      <c r="H110" s="344"/>
      <c r="I110" s="344"/>
      <c r="J110" s="344"/>
      <c r="K110" s="344"/>
      <c r="L110" s="344"/>
      <c r="M110" s="344"/>
      <c r="N110" s="344"/>
      <c r="O110" s="344"/>
      <c r="P110" s="344"/>
      <c r="Q110" s="344"/>
      <c r="R110" s="344"/>
      <c r="S110" s="344"/>
      <c r="T110" s="344"/>
      <c r="U110" s="344"/>
      <c r="V110" s="344"/>
      <c r="W110" s="344"/>
      <c r="X110" s="344"/>
      <c r="Y110" s="344"/>
      <c r="Z110" s="344"/>
      <c r="AA110" s="344"/>
      <c r="AB110" s="344"/>
    </row>
    <row r="111" ht="34.5" customHeight="1">
      <c r="A111" s="344"/>
      <c r="B111" s="339"/>
      <c r="C111" s="344"/>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c r="AA111" s="344"/>
      <c r="AB111" s="344"/>
    </row>
    <row r="112" ht="34.5" customHeight="1">
      <c r="A112" s="344"/>
      <c r="B112" s="339"/>
      <c r="C112" s="344"/>
      <c r="D112" s="344"/>
      <c r="E112" s="344"/>
      <c r="F112" s="344"/>
      <c r="G112" s="344"/>
      <c r="H112" s="344"/>
      <c r="I112" s="344"/>
      <c r="J112" s="344"/>
      <c r="K112" s="344"/>
      <c r="L112" s="344"/>
      <c r="M112" s="344"/>
      <c r="N112" s="344"/>
      <c r="O112" s="344"/>
      <c r="P112" s="344"/>
      <c r="Q112" s="344"/>
      <c r="R112" s="344"/>
      <c r="S112" s="344"/>
      <c r="T112" s="344"/>
      <c r="U112" s="344"/>
      <c r="V112" s="344"/>
      <c r="W112" s="344"/>
      <c r="X112" s="344"/>
      <c r="Y112" s="344"/>
      <c r="Z112" s="344"/>
      <c r="AA112" s="344"/>
      <c r="AB112" s="344"/>
    </row>
    <row r="113" ht="34.5" customHeight="1">
      <c r="A113" s="344"/>
      <c r="B113" s="339"/>
      <c r="C113" s="344"/>
      <c r="D113" s="344"/>
      <c r="E113" s="344"/>
      <c r="F113" s="344"/>
      <c r="G113" s="344"/>
      <c r="H113" s="344"/>
      <c r="I113" s="344"/>
      <c r="J113" s="344"/>
      <c r="K113" s="344"/>
      <c r="L113" s="344"/>
      <c r="M113" s="344"/>
      <c r="N113" s="344"/>
      <c r="O113" s="344"/>
      <c r="P113" s="344"/>
      <c r="Q113" s="344"/>
      <c r="R113" s="344"/>
      <c r="S113" s="344"/>
      <c r="T113" s="344"/>
      <c r="U113" s="344"/>
      <c r="V113" s="344"/>
      <c r="W113" s="344"/>
      <c r="X113" s="344"/>
      <c r="Y113" s="344"/>
      <c r="Z113" s="344"/>
      <c r="AA113" s="344"/>
      <c r="AB113" s="344"/>
    </row>
    <row r="114" ht="34.5" customHeight="1">
      <c r="A114" s="344"/>
      <c r="B114" s="339"/>
      <c r="C114" s="344"/>
      <c r="D114" s="344"/>
      <c r="E114" s="344"/>
      <c r="F114" s="344"/>
      <c r="G114" s="344"/>
      <c r="H114" s="344"/>
      <c r="I114" s="344"/>
      <c r="J114" s="344"/>
      <c r="K114" s="344"/>
      <c r="L114" s="344"/>
      <c r="M114" s="344"/>
      <c r="N114" s="344"/>
      <c r="O114" s="344"/>
      <c r="P114" s="344"/>
      <c r="Q114" s="344"/>
      <c r="R114" s="344"/>
      <c r="S114" s="344"/>
      <c r="T114" s="344"/>
      <c r="U114" s="344"/>
      <c r="V114" s="344"/>
      <c r="W114" s="344"/>
      <c r="X114" s="344"/>
      <c r="Y114" s="344"/>
      <c r="Z114" s="344"/>
      <c r="AA114" s="344"/>
      <c r="AB114" s="344"/>
    </row>
    <row r="115" ht="34.5" customHeight="1">
      <c r="A115" s="344"/>
      <c r="B115" s="339"/>
      <c r="C115" s="344"/>
      <c r="D115" s="344"/>
      <c r="E115" s="344"/>
      <c r="F115" s="344"/>
      <c r="G115" s="344"/>
      <c r="H115" s="344"/>
      <c r="I115" s="344"/>
      <c r="J115" s="344"/>
      <c r="K115" s="344"/>
      <c r="L115" s="344"/>
      <c r="M115" s="344"/>
      <c r="N115" s="344"/>
      <c r="O115" s="344"/>
      <c r="P115" s="344"/>
      <c r="Q115" s="344"/>
      <c r="R115" s="344"/>
      <c r="S115" s="344"/>
      <c r="T115" s="344"/>
      <c r="U115" s="344"/>
      <c r="V115" s="344"/>
      <c r="W115" s="344"/>
      <c r="X115" s="344"/>
      <c r="Y115" s="344"/>
      <c r="Z115" s="344"/>
      <c r="AA115" s="344"/>
      <c r="AB115" s="344"/>
    </row>
    <row r="116" ht="34.5" customHeight="1">
      <c r="A116" s="344"/>
      <c r="B116" s="339"/>
      <c r="C116" s="344"/>
      <c r="D116" s="344"/>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row>
    <row r="117" ht="34.5" customHeight="1">
      <c r="A117" s="344"/>
      <c r="B117" s="339"/>
      <c r="C117" s="344"/>
      <c r="D117" s="344"/>
      <c r="E117" s="344"/>
      <c r="F117" s="344"/>
      <c r="G117" s="344"/>
      <c r="H117" s="344"/>
      <c r="I117" s="344"/>
      <c r="J117" s="344"/>
      <c r="K117" s="344"/>
      <c r="L117" s="344"/>
      <c r="M117" s="344"/>
      <c r="N117" s="344"/>
      <c r="O117" s="344"/>
      <c r="P117" s="344"/>
      <c r="Q117" s="344"/>
      <c r="R117" s="344"/>
      <c r="S117" s="344"/>
      <c r="T117" s="344"/>
      <c r="U117" s="344"/>
      <c r="V117" s="344"/>
      <c r="W117" s="344"/>
      <c r="X117" s="344"/>
      <c r="Y117" s="344"/>
      <c r="Z117" s="344"/>
      <c r="AA117" s="344"/>
      <c r="AB117" s="344"/>
    </row>
    <row r="118" ht="34.5" customHeight="1">
      <c r="A118" s="344"/>
      <c r="B118" s="339"/>
      <c r="C118" s="344"/>
      <c r="D118" s="344"/>
      <c r="E118" s="344"/>
      <c r="F118" s="344"/>
      <c r="G118" s="344"/>
      <c r="H118" s="344"/>
      <c r="I118" s="344"/>
      <c r="J118" s="344"/>
      <c r="K118" s="344"/>
      <c r="L118" s="344"/>
      <c r="M118" s="344"/>
      <c r="N118" s="344"/>
      <c r="O118" s="344"/>
      <c r="P118" s="344"/>
      <c r="Q118" s="344"/>
      <c r="R118" s="344"/>
      <c r="S118" s="344"/>
      <c r="T118" s="344"/>
      <c r="U118" s="344"/>
      <c r="V118" s="344"/>
      <c r="W118" s="344"/>
      <c r="X118" s="344"/>
      <c r="Y118" s="344"/>
      <c r="Z118" s="344"/>
      <c r="AA118" s="344"/>
      <c r="AB118" s="344"/>
    </row>
    <row r="119" ht="34.5" customHeight="1">
      <c r="A119" s="344"/>
      <c r="B119" s="339"/>
      <c r="C119" s="344"/>
      <c r="D119" s="344"/>
      <c r="E119" s="344"/>
      <c r="F119" s="344"/>
      <c r="G119" s="344"/>
      <c r="H119" s="344"/>
      <c r="I119" s="344"/>
      <c r="J119" s="344"/>
      <c r="K119" s="344"/>
      <c r="L119" s="344"/>
      <c r="M119" s="344"/>
      <c r="N119" s="344"/>
      <c r="O119" s="344"/>
      <c r="P119" s="344"/>
      <c r="Q119" s="344"/>
      <c r="R119" s="344"/>
      <c r="S119" s="344"/>
      <c r="T119" s="344"/>
      <c r="U119" s="344"/>
      <c r="V119" s="344"/>
      <c r="W119" s="344"/>
      <c r="X119" s="344"/>
      <c r="Y119" s="344"/>
      <c r="Z119" s="344"/>
      <c r="AA119" s="344"/>
      <c r="AB119" s="344"/>
    </row>
    <row r="120" ht="34.5" customHeight="1">
      <c r="A120" s="344"/>
      <c r="B120" s="339"/>
      <c r="C120" s="344"/>
      <c r="D120" s="344"/>
      <c r="E120" s="344"/>
      <c r="F120" s="344"/>
      <c r="G120" s="344"/>
      <c r="H120" s="344"/>
      <c r="I120" s="344"/>
      <c r="J120" s="344"/>
      <c r="K120" s="344"/>
      <c r="L120" s="344"/>
      <c r="M120" s="344"/>
      <c r="N120" s="344"/>
      <c r="O120" s="344"/>
      <c r="P120" s="344"/>
      <c r="Q120" s="344"/>
      <c r="R120" s="344"/>
      <c r="S120" s="344"/>
      <c r="T120" s="344"/>
      <c r="U120" s="344"/>
      <c r="V120" s="344"/>
      <c r="W120" s="344"/>
      <c r="X120" s="344"/>
      <c r="Y120" s="344"/>
      <c r="Z120" s="344"/>
      <c r="AA120" s="344"/>
      <c r="AB120" s="344"/>
    </row>
    <row r="121" ht="34.5" customHeight="1">
      <c r="A121" s="344"/>
      <c r="B121" s="339"/>
      <c r="C121" s="344"/>
      <c r="D121" s="344"/>
      <c r="E121" s="344"/>
      <c r="F121" s="344"/>
      <c r="G121" s="344"/>
      <c r="H121" s="344"/>
      <c r="I121" s="344"/>
      <c r="J121" s="344"/>
      <c r="K121" s="344"/>
      <c r="L121" s="344"/>
      <c r="M121" s="344"/>
      <c r="N121" s="344"/>
      <c r="O121" s="344"/>
      <c r="P121" s="344"/>
      <c r="Q121" s="344"/>
      <c r="R121" s="344"/>
      <c r="S121" s="344"/>
      <c r="T121" s="344"/>
      <c r="U121" s="344"/>
      <c r="V121" s="344"/>
      <c r="W121" s="344"/>
      <c r="X121" s="344"/>
      <c r="Y121" s="344"/>
      <c r="Z121" s="344"/>
      <c r="AA121" s="344"/>
      <c r="AB121" s="344"/>
    </row>
    <row r="122" ht="34.5" customHeight="1">
      <c r="A122" s="344"/>
      <c r="B122" s="339"/>
      <c r="C122" s="344"/>
      <c r="D122" s="344"/>
      <c r="E122" s="344"/>
      <c r="F122" s="344"/>
      <c r="G122" s="344"/>
      <c r="H122" s="344"/>
      <c r="I122" s="344"/>
      <c r="J122" s="344"/>
      <c r="K122" s="344"/>
      <c r="L122" s="344"/>
      <c r="M122" s="344"/>
      <c r="N122" s="344"/>
      <c r="O122" s="344"/>
      <c r="P122" s="344"/>
      <c r="Q122" s="344"/>
      <c r="R122" s="344"/>
      <c r="S122" s="344"/>
      <c r="T122" s="344"/>
      <c r="U122" s="344"/>
      <c r="V122" s="344"/>
      <c r="W122" s="344"/>
      <c r="X122" s="344"/>
      <c r="Y122" s="344"/>
      <c r="Z122" s="344"/>
      <c r="AA122" s="344"/>
      <c r="AB122" s="344"/>
    </row>
    <row r="123" ht="34.5" customHeight="1">
      <c r="A123" s="344"/>
      <c r="B123" s="339"/>
      <c r="C123" s="344"/>
      <c r="D123" s="344"/>
      <c r="E123" s="344"/>
      <c r="F123" s="344"/>
      <c r="G123" s="344"/>
      <c r="H123" s="344"/>
      <c r="I123" s="344"/>
      <c r="J123" s="344"/>
      <c r="K123" s="344"/>
      <c r="L123" s="344"/>
      <c r="M123" s="344"/>
      <c r="N123" s="344"/>
      <c r="O123" s="344"/>
      <c r="P123" s="344"/>
      <c r="Q123" s="344"/>
      <c r="R123" s="344"/>
      <c r="S123" s="344"/>
      <c r="T123" s="344"/>
      <c r="U123" s="344"/>
      <c r="V123" s="344"/>
      <c r="W123" s="344"/>
      <c r="X123" s="344"/>
      <c r="Y123" s="344"/>
      <c r="Z123" s="344"/>
      <c r="AA123" s="344"/>
      <c r="AB123" s="344"/>
    </row>
    <row r="124" ht="34.5" customHeight="1">
      <c r="A124" s="344"/>
      <c r="B124" s="339"/>
      <c r="C124" s="344"/>
      <c r="D124" s="344"/>
      <c r="E124" s="344"/>
      <c r="F124" s="344"/>
      <c r="G124" s="344"/>
      <c r="H124" s="344"/>
      <c r="I124" s="344"/>
      <c r="J124" s="344"/>
      <c r="K124" s="344"/>
      <c r="L124" s="344"/>
      <c r="M124" s="344"/>
      <c r="N124" s="344"/>
      <c r="O124" s="344"/>
      <c r="P124" s="344"/>
      <c r="Q124" s="344"/>
      <c r="R124" s="344"/>
      <c r="S124" s="344"/>
      <c r="T124" s="344"/>
      <c r="U124" s="344"/>
      <c r="V124" s="344"/>
      <c r="W124" s="344"/>
      <c r="X124" s="344"/>
      <c r="Y124" s="344"/>
      <c r="Z124" s="344"/>
      <c r="AA124" s="344"/>
      <c r="AB124" s="344"/>
    </row>
    <row r="125" ht="34.5" customHeight="1">
      <c r="A125" s="344"/>
      <c r="B125" s="339"/>
      <c r="C125" s="344"/>
      <c r="D125" s="344"/>
      <c r="E125" s="344"/>
      <c r="F125" s="344"/>
      <c r="G125" s="344"/>
      <c r="H125" s="344"/>
      <c r="I125" s="344"/>
      <c r="J125" s="344"/>
      <c r="K125" s="344"/>
      <c r="L125" s="344"/>
      <c r="M125" s="344"/>
      <c r="N125" s="344"/>
      <c r="O125" s="344"/>
      <c r="P125" s="344"/>
      <c r="Q125" s="344"/>
      <c r="R125" s="344"/>
      <c r="S125" s="344"/>
      <c r="T125" s="344"/>
      <c r="U125" s="344"/>
      <c r="V125" s="344"/>
      <c r="W125" s="344"/>
      <c r="X125" s="344"/>
      <c r="Y125" s="344"/>
      <c r="Z125" s="344"/>
      <c r="AA125" s="344"/>
      <c r="AB125" s="344"/>
    </row>
    <row r="126" ht="34.5" customHeight="1">
      <c r="A126" s="344"/>
      <c r="B126" s="339"/>
      <c r="C126" s="344"/>
      <c r="D126" s="344"/>
      <c r="E126" s="344"/>
      <c r="F126" s="344"/>
      <c r="G126" s="344"/>
      <c r="H126" s="344"/>
      <c r="I126" s="344"/>
      <c r="J126" s="344"/>
      <c r="K126" s="344"/>
      <c r="L126" s="344"/>
      <c r="M126" s="344"/>
      <c r="N126" s="344"/>
      <c r="O126" s="344"/>
      <c r="P126" s="344"/>
      <c r="Q126" s="344"/>
      <c r="R126" s="344"/>
      <c r="S126" s="344"/>
      <c r="T126" s="344"/>
      <c r="U126" s="344"/>
      <c r="V126" s="344"/>
      <c r="W126" s="344"/>
      <c r="X126" s="344"/>
      <c r="Y126" s="344"/>
      <c r="Z126" s="344"/>
      <c r="AA126" s="344"/>
      <c r="AB126" s="344"/>
    </row>
    <row r="127" ht="34.5" customHeight="1">
      <c r="A127" s="344"/>
      <c r="B127" s="339"/>
      <c r="C127" s="344"/>
      <c r="D127" s="344"/>
      <c r="E127" s="344"/>
      <c r="F127" s="344"/>
      <c r="G127" s="344"/>
      <c r="H127" s="344"/>
      <c r="I127" s="344"/>
      <c r="J127" s="344"/>
      <c r="K127" s="344"/>
      <c r="L127" s="344"/>
      <c r="M127" s="344"/>
      <c r="N127" s="344"/>
      <c r="O127" s="344"/>
      <c r="P127" s="344"/>
      <c r="Q127" s="344"/>
      <c r="R127" s="344"/>
      <c r="S127" s="344"/>
      <c r="T127" s="344"/>
      <c r="U127" s="344"/>
      <c r="V127" s="344"/>
      <c r="W127" s="344"/>
      <c r="X127" s="344"/>
      <c r="Y127" s="344"/>
      <c r="Z127" s="344"/>
      <c r="AA127" s="344"/>
      <c r="AB127" s="344"/>
    </row>
    <row r="128" ht="34.5" customHeight="1">
      <c r="A128" s="344"/>
      <c r="B128" s="339"/>
      <c r="C128" s="344"/>
      <c r="D128" s="344"/>
      <c r="E128" s="344"/>
      <c r="F128" s="344"/>
      <c r="G128" s="344"/>
      <c r="H128" s="344"/>
      <c r="I128" s="344"/>
      <c r="J128" s="344"/>
      <c r="K128" s="344"/>
      <c r="L128" s="344"/>
      <c r="M128" s="344"/>
      <c r="N128" s="344"/>
      <c r="O128" s="344"/>
      <c r="P128" s="344"/>
      <c r="Q128" s="344"/>
      <c r="R128" s="344"/>
      <c r="S128" s="344"/>
      <c r="T128" s="344"/>
      <c r="U128" s="344"/>
      <c r="V128" s="344"/>
      <c r="W128" s="344"/>
      <c r="X128" s="344"/>
      <c r="Y128" s="344"/>
      <c r="Z128" s="344"/>
      <c r="AA128" s="344"/>
      <c r="AB128" s="344"/>
    </row>
    <row r="129" ht="34.5" customHeight="1">
      <c r="A129" s="344"/>
      <c r="B129" s="339"/>
      <c r="C129" s="344"/>
      <c r="D129" s="344"/>
      <c r="E129" s="344"/>
      <c r="F129" s="344"/>
      <c r="G129" s="344"/>
      <c r="H129" s="344"/>
      <c r="I129" s="344"/>
      <c r="J129" s="344"/>
      <c r="K129" s="344"/>
      <c r="L129" s="344"/>
      <c r="M129" s="344"/>
      <c r="N129" s="344"/>
      <c r="O129" s="344"/>
      <c r="P129" s="344"/>
      <c r="Q129" s="344"/>
      <c r="R129" s="344"/>
      <c r="S129" s="344"/>
      <c r="T129" s="344"/>
      <c r="U129" s="344"/>
      <c r="V129" s="344"/>
      <c r="W129" s="344"/>
      <c r="X129" s="344"/>
      <c r="Y129" s="344"/>
      <c r="Z129" s="344"/>
      <c r="AA129" s="344"/>
      <c r="AB129" s="344"/>
    </row>
    <row r="130" ht="34.5" customHeight="1">
      <c r="A130" s="344"/>
      <c r="B130" s="339"/>
      <c r="C130" s="344"/>
      <c r="D130" s="344"/>
      <c r="E130" s="344"/>
      <c r="F130" s="344"/>
      <c r="G130" s="344"/>
      <c r="H130" s="344"/>
      <c r="I130" s="344"/>
      <c r="J130" s="344"/>
      <c r="K130" s="344"/>
      <c r="L130" s="344"/>
      <c r="M130" s="344"/>
      <c r="N130" s="344"/>
      <c r="O130" s="344"/>
      <c r="P130" s="344"/>
      <c r="Q130" s="344"/>
      <c r="R130" s="344"/>
      <c r="S130" s="344"/>
      <c r="T130" s="344"/>
      <c r="U130" s="344"/>
      <c r="V130" s="344"/>
      <c r="W130" s="344"/>
      <c r="X130" s="344"/>
      <c r="Y130" s="344"/>
      <c r="Z130" s="344"/>
      <c r="AA130" s="344"/>
      <c r="AB130" s="344"/>
    </row>
    <row r="131" ht="34.5" customHeight="1">
      <c r="A131" s="344"/>
      <c r="B131" s="339"/>
      <c r="C131" s="344"/>
      <c r="D131" s="344"/>
      <c r="E131" s="344"/>
      <c r="F131" s="344"/>
      <c r="G131" s="344"/>
      <c r="H131" s="344"/>
      <c r="I131" s="344"/>
      <c r="J131" s="344"/>
      <c r="K131" s="344"/>
      <c r="L131" s="344"/>
      <c r="M131" s="344"/>
      <c r="N131" s="344"/>
      <c r="O131" s="344"/>
      <c r="P131" s="344"/>
      <c r="Q131" s="344"/>
      <c r="R131" s="344"/>
      <c r="S131" s="344"/>
      <c r="T131" s="344"/>
      <c r="U131" s="344"/>
      <c r="V131" s="344"/>
      <c r="W131" s="344"/>
      <c r="X131" s="344"/>
      <c r="Y131" s="344"/>
      <c r="Z131" s="344"/>
      <c r="AA131" s="344"/>
      <c r="AB131" s="344"/>
    </row>
    <row r="132" ht="34.5" customHeight="1">
      <c r="A132" s="344"/>
      <c r="B132" s="339"/>
      <c r="C132" s="344"/>
      <c r="D132" s="344"/>
      <c r="E132" s="344"/>
      <c r="F132" s="344"/>
      <c r="G132" s="344"/>
      <c r="H132" s="344"/>
      <c r="I132" s="344"/>
      <c r="J132" s="344"/>
      <c r="K132" s="344"/>
      <c r="L132" s="344"/>
      <c r="M132" s="344"/>
      <c r="N132" s="344"/>
      <c r="O132" s="344"/>
      <c r="P132" s="344"/>
      <c r="Q132" s="344"/>
      <c r="R132" s="344"/>
      <c r="S132" s="344"/>
      <c r="T132" s="344"/>
      <c r="U132" s="344"/>
      <c r="V132" s="344"/>
      <c r="W132" s="344"/>
      <c r="X132" s="344"/>
      <c r="Y132" s="344"/>
      <c r="Z132" s="344"/>
      <c r="AA132" s="344"/>
      <c r="AB132" s="344"/>
    </row>
    <row r="133" ht="34.5" customHeight="1">
      <c r="A133" s="344"/>
      <c r="B133" s="339"/>
      <c r="C133" s="344"/>
      <c r="D133" s="344"/>
      <c r="E133" s="344"/>
      <c r="F133" s="344"/>
      <c r="G133" s="344"/>
      <c r="H133" s="344"/>
      <c r="I133" s="344"/>
      <c r="J133" s="344"/>
      <c r="K133" s="344"/>
      <c r="L133" s="344"/>
      <c r="M133" s="344"/>
      <c r="N133" s="344"/>
      <c r="O133" s="344"/>
      <c r="P133" s="344"/>
      <c r="Q133" s="344"/>
      <c r="R133" s="344"/>
      <c r="S133" s="344"/>
      <c r="T133" s="344"/>
      <c r="U133" s="344"/>
      <c r="V133" s="344"/>
      <c r="W133" s="344"/>
      <c r="X133" s="344"/>
      <c r="Y133" s="344"/>
      <c r="Z133" s="344"/>
      <c r="AA133" s="344"/>
      <c r="AB133" s="344"/>
    </row>
    <row r="134" ht="34.5" customHeight="1">
      <c r="A134" s="344"/>
      <c r="B134" s="339"/>
      <c r="C134" s="344"/>
      <c r="D134" s="344"/>
      <c r="E134" s="344"/>
      <c r="F134" s="344"/>
      <c r="G134" s="344"/>
      <c r="H134" s="344"/>
      <c r="I134" s="344"/>
      <c r="J134" s="344"/>
      <c r="K134" s="344"/>
      <c r="L134" s="344"/>
      <c r="M134" s="344"/>
      <c r="N134" s="344"/>
      <c r="O134" s="344"/>
      <c r="P134" s="344"/>
      <c r="Q134" s="344"/>
      <c r="R134" s="344"/>
      <c r="S134" s="344"/>
      <c r="T134" s="344"/>
      <c r="U134" s="344"/>
      <c r="V134" s="344"/>
      <c r="W134" s="344"/>
      <c r="X134" s="344"/>
      <c r="Y134" s="344"/>
      <c r="Z134" s="344"/>
      <c r="AA134" s="344"/>
      <c r="AB134" s="344"/>
    </row>
    <row r="135" ht="34.5" customHeight="1">
      <c r="A135" s="344"/>
      <c r="B135" s="339"/>
      <c r="C135" s="344"/>
      <c r="D135" s="344"/>
      <c r="E135" s="344"/>
      <c r="F135" s="344"/>
      <c r="G135" s="344"/>
      <c r="H135" s="344"/>
      <c r="I135" s="344"/>
      <c r="J135" s="344"/>
      <c r="K135" s="344"/>
      <c r="L135" s="344"/>
      <c r="M135" s="344"/>
      <c r="N135" s="344"/>
      <c r="O135" s="344"/>
      <c r="P135" s="344"/>
      <c r="Q135" s="344"/>
      <c r="R135" s="344"/>
      <c r="S135" s="344"/>
      <c r="T135" s="344"/>
      <c r="U135" s="344"/>
      <c r="V135" s="344"/>
      <c r="W135" s="344"/>
      <c r="X135" s="344"/>
      <c r="Y135" s="344"/>
      <c r="Z135" s="344"/>
      <c r="AA135" s="344"/>
      <c r="AB135" s="344"/>
    </row>
    <row r="136" ht="34.5" customHeight="1">
      <c r="A136" s="344"/>
      <c r="B136" s="339"/>
      <c r="C136" s="344"/>
      <c r="D136" s="344"/>
      <c r="E136" s="344"/>
      <c r="F136" s="344"/>
      <c r="G136" s="344"/>
      <c r="H136" s="344"/>
      <c r="I136" s="344"/>
      <c r="J136" s="344"/>
      <c r="K136" s="344"/>
      <c r="L136" s="344"/>
      <c r="M136" s="344"/>
      <c r="N136" s="344"/>
      <c r="O136" s="344"/>
      <c r="P136" s="344"/>
      <c r="Q136" s="344"/>
      <c r="R136" s="344"/>
      <c r="S136" s="344"/>
      <c r="T136" s="344"/>
      <c r="U136" s="344"/>
      <c r="V136" s="344"/>
      <c r="W136" s="344"/>
      <c r="X136" s="344"/>
      <c r="Y136" s="344"/>
      <c r="Z136" s="344"/>
      <c r="AA136" s="344"/>
      <c r="AB136" s="344"/>
    </row>
    <row r="137" ht="34.5" customHeight="1">
      <c r="A137" s="344"/>
      <c r="B137" s="339"/>
      <c r="C137" s="344"/>
      <c r="D137" s="344"/>
      <c r="E137" s="344"/>
      <c r="F137" s="344"/>
      <c r="G137" s="344"/>
      <c r="H137" s="344"/>
      <c r="I137" s="344"/>
      <c r="J137" s="344"/>
      <c r="K137" s="344"/>
      <c r="L137" s="344"/>
      <c r="M137" s="344"/>
      <c r="N137" s="344"/>
      <c r="O137" s="344"/>
      <c r="P137" s="344"/>
      <c r="Q137" s="344"/>
      <c r="R137" s="344"/>
      <c r="S137" s="344"/>
      <c r="T137" s="344"/>
      <c r="U137" s="344"/>
      <c r="V137" s="344"/>
      <c r="W137" s="344"/>
      <c r="X137" s="344"/>
      <c r="Y137" s="344"/>
      <c r="Z137" s="344"/>
      <c r="AA137" s="344"/>
      <c r="AB137" s="344"/>
    </row>
    <row r="138" ht="34.5" customHeight="1">
      <c r="A138" s="344"/>
      <c r="B138" s="339"/>
      <c r="C138" s="344"/>
      <c r="D138" s="344"/>
      <c r="E138" s="344"/>
      <c r="F138" s="344"/>
      <c r="G138" s="344"/>
      <c r="H138" s="344"/>
      <c r="I138" s="344"/>
      <c r="J138" s="344"/>
      <c r="K138" s="344"/>
      <c r="L138" s="344"/>
      <c r="M138" s="344"/>
      <c r="N138" s="344"/>
      <c r="O138" s="344"/>
      <c r="P138" s="344"/>
      <c r="Q138" s="344"/>
      <c r="R138" s="344"/>
      <c r="S138" s="344"/>
      <c r="T138" s="344"/>
      <c r="U138" s="344"/>
      <c r="V138" s="344"/>
      <c r="W138" s="344"/>
      <c r="X138" s="344"/>
      <c r="Y138" s="344"/>
      <c r="Z138" s="344"/>
      <c r="AA138" s="344"/>
      <c r="AB138" s="344"/>
    </row>
    <row r="139" ht="34.5" customHeight="1">
      <c r="A139" s="344"/>
      <c r="B139" s="339"/>
      <c r="C139" s="344"/>
      <c r="D139" s="344"/>
      <c r="E139" s="344"/>
      <c r="F139" s="344"/>
      <c r="G139" s="344"/>
      <c r="H139" s="344"/>
      <c r="I139" s="344"/>
      <c r="J139" s="344"/>
      <c r="K139" s="344"/>
      <c r="L139" s="344"/>
      <c r="M139" s="344"/>
      <c r="N139" s="344"/>
      <c r="O139" s="344"/>
      <c r="P139" s="344"/>
      <c r="Q139" s="344"/>
      <c r="R139" s="344"/>
      <c r="S139" s="344"/>
      <c r="T139" s="344"/>
      <c r="U139" s="344"/>
      <c r="V139" s="344"/>
      <c r="W139" s="344"/>
      <c r="X139" s="344"/>
      <c r="Y139" s="344"/>
      <c r="Z139" s="344"/>
      <c r="AA139" s="344"/>
      <c r="AB139" s="344"/>
    </row>
    <row r="140" ht="34.5" customHeight="1">
      <c r="A140" s="344"/>
      <c r="B140" s="339"/>
      <c r="C140" s="344"/>
      <c r="D140" s="344"/>
      <c r="E140" s="344"/>
      <c r="F140" s="344"/>
      <c r="G140" s="344"/>
      <c r="H140" s="344"/>
      <c r="I140" s="344"/>
      <c r="J140" s="344"/>
      <c r="K140" s="344"/>
      <c r="L140" s="344"/>
      <c r="M140" s="344"/>
      <c r="N140" s="344"/>
      <c r="O140" s="344"/>
      <c r="P140" s="344"/>
      <c r="Q140" s="344"/>
      <c r="R140" s="344"/>
      <c r="S140" s="344"/>
      <c r="T140" s="344"/>
      <c r="U140" s="344"/>
      <c r="V140" s="344"/>
      <c r="W140" s="344"/>
      <c r="X140" s="344"/>
      <c r="Y140" s="344"/>
      <c r="Z140" s="344"/>
      <c r="AA140" s="344"/>
      <c r="AB140" s="344"/>
    </row>
    <row r="141" ht="34.5" customHeight="1">
      <c r="A141" s="344"/>
      <c r="B141" s="339"/>
      <c r="C141" s="344"/>
      <c r="D141" s="344"/>
      <c r="E141" s="344"/>
      <c r="F141" s="344"/>
      <c r="G141" s="344"/>
      <c r="H141" s="344"/>
      <c r="I141" s="344"/>
      <c r="J141" s="344"/>
      <c r="K141" s="344"/>
      <c r="L141" s="344"/>
      <c r="M141" s="344"/>
      <c r="N141" s="344"/>
      <c r="O141" s="344"/>
      <c r="P141" s="344"/>
      <c r="Q141" s="344"/>
      <c r="R141" s="344"/>
      <c r="S141" s="344"/>
      <c r="T141" s="344"/>
      <c r="U141" s="344"/>
      <c r="V141" s="344"/>
      <c r="W141" s="344"/>
      <c r="X141" s="344"/>
      <c r="Y141" s="344"/>
      <c r="Z141" s="344"/>
      <c r="AA141" s="344"/>
      <c r="AB141" s="344"/>
    </row>
    <row r="142" ht="34.5" customHeight="1">
      <c r="A142" s="344"/>
      <c r="B142" s="339"/>
      <c r="C142" s="344"/>
      <c r="D142" s="344"/>
      <c r="E142" s="344"/>
      <c r="F142" s="344"/>
      <c r="G142" s="344"/>
      <c r="H142" s="344"/>
      <c r="I142" s="344"/>
      <c r="J142" s="344"/>
      <c r="K142" s="344"/>
      <c r="L142" s="344"/>
      <c r="M142" s="344"/>
      <c r="N142" s="344"/>
      <c r="O142" s="344"/>
      <c r="P142" s="344"/>
      <c r="Q142" s="344"/>
      <c r="R142" s="344"/>
      <c r="S142" s="344"/>
      <c r="T142" s="344"/>
      <c r="U142" s="344"/>
      <c r="V142" s="344"/>
      <c r="W142" s="344"/>
      <c r="X142" s="344"/>
      <c r="Y142" s="344"/>
      <c r="Z142" s="344"/>
      <c r="AA142" s="344"/>
      <c r="AB142" s="344"/>
    </row>
    <row r="143" ht="34.5" customHeight="1">
      <c r="A143" s="344"/>
      <c r="B143" s="339"/>
      <c r="C143" s="344"/>
      <c r="D143" s="344"/>
      <c r="E143" s="344"/>
      <c r="F143" s="344"/>
      <c r="G143" s="344"/>
      <c r="H143" s="344"/>
      <c r="I143" s="344"/>
      <c r="J143" s="344"/>
      <c r="K143" s="344"/>
      <c r="L143" s="344"/>
      <c r="M143" s="344"/>
      <c r="N143" s="344"/>
      <c r="O143" s="344"/>
      <c r="P143" s="344"/>
      <c r="Q143" s="344"/>
      <c r="R143" s="344"/>
      <c r="S143" s="344"/>
      <c r="T143" s="344"/>
      <c r="U143" s="344"/>
      <c r="V143" s="344"/>
      <c r="W143" s="344"/>
      <c r="X143" s="344"/>
      <c r="Y143" s="344"/>
      <c r="Z143" s="344"/>
      <c r="AA143" s="344"/>
      <c r="AB143" s="344"/>
    </row>
    <row r="144" ht="34.5" customHeight="1">
      <c r="A144" s="344"/>
      <c r="B144" s="339"/>
      <c r="C144" s="344"/>
      <c r="D144" s="344"/>
      <c r="E144" s="344"/>
      <c r="F144" s="344"/>
      <c r="G144" s="344"/>
      <c r="H144" s="344"/>
      <c r="I144" s="344"/>
      <c r="J144" s="344"/>
      <c r="K144" s="344"/>
      <c r="L144" s="344"/>
      <c r="M144" s="344"/>
      <c r="N144" s="344"/>
      <c r="O144" s="344"/>
      <c r="P144" s="344"/>
      <c r="Q144" s="344"/>
      <c r="R144" s="344"/>
      <c r="S144" s="344"/>
      <c r="T144" s="344"/>
      <c r="U144" s="344"/>
      <c r="V144" s="344"/>
      <c r="W144" s="344"/>
      <c r="X144" s="344"/>
      <c r="Y144" s="344"/>
      <c r="Z144" s="344"/>
      <c r="AA144" s="344"/>
      <c r="AB144" s="344"/>
    </row>
    <row r="145" ht="34.5" customHeight="1">
      <c r="A145" s="344"/>
      <c r="B145" s="339"/>
      <c r="C145" s="344"/>
      <c r="D145" s="344"/>
      <c r="E145" s="344"/>
      <c r="F145" s="344"/>
      <c r="G145" s="344"/>
      <c r="H145" s="344"/>
      <c r="I145" s="344"/>
      <c r="J145" s="344"/>
      <c r="K145" s="344"/>
      <c r="L145" s="344"/>
      <c r="M145" s="344"/>
      <c r="N145" s="344"/>
      <c r="O145" s="344"/>
      <c r="P145" s="344"/>
      <c r="Q145" s="344"/>
      <c r="R145" s="344"/>
      <c r="S145" s="344"/>
      <c r="T145" s="344"/>
      <c r="U145" s="344"/>
      <c r="V145" s="344"/>
      <c r="W145" s="344"/>
      <c r="X145" s="344"/>
      <c r="Y145" s="344"/>
      <c r="Z145" s="344"/>
      <c r="AA145" s="344"/>
      <c r="AB145" s="344"/>
    </row>
    <row r="146" ht="34.5" customHeight="1">
      <c r="A146" s="344"/>
      <c r="B146" s="339"/>
      <c r="C146" s="344"/>
      <c r="D146" s="344"/>
      <c r="E146" s="344"/>
      <c r="F146" s="344"/>
      <c r="G146" s="344"/>
      <c r="H146" s="344"/>
      <c r="I146" s="344"/>
      <c r="J146" s="344"/>
      <c r="K146" s="344"/>
      <c r="L146" s="344"/>
      <c r="M146" s="344"/>
      <c r="N146" s="344"/>
      <c r="O146" s="344"/>
      <c r="P146" s="344"/>
      <c r="Q146" s="344"/>
      <c r="R146" s="344"/>
      <c r="S146" s="344"/>
      <c r="T146" s="344"/>
      <c r="U146" s="344"/>
      <c r="V146" s="344"/>
      <c r="W146" s="344"/>
      <c r="X146" s="344"/>
      <c r="Y146" s="344"/>
      <c r="Z146" s="344"/>
      <c r="AA146" s="344"/>
      <c r="AB146" s="344"/>
    </row>
    <row r="147" ht="34.5" customHeight="1">
      <c r="A147" s="344"/>
      <c r="B147" s="339"/>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row>
    <row r="148" ht="34.5" customHeight="1">
      <c r="A148" s="344"/>
      <c r="B148" s="339"/>
      <c r="C148" s="344"/>
      <c r="D148" s="344"/>
      <c r="E148" s="344"/>
      <c r="F148" s="344"/>
      <c r="G148" s="344"/>
      <c r="H148" s="344"/>
      <c r="I148" s="344"/>
      <c r="J148" s="344"/>
      <c r="K148" s="344"/>
      <c r="L148" s="344"/>
      <c r="M148" s="344"/>
      <c r="N148" s="344"/>
      <c r="O148" s="344"/>
      <c r="P148" s="344"/>
      <c r="Q148" s="344"/>
      <c r="R148" s="344"/>
      <c r="S148" s="344"/>
      <c r="T148" s="344"/>
      <c r="U148" s="344"/>
      <c r="V148" s="344"/>
      <c r="W148" s="344"/>
      <c r="X148" s="344"/>
      <c r="Y148" s="344"/>
      <c r="Z148" s="344"/>
      <c r="AA148" s="344"/>
      <c r="AB148" s="344"/>
    </row>
    <row r="149" ht="34.5" customHeight="1">
      <c r="A149" s="344"/>
      <c r="B149" s="339"/>
      <c r="C149" s="344"/>
      <c r="D149" s="344"/>
      <c r="E149" s="344"/>
      <c r="F149" s="344"/>
      <c r="G149" s="344"/>
      <c r="H149" s="344"/>
      <c r="I149" s="344"/>
      <c r="J149" s="344"/>
      <c r="K149" s="344"/>
      <c r="L149" s="344"/>
      <c r="M149" s="344"/>
      <c r="N149" s="344"/>
      <c r="O149" s="344"/>
      <c r="P149" s="344"/>
      <c r="Q149" s="344"/>
      <c r="R149" s="344"/>
      <c r="S149" s="344"/>
      <c r="T149" s="344"/>
      <c r="U149" s="344"/>
      <c r="V149" s="344"/>
      <c r="W149" s="344"/>
      <c r="X149" s="344"/>
      <c r="Y149" s="344"/>
      <c r="Z149" s="344"/>
      <c r="AA149" s="344"/>
      <c r="AB149" s="344"/>
    </row>
    <row r="150" ht="34.5" customHeight="1">
      <c r="A150" s="344"/>
      <c r="B150" s="339"/>
      <c r="C150" s="344"/>
      <c r="D150" s="344"/>
      <c r="E150" s="344"/>
      <c r="F150" s="344"/>
      <c r="G150" s="344"/>
      <c r="H150" s="344"/>
      <c r="I150" s="344"/>
      <c r="J150" s="344"/>
      <c r="K150" s="344"/>
      <c r="L150" s="344"/>
      <c r="M150" s="344"/>
      <c r="N150" s="344"/>
      <c r="O150" s="344"/>
      <c r="P150" s="344"/>
      <c r="Q150" s="344"/>
      <c r="R150" s="344"/>
      <c r="S150" s="344"/>
      <c r="T150" s="344"/>
      <c r="U150" s="344"/>
      <c r="V150" s="344"/>
      <c r="W150" s="344"/>
      <c r="X150" s="344"/>
      <c r="Y150" s="344"/>
      <c r="Z150" s="344"/>
      <c r="AA150" s="344"/>
      <c r="AB150" s="344"/>
    </row>
    <row r="151" ht="34.5" customHeight="1">
      <c r="A151" s="344"/>
      <c r="B151" s="339"/>
      <c r="C151" s="344"/>
      <c r="D151" s="344"/>
      <c r="E151" s="344"/>
      <c r="F151" s="344"/>
      <c r="G151" s="344"/>
      <c r="H151" s="344"/>
      <c r="I151" s="344"/>
      <c r="J151" s="344"/>
      <c r="K151" s="344"/>
      <c r="L151" s="344"/>
      <c r="M151" s="344"/>
      <c r="N151" s="344"/>
      <c r="O151" s="344"/>
      <c r="P151" s="344"/>
      <c r="Q151" s="344"/>
      <c r="R151" s="344"/>
      <c r="S151" s="344"/>
      <c r="T151" s="344"/>
      <c r="U151" s="344"/>
      <c r="V151" s="344"/>
      <c r="W151" s="344"/>
      <c r="X151" s="344"/>
      <c r="Y151" s="344"/>
      <c r="Z151" s="344"/>
      <c r="AA151" s="344"/>
      <c r="AB151" s="344"/>
    </row>
    <row r="152" ht="34.5" customHeight="1">
      <c r="A152" s="344"/>
      <c r="B152" s="339"/>
      <c r="C152" s="344"/>
      <c r="D152" s="344"/>
      <c r="E152" s="344"/>
      <c r="F152" s="344"/>
      <c r="G152" s="344"/>
      <c r="H152" s="344"/>
      <c r="I152" s="344"/>
      <c r="J152" s="344"/>
      <c r="K152" s="344"/>
      <c r="L152" s="344"/>
      <c r="M152" s="344"/>
      <c r="N152" s="344"/>
      <c r="O152" s="344"/>
      <c r="P152" s="344"/>
      <c r="Q152" s="344"/>
      <c r="R152" s="344"/>
      <c r="S152" s="344"/>
      <c r="T152" s="344"/>
      <c r="U152" s="344"/>
      <c r="V152" s="344"/>
      <c r="W152" s="344"/>
      <c r="X152" s="344"/>
      <c r="Y152" s="344"/>
      <c r="Z152" s="344"/>
      <c r="AA152" s="344"/>
      <c r="AB152" s="344"/>
    </row>
    <row r="153" ht="34.5" customHeight="1">
      <c r="A153" s="344"/>
      <c r="B153" s="339"/>
      <c r="C153" s="344"/>
      <c r="D153" s="344"/>
      <c r="E153" s="344"/>
      <c r="F153" s="344"/>
      <c r="G153" s="344"/>
      <c r="H153" s="344"/>
      <c r="I153" s="344"/>
      <c r="J153" s="344"/>
      <c r="K153" s="344"/>
      <c r="L153" s="344"/>
      <c r="M153" s="344"/>
      <c r="N153" s="344"/>
      <c r="O153" s="344"/>
      <c r="P153" s="344"/>
      <c r="Q153" s="344"/>
      <c r="R153" s="344"/>
      <c r="S153" s="344"/>
      <c r="T153" s="344"/>
      <c r="U153" s="344"/>
      <c r="V153" s="344"/>
      <c r="W153" s="344"/>
      <c r="X153" s="344"/>
      <c r="Y153" s="344"/>
      <c r="Z153" s="344"/>
      <c r="AA153" s="344"/>
      <c r="AB153" s="344"/>
    </row>
    <row r="154" ht="34.5" customHeight="1">
      <c r="A154" s="344"/>
      <c r="B154" s="339"/>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c r="AB154" s="344"/>
    </row>
    <row r="155" ht="34.5" customHeight="1">
      <c r="A155" s="344"/>
      <c r="B155" s="339"/>
      <c r="C155" s="344"/>
      <c r="D155" s="344"/>
      <c r="E155" s="344"/>
      <c r="F155" s="344"/>
      <c r="G155" s="344"/>
      <c r="H155" s="344"/>
      <c r="I155" s="344"/>
      <c r="J155" s="344"/>
      <c r="K155" s="344"/>
      <c r="L155" s="344"/>
      <c r="M155" s="344"/>
      <c r="N155" s="344"/>
      <c r="O155" s="344"/>
      <c r="P155" s="344"/>
      <c r="Q155" s="344"/>
      <c r="R155" s="344"/>
      <c r="S155" s="344"/>
      <c r="T155" s="344"/>
      <c r="U155" s="344"/>
      <c r="V155" s="344"/>
      <c r="W155" s="344"/>
      <c r="X155" s="344"/>
      <c r="Y155" s="344"/>
      <c r="Z155" s="344"/>
      <c r="AA155" s="344"/>
      <c r="AB155" s="344"/>
    </row>
    <row r="156" ht="34.5" customHeight="1">
      <c r="A156" s="344"/>
      <c r="B156" s="339"/>
      <c r="C156" s="344"/>
      <c r="D156" s="344"/>
      <c r="E156" s="344"/>
      <c r="F156" s="344"/>
      <c r="G156" s="344"/>
      <c r="H156" s="344"/>
      <c r="I156" s="344"/>
      <c r="J156" s="344"/>
      <c r="K156" s="344"/>
      <c r="L156" s="344"/>
      <c r="M156" s="344"/>
      <c r="N156" s="344"/>
      <c r="O156" s="344"/>
      <c r="P156" s="344"/>
      <c r="Q156" s="344"/>
      <c r="R156" s="344"/>
      <c r="S156" s="344"/>
      <c r="T156" s="344"/>
      <c r="U156" s="344"/>
      <c r="V156" s="344"/>
      <c r="W156" s="344"/>
      <c r="X156" s="344"/>
      <c r="Y156" s="344"/>
      <c r="Z156" s="344"/>
      <c r="AA156" s="344"/>
      <c r="AB156" s="344"/>
    </row>
    <row r="157" ht="34.5" customHeight="1">
      <c r="A157" s="344"/>
      <c r="B157" s="339"/>
      <c r="C157" s="344"/>
      <c r="D157" s="344"/>
      <c r="E157" s="344"/>
      <c r="F157" s="344"/>
      <c r="G157" s="344"/>
      <c r="H157" s="344"/>
      <c r="I157" s="344"/>
      <c r="J157" s="344"/>
      <c r="K157" s="344"/>
      <c r="L157" s="344"/>
      <c r="M157" s="344"/>
      <c r="N157" s="344"/>
      <c r="O157" s="344"/>
      <c r="P157" s="344"/>
      <c r="Q157" s="344"/>
      <c r="R157" s="344"/>
      <c r="S157" s="344"/>
      <c r="T157" s="344"/>
      <c r="U157" s="344"/>
      <c r="V157" s="344"/>
      <c r="W157" s="344"/>
      <c r="X157" s="344"/>
      <c r="Y157" s="344"/>
      <c r="Z157" s="344"/>
      <c r="AA157" s="344"/>
      <c r="AB157" s="344"/>
    </row>
    <row r="158" ht="34.5" customHeight="1">
      <c r="A158" s="344"/>
      <c r="B158" s="339"/>
      <c r="C158" s="344"/>
      <c r="D158" s="344"/>
      <c r="E158" s="344"/>
      <c r="F158" s="344"/>
      <c r="G158" s="344"/>
      <c r="H158" s="344"/>
      <c r="I158" s="344"/>
      <c r="J158" s="344"/>
      <c r="K158" s="344"/>
      <c r="L158" s="344"/>
      <c r="M158" s="344"/>
      <c r="N158" s="344"/>
      <c r="O158" s="344"/>
      <c r="P158" s="344"/>
      <c r="Q158" s="344"/>
      <c r="R158" s="344"/>
      <c r="S158" s="344"/>
      <c r="T158" s="344"/>
      <c r="U158" s="344"/>
      <c r="V158" s="344"/>
      <c r="W158" s="344"/>
      <c r="X158" s="344"/>
      <c r="Y158" s="344"/>
      <c r="Z158" s="344"/>
      <c r="AA158" s="344"/>
      <c r="AB158" s="344"/>
    </row>
    <row r="159" ht="34.5" customHeight="1">
      <c r="A159" s="344"/>
      <c r="B159" s="339"/>
      <c r="C159" s="344"/>
      <c r="D159" s="344"/>
      <c r="E159" s="344"/>
      <c r="F159" s="344"/>
      <c r="G159" s="344"/>
      <c r="H159" s="344"/>
      <c r="I159" s="344"/>
      <c r="J159" s="344"/>
      <c r="K159" s="344"/>
      <c r="L159" s="344"/>
      <c r="M159" s="344"/>
      <c r="N159" s="344"/>
      <c r="O159" s="344"/>
      <c r="P159" s="344"/>
      <c r="Q159" s="344"/>
      <c r="R159" s="344"/>
      <c r="S159" s="344"/>
      <c r="T159" s="344"/>
      <c r="U159" s="344"/>
      <c r="V159" s="344"/>
      <c r="W159" s="344"/>
      <c r="X159" s="344"/>
      <c r="Y159" s="344"/>
      <c r="Z159" s="344"/>
      <c r="AA159" s="344"/>
      <c r="AB159" s="344"/>
    </row>
    <row r="160" ht="34.5" customHeight="1">
      <c r="A160" s="344"/>
      <c r="B160" s="339"/>
      <c r="C160" s="344"/>
      <c r="D160" s="344"/>
      <c r="E160" s="344"/>
      <c r="F160" s="344"/>
      <c r="G160" s="344"/>
      <c r="H160" s="344"/>
      <c r="I160" s="344"/>
      <c r="J160" s="344"/>
      <c r="K160" s="344"/>
      <c r="L160" s="344"/>
      <c r="M160" s="344"/>
      <c r="N160" s="344"/>
      <c r="O160" s="344"/>
      <c r="P160" s="344"/>
      <c r="Q160" s="344"/>
      <c r="R160" s="344"/>
      <c r="S160" s="344"/>
      <c r="T160" s="344"/>
      <c r="U160" s="344"/>
      <c r="V160" s="344"/>
      <c r="W160" s="344"/>
      <c r="X160" s="344"/>
      <c r="Y160" s="344"/>
      <c r="Z160" s="344"/>
      <c r="AA160" s="344"/>
      <c r="AB160" s="344"/>
    </row>
    <row r="161" ht="34.5" customHeight="1">
      <c r="A161" s="344"/>
      <c r="B161" s="339"/>
      <c r="C161" s="344"/>
      <c r="D161" s="344"/>
      <c r="E161" s="344"/>
      <c r="F161" s="344"/>
      <c r="G161" s="344"/>
      <c r="H161" s="344"/>
      <c r="I161" s="344"/>
      <c r="J161" s="344"/>
      <c r="K161" s="344"/>
      <c r="L161" s="344"/>
      <c r="M161" s="344"/>
      <c r="N161" s="344"/>
      <c r="O161" s="344"/>
      <c r="P161" s="344"/>
      <c r="Q161" s="344"/>
      <c r="R161" s="344"/>
      <c r="S161" s="344"/>
      <c r="T161" s="344"/>
      <c r="U161" s="344"/>
      <c r="V161" s="344"/>
      <c r="W161" s="344"/>
      <c r="X161" s="344"/>
      <c r="Y161" s="344"/>
      <c r="Z161" s="344"/>
      <c r="AA161" s="344"/>
      <c r="AB161" s="344"/>
    </row>
    <row r="162" ht="34.5" customHeight="1">
      <c r="A162" s="344"/>
      <c r="B162" s="339"/>
      <c r="C162" s="344"/>
      <c r="D162" s="344"/>
      <c r="E162" s="344"/>
      <c r="F162" s="344"/>
      <c r="G162" s="344"/>
      <c r="H162" s="344"/>
      <c r="I162" s="344"/>
      <c r="J162" s="344"/>
      <c r="K162" s="344"/>
      <c r="L162" s="344"/>
      <c r="M162" s="344"/>
      <c r="N162" s="344"/>
      <c r="O162" s="344"/>
      <c r="P162" s="344"/>
      <c r="Q162" s="344"/>
      <c r="R162" s="344"/>
      <c r="S162" s="344"/>
      <c r="T162" s="344"/>
      <c r="U162" s="344"/>
      <c r="V162" s="344"/>
      <c r="W162" s="344"/>
      <c r="X162" s="344"/>
      <c r="Y162" s="344"/>
      <c r="Z162" s="344"/>
      <c r="AA162" s="344"/>
      <c r="AB162" s="344"/>
    </row>
    <row r="163" ht="34.5" customHeight="1">
      <c r="A163" s="344"/>
      <c r="B163" s="339"/>
      <c r="C163" s="344"/>
      <c r="D163" s="344"/>
      <c r="E163" s="344"/>
      <c r="F163" s="344"/>
      <c r="G163" s="344"/>
      <c r="H163" s="344"/>
      <c r="I163" s="344"/>
      <c r="J163" s="344"/>
      <c r="K163" s="344"/>
      <c r="L163" s="344"/>
      <c r="M163" s="344"/>
      <c r="N163" s="344"/>
      <c r="O163" s="344"/>
      <c r="P163" s="344"/>
      <c r="Q163" s="344"/>
      <c r="R163" s="344"/>
      <c r="S163" s="344"/>
      <c r="T163" s="344"/>
      <c r="U163" s="344"/>
      <c r="V163" s="344"/>
      <c r="W163" s="344"/>
      <c r="X163" s="344"/>
      <c r="Y163" s="344"/>
      <c r="Z163" s="344"/>
      <c r="AA163" s="344"/>
      <c r="AB163" s="344"/>
    </row>
    <row r="164" ht="34.5" customHeight="1">
      <c r="A164" s="344"/>
      <c r="B164" s="339"/>
      <c r="C164" s="344"/>
      <c r="D164" s="344"/>
      <c r="E164" s="344"/>
      <c r="F164" s="344"/>
      <c r="G164" s="344"/>
      <c r="H164" s="344"/>
      <c r="I164" s="344"/>
      <c r="J164" s="344"/>
      <c r="K164" s="344"/>
      <c r="L164" s="344"/>
      <c r="M164" s="344"/>
      <c r="N164" s="344"/>
      <c r="O164" s="344"/>
      <c r="P164" s="344"/>
      <c r="Q164" s="344"/>
      <c r="R164" s="344"/>
      <c r="S164" s="344"/>
      <c r="T164" s="344"/>
      <c r="U164" s="344"/>
      <c r="V164" s="344"/>
      <c r="W164" s="344"/>
      <c r="X164" s="344"/>
      <c r="Y164" s="344"/>
      <c r="Z164" s="344"/>
      <c r="AA164" s="344"/>
      <c r="AB164" s="344"/>
    </row>
    <row r="165" ht="34.5" customHeight="1">
      <c r="A165" s="344"/>
      <c r="B165" s="339"/>
      <c r="C165" s="344"/>
      <c r="D165" s="344"/>
      <c r="E165" s="344"/>
      <c r="F165" s="344"/>
      <c r="G165" s="344"/>
      <c r="H165" s="344"/>
      <c r="I165" s="344"/>
      <c r="J165" s="344"/>
      <c r="K165" s="344"/>
      <c r="L165" s="344"/>
      <c r="M165" s="344"/>
      <c r="N165" s="344"/>
      <c r="O165" s="344"/>
      <c r="P165" s="344"/>
      <c r="Q165" s="344"/>
      <c r="R165" s="344"/>
      <c r="S165" s="344"/>
      <c r="T165" s="344"/>
      <c r="U165" s="344"/>
      <c r="V165" s="344"/>
      <c r="W165" s="344"/>
      <c r="X165" s="344"/>
      <c r="Y165" s="344"/>
      <c r="Z165" s="344"/>
      <c r="AA165" s="344"/>
      <c r="AB165" s="344"/>
    </row>
    <row r="166" ht="34.5" customHeight="1">
      <c r="A166" s="344"/>
      <c r="B166" s="339"/>
      <c r="C166" s="344"/>
      <c r="D166" s="344"/>
      <c r="E166" s="344"/>
      <c r="F166" s="344"/>
      <c r="G166" s="344"/>
      <c r="H166" s="344"/>
      <c r="I166" s="344"/>
      <c r="J166" s="344"/>
      <c r="K166" s="344"/>
      <c r="L166" s="344"/>
      <c r="M166" s="344"/>
      <c r="N166" s="344"/>
      <c r="O166" s="344"/>
      <c r="P166" s="344"/>
      <c r="Q166" s="344"/>
      <c r="R166" s="344"/>
      <c r="S166" s="344"/>
      <c r="T166" s="344"/>
      <c r="U166" s="344"/>
      <c r="V166" s="344"/>
      <c r="W166" s="344"/>
      <c r="X166" s="344"/>
      <c r="Y166" s="344"/>
      <c r="Z166" s="344"/>
      <c r="AA166" s="344"/>
      <c r="AB166" s="344"/>
    </row>
    <row r="167" ht="34.5" customHeight="1">
      <c r="A167" s="344"/>
      <c r="B167" s="339"/>
      <c r="C167" s="344"/>
      <c r="D167" s="344"/>
      <c r="E167" s="344"/>
      <c r="F167" s="344"/>
      <c r="G167" s="344"/>
      <c r="H167" s="344"/>
      <c r="I167" s="344"/>
      <c r="J167" s="344"/>
      <c r="K167" s="344"/>
      <c r="L167" s="344"/>
      <c r="M167" s="344"/>
      <c r="N167" s="344"/>
      <c r="O167" s="344"/>
      <c r="P167" s="344"/>
      <c r="Q167" s="344"/>
      <c r="R167" s="344"/>
      <c r="S167" s="344"/>
      <c r="T167" s="344"/>
      <c r="U167" s="344"/>
      <c r="V167" s="344"/>
      <c r="W167" s="344"/>
      <c r="X167" s="344"/>
      <c r="Y167" s="344"/>
      <c r="Z167" s="344"/>
      <c r="AA167" s="344"/>
      <c r="AB167" s="344"/>
    </row>
    <row r="168" ht="34.5" customHeight="1">
      <c r="A168" s="344"/>
      <c r="B168" s="339"/>
      <c r="C168" s="344"/>
      <c r="D168" s="344"/>
      <c r="E168" s="344"/>
      <c r="F168" s="344"/>
      <c r="G168" s="344"/>
      <c r="H168" s="344"/>
      <c r="I168" s="344"/>
      <c r="J168" s="344"/>
      <c r="K168" s="344"/>
      <c r="L168" s="344"/>
      <c r="M168" s="344"/>
      <c r="N168" s="344"/>
      <c r="O168" s="344"/>
      <c r="P168" s="344"/>
      <c r="Q168" s="344"/>
      <c r="R168" s="344"/>
      <c r="S168" s="344"/>
      <c r="T168" s="344"/>
      <c r="U168" s="344"/>
      <c r="V168" s="344"/>
      <c r="W168" s="344"/>
      <c r="X168" s="344"/>
      <c r="Y168" s="344"/>
      <c r="Z168" s="344"/>
      <c r="AA168" s="344"/>
      <c r="AB168" s="344"/>
    </row>
    <row r="169" ht="34.5" customHeight="1">
      <c r="A169" s="344"/>
      <c r="B169" s="339"/>
      <c r="C169" s="344"/>
      <c r="D169" s="344"/>
      <c r="E169" s="344"/>
      <c r="F169" s="344"/>
      <c r="G169" s="344"/>
      <c r="H169" s="344"/>
      <c r="I169" s="344"/>
      <c r="J169" s="344"/>
      <c r="K169" s="344"/>
      <c r="L169" s="344"/>
      <c r="M169" s="344"/>
      <c r="N169" s="344"/>
      <c r="O169" s="344"/>
      <c r="P169" s="344"/>
      <c r="Q169" s="344"/>
      <c r="R169" s="344"/>
      <c r="S169" s="344"/>
      <c r="T169" s="344"/>
      <c r="U169" s="344"/>
      <c r="V169" s="344"/>
      <c r="W169" s="344"/>
      <c r="X169" s="344"/>
      <c r="Y169" s="344"/>
      <c r="Z169" s="344"/>
      <c r="AA169" s="344"/>
      <c r="AB169" s="344"/>
    </row>
    <row r="170" ht="34.5" customHeight="1">
      <c r="A170" s="344"/>
      <c r="B170" s="339"/>
      <c r="C170" s="344"/>
      <c r="D170" s="344"/>
      <c r="E170" s="344"/>
      <c r="F170" s="344"/>
      <c r="G170" s="344"/>
      <c r="H170" s="344"/>
      <c r="I170" s="344"/>
      <c r="J170" s="344"/>
      <c r="K170" s="344"/>
      <c r="L170" s="344"/>
      <c r="M170" s="344"/>
      <c r="N170" s="344"/>
      <c r="O170" s="344"/>
      <c r="P170" s="344"/>
      <c r="Q170" s="344"/>
      <c r="R170" s="344"/>
      <c r="S170" s="344"/>
      <c r="T170" s="344"/>
      <c r="U170" s="344"/>
      <c r="V170" s="344"/>
      <c r="W170" s="344"/>
      <c r="X170" s="344"/>
      <c r="Y170" s="344"/>
      <c r="Z170" s="344"/>
      <c r="AA170" s="344"/>
      <c r="AB170" s="344"/>
    </row>
    <row r="171" ht="34.5" customHeight="1">
      <c r="A171" s="344"/>
      <c r="B171" s="339"/>
      <c r="C171" s="344"/>
      <c r="D171" s="344"/>
      <c r="E171" s="344"/>
      <c r="F171" s="344"/>
      <c r="G171" s="344"/>
      <c r="H171" s="344"/>
      <c r="I171" s="344"/>
      <c r="J171" s="344"/>
      <c r="K171" s="344"/>
      <c r="L171" s="344"/>
      <c r="M171" s="344"/>
      <c r="N171" s="344"/>
      <c r="O171" s="344"/>
      <c r="P171" s="344"/>
      <c r="Q171" s="344"/>
      <c r="R171" s="344"/>
      <c r="S171" s="344"/>
      <c r="T171" s="344"/>
      <c r="U171" s="344"/>
      <c r="V171" s="344"/>
      <c r="W171" s="344"/>
      <c r="X171" s="344"/>
      <c r="Y171" s="344"/>
      <c r="Z171" s="344"/>
      <c r="AA171" s="344"/>
      <c r="AB171" s="344"/>
    </row>
    <row r="172" ht="34.5" customHeight="1">
      <c r="A172" s="344"/>
      <c r="B172" s="339"/>
      <c r="C172" s="344"/>
      <c r="D172" s="344"/>
      <c r="E172" s="344"/>
      <c r="F172" s="344"/>
      <c r="G172" s="344"/>
      <c r="H172" s="344"/>
      <c r="I172" s="344"/>
      <c r="J172" s="344"/>
      <c r="K172" s="344"/>
      <c r="L172" s="344"/>
      <c r="M172" s="344"/>
      <c r="N172" s="344"/>
      <c r="O172" s="344"/>
      <c r="P172" s="344"/>
      <c r="Q172" s="344"/>
      <c r="R172" s="344"/>
      <c r="S172" s="344"/>
      <c r="T172" s="344"/>
      <c r="U172" s="344"/>
      <c r="V172" s="344"/>
      <c r="W172" s="344"/>
      <c r="X172" s="344"/>
      <c r="Y172" s="344"/>
      <c r="Z172" s="344"/>
      <c r="AA172" s="344"/>
      <c r="AB172" s="344"/>
    </row>
    <row r="173" ht="34.5" customHeight="1">
      <c r="A173" s="344"/>
      <c r="B173" s="339"/>
      <c r="C173" s="344"/>
      <c r="D173" s="344"/>
      <c r="E173" s="344"/>
      <c r="F173" s="344"/>
      <c r="G173" s="344"/>
      <c r="H173" s="344"/>
      <c r="I173" s="344"/>
      <c r="J173" s="344"/>
      <c r="K173" s="344"/>
      <c r="L173" s="344"/>
      <c r="M173" s="344"/>
      <c r="N173" s="344"/>
      <c r="O173" s="344"/>
      <c r="P173" s="344"/>
      <c r="Q173" s="344"/>
      <c r="R173" s="344"/>
      <c r="S173" s="344"/>
      <c r="T173" s="344"/>
      <c r="U173" s="344"/>
      <c r="V173" s="344"/>
      <c r="W173" s="344"/>
      <c r="X173" s="344"/>
      <c r="Y173" s="344"/>
      <c r="Z173" s="344"/>
      <c r="AA173" s="344"/>
      <c r="AB173" s="344"/>
    </row>
    <row r="174" ht="34.5" customHeight="1">
      <c r="A174" s="344"/>
      <c r="B174" s="339"/>
      <c r="C174" s="344"/>
      <c r="D174" s="344"/>
      <c r="E174" s="344"/>
      <c r="F174" s="344"/>
      <c r="G174" s="344"/>
      <c r="H174" s="344"/>
      <c r="I174" s="344"/>
      <c r="J174" s="344"/>
      <c r="K174" s="344"/>
      <c r="L174" s="344"/>
      <c r="M174" s="344"/>
      <c r="N174" s="344"/>
      <c r="O174" s="344"/>
      <c r="P174" s="344"/>
      <c r="Q174" s="344"/>
      <c r="R174" s="344"/>
      <c r="S174" s="344"/>
      <c r="T174" s="344"/>
      <c r="U174" s="344"/>
      <c r="V174" s="344"/>
      <c r="W174" s="344"/>
      <c r="X174" s="344"/>
      <c r="Y174" s="344"/>
      <c r="Z174" s="344"/>
      <c r="AA174" s="344"/>
      <c r="AB174" s="344"/>
    </row>
    <row r="175" ht="34.5" customHeight="1">
      <c r="A175" s="344"/>
      <c r="B175" s="339"/>
      <c r="C175" s="344"/>
      <c r="D175" s="344"/>
      <c r="E175" s="344"/>
      <c r="F175" s="344"/>
      <c r="G175" s="344"/>
      <c r="H175" s="344"/>
      <c r="I175" s="344"/>
      <c r="J175" s="344"/>
      <c r="K175" s="344"/>
      <c r="L175" s="344"/>
      <c r="M175" s="344"/>
      <c r="N175" s="344"/>
      <c r="O175" s="344"/>
      <c r="P175" s="344"/>
      <c r="Q175" s="344"/>
      <c r="R175" s="344"/>
      <c r="S175" s="344"/>
      <c r="T175" s="344"/>
      <c r="U175" s="344"/>
      <c r="V175" s="344"/>
      <c r="W175" s="344"/>
      <c r="X175" s="344"/>
      <c r="Y175" s="344"/>
      <c r="Z175" s="344"/>
      <c r="AA175" s="344"/>
      <c r="AB175" s="344"/>
    </row>
    <row r="176" ht="34.5" customHeight="1">
      <c r="A176" s="344"/>
      <c r="B176" s="339"/>
      <c r="C176" s="344"/>
      <c r="D176" s="344"/>
      <c r="E176" s="344"/>
      <c r="F176" s="344"/>
      <c r="G176" s="344"/>
      <c r="H176" s="344"/>
      <c r="I176" s="344"/>
      <c r="J176" s="344"/>
      <c r="K176" s="344"/>
      <c r="L176" s="344"/>
      <c r="M176" s="344"/>
      <c r="N176" s="344"/>
      <c r="O176" s="344"/>
      <c r="P176" s="344"/>
      <c r="Q176" s="344"/>
      <c r="R176" s="344"/>
      <c r="S176" s="344"/>
      <c r="T176" s="344"/>
      <c r="U176" s="344"/>
      <c r="V176" s="344"/>
      <c r="W176" s="344"/>
      <c r="X176" s="344"/>
      <c r="Y176" s="344"/>
      <c r="Z176" s="344"/>
      <c r="AA176" s="344"/>
      <c r="AB176" s="344"/>
    </row>
    <row r="177" ht="34.5" customHeight="1">
      <c r="A177" s="344"/>
      <c r="B177" s="339"/>
      <c r="C177" s="344"/>
      <c r="D177" s="344"/>
      <c r="E177" s="344"/>
      <c r="F177" s="344"/>
      <c r="G177" s="344"/>
      <c r="H177" s="344"/>
      <c r="I177" s="344"/>
      <c r="J177" s="344"/>
      <c r="K177" s="344"/>
      <c r="L177" s="344"/>
      <c r="M177" s="344"/>
      <c r="N177" s="344"/>
      <c r="O177" s="344"/>
      <c r="P177" s="344"/>
      <c r="Q177" s="344"/>
      <c r="R177" s="344"/>
      <c r="S177" s="344"/>
      <c r="T177" s="344"/>
      <c r="U177" s="344"/>
      <c r="V177" s="344"/>
      <c r="W177" s="344"/>
      <c r="X177" s="344"/>
      <c r="Y177" s="344"/>
      <c r="Z177" s="344"/>
      <c r="AA177" s="344"/>
      <c r="AB177" s="344"/>
    </row>
    <row r="178" ht="34.5" customHeight="1">
      <c r="A178" s="344"/>
      <c r="B178" s="339"/>
      <c r="C178" s="344"/>
      <c r="D178" s="344"/>
      <c r="E178" s="344"/>
      <c r="F178" s="344"/>
      <c r="G178" s="344"/>
      <c r="H178" s="344"/>
      <c r="I178" s="344"/>
      <c r="J178" s="344"/>
      <c r="K178" s="344"/>
      <c r="L178" s="344"/>
      <c r="M178" s="344"/>
      <c r="N178" s="344"/>
      <c r="O178" s="344"/>
      <c r="P178" s="344"/>
      <c r="Q178" s="344"/>
      <c r="R178" s="344"/>
      <c r="S178" s="344"/>
      <c r="T178" s="344"/>
      <c r="U178" s="344"/>
      <c r="V178" s="344"/>
      <c r="W178" s="344"/>
      <c r="X178" s="344"/>
      <c r="Y178" s="344"/>
      <c r="Z178" s="344"/>
      <c r="AA178" s="344"/>
      <c r="AB178" s="344"/>
    </row>
    <row r="179" ht="34.5" customHeight="1">
      <c r="A179" s="344"/>
      <c r="B179" s="339"/>
      <c r="C179" s="344"/>
      <c r="D179" s="344"/>
      <c r="E179" s="344"/>
      <c r="F179" s="344"/>
      <c r="G179" s="344"/>
      <c r="H179" s="344"/>
      <c r="I179" s="344"/>
      <c r="J179" s="344"/>
      <c r="K179" s="344"/>
      <c r="L179" s="344"/>
      <c r="M179" s="344"/>
      <c r="N179" s="344"/>
      <c r="O179" s="344"/>
      <c r="P179" s="344"/>
      <c r="Q179" s="344"/>
      <c r="R179" s="344"/>
      <c r="S179" s="344"/>
      <c r="T179" s="344"/>
      <c r="U179" s="344"/>
      <c r="V179" s="344"/>
      <c r="W179" s="344"/>
      <c r="X179" s="344"/>
      <c r="Y179" s="344"/>
      <c r="Z179" s="344"/>
      <c r="AA179" s="344"/>
      <c r="AB179" s="344"/>
    </row>
    <row r="180" ht="34.5" customHeight="1">
      <c r="A180" s="344"/>
      <c r="B180" s="339"/>
      <c r="C180" s="344"/>
      <c r="D180" s="344"/>
      <c r="E180" s="344"/>
      <c r="F180" s="344"/>
      <c r="G180" s="344"/>
      <c r="H180" s="344"/>
      <c r="I180" s="344"/>
      <c r="J180" s="344"/>
      <c r="K180" s="344"/>
      <c r="L180" s="344"/>
      <c r="M180" s="344"/>
      <c r="N180" s="344"/>
      <c r="O180" s="344"/>
      <c r="P180" s="344"/>
      <c r="Q180" s="344"/>
      <c r="R180" s="344"/>
      <c r="S180" s="344"/>
      <c r="T180" s="344"/>
      <c r="U180" s="344"/>
      <c r="V180" s="344"/>
      <c r="W180" s="344"/>
      <c r="X180" s="344"/>
      <c r="Y180" s="344"/>
      <c r="Z180" s="344"/>
      <c r="AA180" s="344"/>
      <c r="AB180" s="344"/>
    </row>
    <row r="181" ht="34.5" customHeight="1">
      <c r="A181" s="344"/>
      <c r="B181" s="339"/>
      <c r="C181" s="344"/>
      <c r="D181" s="344"/>
      <c r="E181" s="344"/>
      <c r="F181" s="344"/>
      <c r="G181" s="344"/>
      <c r="H181" s="344"/>
      <c r="I181" s="344"/>
      <c r="J181" s="344"/>
      <c r="K181" s="344"/>
      <c r="L181" s="344"/>
      <c r="M181" s="344"/>
      <c r="N181" s="344"/>
      <c r="O181" s="344"/>
      <c r="P181" s="344"/>
      <c r="Q181" s="344"/>
      <c r="R181" s="344"/>
      <c r="S181" s="344"/>
      <c r="T181" s="344"/>
      <c r="U181" s="344"/>
      <c r="V181" s="344"/>
      <c r="W181" s="344"/>
      <c r="X181" s="344"/>
      <c r="Y181" s="344"/>
      <c r="Z181" s="344"/>
      <c r="AA181" s="344"/>
      <c r="AB181" s="344"/>
    </row>
    <row r="182" ht="34.5" customHeight="1">
      <c r="A182" s="344"/>
      <c r="B182" s="339"/>
      <c r="C182" s="344"/>
      <c r="D182" s="344"/>
      <c r="E182" s="344"/>
      <c r="F182" s="344"/>
      <c r="G182" s="344"/>
      <c r="H182" s="344"/>
      <c r="I182" s="344"/>
      <c r="J182" s="344"/>
      <c r="K182" s="344"/>
      <c r="L182" s="344"/>
      <c r="M182" s="344"/>
      <c r="N182" s="344"/>
      <c r="O182" s="344"/>
      <c r="P182" s="344"/>
      <c r="Q182" s="344"/>
      <c r="R182" s="344"/>
      <c r="S182" s="344"/>
      <c r="T182" s="344"/>
      <c r="U182" s="344"/>
      <c r="V182" s="344"/>
      <c r="W182" s="344"/>
      <c r="X182" s="344"/>
      <c r="Y182" s="344"/>
      <c r="Z182" s="344"/>
      <c r="AA182" s="344"/>
      <c r="AB182" s="344"/>
    </row>
    <row r="183" ht="34.5" customHeight="1">
      <c r="A183" s="344"/>
      <c r="B183" s="339"/>
      <c r="C183" s="344"/>
      <c r="D183" s="344"/>
      <c r="E183" s="344"/>
      <c r="F183" s="344"/>
      <c r="G183" s="344"/>
      <c r="H183" s="344"/>
      <c r="I183" s="344"/>
      <c r="J183" s="344"/>
      <c r="K183" s="344"/>
      <c r="L183" s="344"/>
      <c r="M183" s="344"/>
      <c r="N183" s="344"/>
      <c r="O183" s="344"/>
      <c r="P183" s="344"/>
      <c r="Q183" s="344"/>
      <c r="R183" s="344"/>
      <c r="S183" s="344"/>
      <c r="T183" s="344"/>
      <c r="U183" s="344"/>
      <c r="V183" s="344"/>
      <c r="W183" s="344"/>
      <c r="X183" s="344"/>
      <c r="Y183" s="344"/>
      <c r="Z183" s="344"/>
      <c r="AA183" s="344"/>
      <c r="AB183" s="344"/>
    </row>
    <row r="184" ht="34.5" customHeight="1">
      <c r="A184" s="344"/>
      <c r="B184" s="339"/>
      <c r="C184" s="344"/>
      <c r="D184" s="344"/>
      <c r="E184" s="344"/>
      <c r="F184" s="344"/>
      <c r="G184" s="344"/>
      <c r="H184" s="344"/>
      <c r="I184" s="344"/>
      <c r="J184" s="344"/>
      <c r="K184" s="344"/>
      <c r="L184" s="344"/>
      <c r="M184" s="344"/>
      <c r="N184" s="344"/>
      <c r="O184" s="344"/>
      <c r="P184" s="344"/>
      <c r="Q184" s="344"/>
      <c r="R184" s="344"/>
      <c r="S184" s="344"/>
      <c r="T184" s="344"/>
      <c r="U184" s="344"/>
      <c r="V184" s="344"/>
      <c r="W184" s="344"/>
      <c r="X184" s="344"/>
      <c r="Y184" s="344"/>
      <c r="Z184" s="344"/>
      <c r="AA184" s="344"/>
      <c r="AB184" s="344"/>
    </row>
    <row r="185" ht="34.5" customHeight="1">
      <c r="A185" s="344"/>
      <c r="B185" s="339"/>
      <c r="C185" s="344"/>
      <c r="D185" s="344"/>
      <c r="E185" s="344"/>
      <c r="F185" s="344"/>
      <c r="G185" s="344"/>
      <c r="H185" s="344"/>
      <c r="I185" s="344"/>
      <c r="J185" s="344"/>
      <c r="K185" s="344"/>
      <c r="L185" s="344"/>
      <c r="M185" s="344"/>
      <c r="N185" s="344"/>
      <c r="O185" s="344"/>
      <c r="P185" s="344"/>
      <c r="Q185" s="344"/>
      <c r="R185" s="344"/>
      <c r="S185" s="344"/>
      <c r="T185" s="344"/>
      <c r="U185" s="344"/>
      <c r="V185" s="344"/>
      <c r="W185" s="344"/>
      <c r="X185" s="344"/>
      <c r="Y185" s="344"/>
      <c r="Z185" s="344"/>
      <c r="AA185" s="344"/>
      <c r="AB185" s="344"/>
    </row>
    <row r="186" ht="34.5" customHeight="1">
      <c r="A186" s="344"/>
      <c r="B186" s="339"/>
      <c r="C186" s="344"/>
      <c r="D186" s="344"/>
      <c r="E186" s="344"/>
      <c r="F186" s="344"/>
      <c r="G186" s="344"/>
      <c r="H186" s="344"/>
      <c r="I186" s="344"/>
      <c r="J186" s="344"/>
      <c r="K186" s="344"/>
      <c r="L186" s="344"/>
      <c r="M186" s="344"/>
      <c r="N186" s="344"/>
      <c r="O186" s="344"/>
      <c r="P186" s="344"/>
      <c r="Q186" s="344"/>
      <c r="R186" s="344"/>
      <c r="S186" s="344"/>
      <c r="T186" s="344"/>
      <c r="U186" s="344"/>
      <c r="V186" s="344"/>
      <c r="W186" s="344"/>
      <c r="X186" s="344"/>
      <c r="Y186" s="344"/>
      <c r="Z186" s="344"/>
      <c r="AA186" s="344"/>
      <c r="AB186" s="344"/>
    </row>
    <row r="187" ht="34.5" customHeight="1">
      <c r="A187" s="344"/>
      <c r="B187" s="339"/>
      <c r="C187" s="344"/>
      <c r="D187" s="344"/>
      <c r="E187" s="344"/>
      <c r="F187" s="344"/>
      <c r="G187" s="344"/>
      <c r="H187" s="344"/>
      <c r="I187" s="344"/>
      <c r="J187" s="344"/>
      <c r="K187" s="344"/>
      <c r="L187" s="344"/>
      <c r="M187" s="344"/>
      <c r="N187" s="344"/>
      <c r="O187" s="344"/>
      <c r="P187" s="344"/>
      <c r="Q187" s="344"/>
      <c r="R187" s="344"/>
      <c r="S187" s="344"/>
      <c r="T187" s="344"/>
      <c r="U187" s="344"/>
      <c r="V187" s="344"/>
      <c r="W187" s="344"/>
      <c r="X187" s="344"/>
      <c r="Y187" s="344"/>
      <c r="Z187" s="344"/>
      <c r="AA187" s="344"/>
      <c r="AB187" s="344"/>
    </row>
    <row r="188" ht="34.5" customHeight="1">
      <c r="A188" s="344"/>
      <c r="B188" s="339"/>
      <c r="C188" s="344"/>
      <c r="D188" s="344"/>
      <c r="E188" s="344"/>
      <c r="F188" s="344"/>
      <c r="G188" s="344"/>
      <c r="H188" s="344"/>
      <c r="I188" s="344"/>
      <c r="J188" s="344"/>
      <c r="K188" s="344"/>
      <c r="L188" s="344"/>
      <c r="M188" s="344"/>
      <c r="N188" s="344"/>
      <c r="O188" s="344"/>
      <c r="P188" s="344"/>
      <c r="Q188" s="344"/>
      <c r="R188" s="344"/>
      <c r="S188" s="344"/>
      <c r="T188" s="344"/>
      <c r="U188" s="344"/>
      <c r="V188" s="344"/>
      <c r="W188" s="344"/>
      <c r="X188" s="344"/>
      <c r="Y188" s="344"/>
      <c r="Z188" s="344"/>
      <c r="AA188" s="344"/>
      <c r="AB188" s="344"/>
    </row>
    <row r="189" ht="34.5" customHeight="1">
      <c r="A189" s="344"/>
      <c r="B189" s="339"/>
      <c r="C189" s="344"/>
      <c r="D189" s="344"/>
      <c r="E189" s="344"/>
      <c r="F189" s="344"/>
      <c r="G189" s="344"/>
      <c r="H189" s="344"/>
      <c r="I189" s="344"/>
      <c r="J189" s="344"/>
      <c r="K189" s="344"/>
      <c r="L189" s="344"/>
      <c r="M189" s="344"/>
      <c r="N189" s="344"/>
      <c r="O189" s="344"/>
      <c r="P189" s="344"/>
      <c r="Q189" s="344"/>
      <c r="R189" s="344"/>
      <c r="S189" s="344"/>
      <c r="T189" s="344"/>
      <c r="U189" s="344"/>
      <c r="V189" s="344"/>
      <c r="W189" s="344"/>
      <c r="X189" s="344"/>
      <c r="Y189" s="344"/>
      <c r="Z189" s="344"/>
      <c r="AA189" s="344"/>
      <c r="AB189" s="344"/>
    </row>
    <row r="190" ht="34.5" customHeight="1">
      <c r="A190" s="344"/>
      <c r="B190" s="339"/>
      <c r="C190" s="344"/>
      <c r="D190" s="344"/>
      <c r="E190" s="344"/>
      <c r="F190" s="344"/>
      <c r="G190" s="344"/>
      <c r="H190" s="344"/>
      <c r="I190" s="344"/>
      <c r="J190" s="344"/>
      <c r="K190" s="344"/>
      <c r="L190" s="344"/>
      <c r="M190" s="344"/>
      <c r="N190" s="344"/>
      <c r="O190" s="344"/>
      <c r="P190" s="344"/>
      <c r="Q190" s="344"/>
      <c r="R190" s="344"/>
      <c r="S190" s="344"/>
      <c r="T190" s="344"/>
      <c r="U190" s="344"/>
      <c r="V190" s="344"/>
      <c r="W190" s="344"/>
      <c r="X190" s="344"/>
      <c r="Y190" s="344"/>
      <c r="Z190" s="344"/>
      <c r="AA190" s="344"/>
      <c r="AB190" s="344"/>
    </row>
    <row r="191" ht="34.5" customHeight="1">
      <c r="A191" s="344"/>
      <c r="B191" s="339"/>
      <c r="C191" s="344"/>
      <c r="D191" s="344"/>
      <c r="E191" s="344"/>
      <c r="F191" s="344"/>
      <c r="G191" s="344"/>
      <c r="H191" s="344"/>
      <c r="I191" s="344"/>
      <c r="J191" s="344"/>
      <c r="K191" s="344"/>
      <c r="L191" s="344"/>
      <c r="M191" s="344"/>
      <c r="N191" s="344"/>
      <c r="O191" s="344"/>
      <c r="P191" s="344"/>
      <c r="Q191" s="344"/>
      <c r="R191" s="344"/>
      <c r="S191" s="344"/>
      <c r="T191" s="344"/>
      <c r="U191" s="344"/>
      <c r="V191" s="344"/>
      <c r="W191" s="344"/>
      <c r="X191" s="344"/>
      <c r="Y191" s="344"/>
      <c r="Z191" s="344"/>
      <c r="AA191" s="344"/>
      <c r="AB191" s="344"/>
    </row>
    <row r="192" ht="34.5" customHeight="1">
      <c r="A192" s="344"/>
      <c r="B192" s="339"/>
      <c r="C192" s="344"/>
      <c r="D192" s="344"/>
      <c r="E192" s="344"/>
      <c r="F192" s="344"/>
      <c r="G192" s="344"/>
      <c r="H192" s="344"/>
      <c r="I192" s="344"/>
      <c r="J192" s="344"/>
      <c r="K192" s="344"/>
      <c r="L192" s="344"/>
      <c r="M192" s="344"/>
      <c r="N192" s="344"/>
      <c r="O192" s="344"/>
      <c r="P192" s="344"/>
      <c r="Q192" s="344"/>
      <c r="R192" s="344"/>
      <c r="S192" s="344"/>
      <c r="T192" s="344"/>
      <c r="U192" s="344"/>
      <c r="V192" s="344"/>
      <c r="W192" s="344"/>
      <c r="X192" s="344"/>
      <c r="Y192" s="344"/>
      <c r="Z192" s="344"/>
      <c r="AA192" s="344"/>
      <c r="AB192" s="344"/>
    </row>
    <row r="193" ht="34.5" customHeight="1">
      <c r="A193" s="344"/>
      <c r="B193" s="339"/>
      <c r="C193" s="344"/>
      <c r="D193" s="344"/>
      <c r="E193" s="344"/>
      <c r="F193" s="344"/>
      <c r="G193" s="344"/>
      <c r="H193" s="344"/>
      <c r="I193" s="344"/>
      <c r="J193" s="344"/>
      <c r="K193" s="344"/>
      <c r="L193" s="344"/>
      <c r="M193" s="344"/>
      <c r="N193" s="344"/>
      <c r="O193" s="344"/>
      <c r="P193" s="344"/>
      <c r="Q193" s="344"/>
      <c r="R193" s="344"/>
      <c r="S193" s="344"/>
      <c r="T193" s="344"/>
      <c r="U193" s="344"/>
      <c r="V193" s="344"/>
      <c r="W193" s="344"/>
      <c r="X193" s="344"/>
      <c r="Y193" s="344"/>
      <c r="Z193" s="344"/>
      <c r="AA193" s="344"/>
      <c r="AB193" s="344"/>
    </row>
    <row r="194" ht="34.5" customHeight="1">
      <c r="A194" s="344"/>
      <c r="B194" s="339"/>
      <c r="C194" s="344"/>
      <c r="D194" s="344"/>
      <c r="E194" s="344"/>
      <c r="F194" s="344"/>
      <c r="G194" s="344"/>
      <c r="H194" s="344"/>
      <c r="I194" s="344"/>
      <c r="J194" s="344"/>
      <c r="K194" s="344"/>
      <c r="L194" s="344"/>
      <c r="M194" s="344"/>
      <c r="N194" s="344"/>
      <c r="O194" s="344"/>
      <c r="P194" s="344"/>
      <c r="Q194" s="344"/>
      <c r="R194" s="344"/>
      <c r="S194" s="344"/>
      <c r="T194" s="344"/>
      <c r="U194" s="344"/>
      <c r="V194" s="344"/>
      <c r="W194" s="344"/>
      <c r="X194" s="344"/>
      <c r="Y194" s="344"/>
      <c r="Z194" s="344"/>
      <c r="AA194" s="344"/>
      <c r="AB194" s="344"/>
    </row>
    <row r="195" ht="34.5" customHeight="1">
      <c r="A195" s="344"/>
      <c r="B195" s="339"/>
      <c r="C195" s="344"/>
      <c r="D195" s="344"/>
      <c r="E195" s="344"/>
      <c r="F195" s="344"/>
      <c r="G195" s="344"/>
      <c r="H195" s="344"/>
      <c r="I195" s="344"/>
      <c r="J195" s="344"/>
      <c r="K195" s="344"/>
      <c r="L195" s="344"/>
      <c r="M195" s="344"/>
      <c r="N195" s="344"/>
      <c r="O195" s="344"/>
      <c r="P195" s="344"/>
      <c r="Q195" s="344"/>
      <c r="R195" s="344"/>
      <c r="S195" s="344"/>
      <c r="T195" s="344"/>
      <c r="U195" s="344"/>
      <c r="V195" s="344"/>
      <c r="W195" s="344"/>
      <c r="X195" s="344"/>
      <c r="Y195" s="344"/>
      <c r="Z195" s="344"/>
      <c r="AA195" s="344"/>
      <c r="AB195" s="344"/>
    </row>
    <row r="196" ht="34.5" customHeight="1">
      <c r="A196" s="344"/>
      <c r="B196" s="339"/>
      <c r="C196" s="344"/>
      <c r="D196" s="344"/>
      <c r="E196" s="344"/>
      <c r="F196" s="344"/>
      <c r="G196" s="344"/>
      <c r="H196" s="344"/>
      <c r="I196" s="344"/>
      <c r="J196" s="344"/>
      <c r="K196" s="344"/>
      <c r="L196" s="344"/>
      <c r="M196" s="344"/>
      <c r="N196" s="344"/>
      <c r="O196" s="344"/>
      <c r="P196" s="344"/>
      <c r="Q196" s="344"/>
      <c r="R196" s="344"/>
      <c r="S196" s="344"/>
      <c r="T196" s="344"/>
      <c r="U196" s="344"/>
      <c r="V196" s="344"/>
      <c r="W196" s="344"/>
      <c r="X196" s="344"/>
      <c r="Y196" s="344"/>
      <c r="Z196" s="344"/>
      <c r="AA196" s="344"/>
      <c r="AB196" s="344"/>
    </row>
    <row r="197" ht="34.5" customHeight="1">
      <c r="A197" s="344"/>
      <c r="B197" s="339"/>
      <c r="C197" s="344"/>
      <c r="D197" s="344"/>
      <c r="E197" s="344"/>
      <c r="F197" s="344"/>
      <c r="G197" s="344"/>
      <c r="H197" s="344"/>
      <c r="I197" s="344"/>
      <c r="J197" s="344"/>
      <c r="K197" s="344"/>
      <c r="L197" s="344"/>
      <c r="M197" s="344"/>
      <c r="N197" s="344"/>
      <c r="O197" s="344"/>
      <c r="P197" s="344"/>
      <c r="Q197" s="344"/>
      <c r="R197" s="344"/>
      <c r="S197" s="344"/>
      <c r="T197" s="344"/>
      <c r="U197" s="344"/>
      <c r="V197" s="344"/>
      <c r="W197" s="344"/>
      <c r="X197" s="344"/>
      <c r="Y197" s="344"/>
      <c r="Z197" s="344"/>
      <c r="AA197" s="344"/>
      <c r="AB197" s="344"/>
    </row>
    <row r="198" ht="34.5" customHeight="1">
      <c r="A198" s="344"/>
      <c r="B198" s="339"/>
      <c r="C198" s="344"/>
      <c r="D198" s="344"/>
      <c r="E198" s="344"/>
      <c r="F198" s="344"/>
      <c r="G198" s="344"/>
      <c r="H198" s="344"/>
      <c r="I198" s="344"/>
      <c r="J198" s="344"/>
      <c r="K198" s="344"/>
      <c r="L198" s="344"/>
      <c r="M198" s="344"/>
      <c r="N198" s="344"/>
      <c r="O198" s="344"/>
      <c r="P198" s="344"/>
      <c r="Q198" s="344"/>
      <c r="R198" s="344"/>
      <c r="S198" s="344"/>
      <c r="T198" s="344"/>
      <c r="U198" s="344"/>
      <c r="V198" s="344"/>
      <c r="W198" s="344"/>
      <c r="X198" s="344"/>
      <c r="Y198" s="344"/>
      <c r="Z198" s="344"/>
      <c r="AA198" s="344"/>
      <c r="AB198" s="344"/>
    </row>
    <row r="199" ht="34.5" customHeight="1">
      <c r="A199" s="344"/>
      <c r="B199" s="339"/>
      <c r="C199" s="344"/>
      <c r="D199" s="344"/>
      <c r="E199" s="344"/>
      <c r="F199" s="344"/>
      <c r="G199" s="344"/>
      <c r="H199" s="344"/>
      <c r="I199" s="344"/>
      <c r="J199" s="344"/>
      <c r="K199" s="344"/>
      <c r="L199" s="344"/>
      <c r="M199" s="344"/>
      <c r="N199" s="344"/>
      <c r="O199" s="344"/>
      <c r="P199" s="344"/>
      <c r="Q199" s="344"/>
      <c r="R199" s="344"/>
      <c r="S199" s="344"/>
      <c r="T199" s="344"/>
      <c r="U199" s="344"/>
      <c r="V199" s="344"/>
      <c r="W199" s="344"/>
      <c r="X199" s="344"/>
      <c r="Y199" s="344"/>
      <c r="Z199" s="344"/>
      <c r="AA199" s="344"/>
      <c r="AB199" s="344"/>
    </row>
    <row r="200" ht="34.5" customHeight="1">
      <c r="A200" s="344"/>
      <c r="B200" s="339"/>
      <c r="C200" s="344"/>
      <c r="D200" s="344"/>
      <c r="E200" s="344"/>
      <c r="F200" s="344"/>
      <c r="G200" s="344"/>
      <c r="H200" s="344"/>
      <c r="I200" s="344"/>
      <c r="J200" s="344"/>
      <c r="K200" s="344"/>
      <c r="L200" s="344"/>
      <c r="M200" s="344"/>
      <c r="N200" s="344"/>
      <c r="O200" s="344"/>
      <c r="P200" s="344"/>
      <c r="Q200" s="344"/>
      <c r="R200" s="344"/>
      <c r="S200" s="344"/>
      <c r="T200" s="344"/>
      <c r="U200" s="344"/>
      <c r="V200" s="344"/>
      <c r="W200" s="344"/>
      <c r="X200" s="344"/>
      <c r="Y200" s="344"/>
      <c r="Z200" s="344"/>
      <c r="AA200" s="344"/>
      <c r="AB200" s="344"/>
    </row>
    <row r="201" ht="34.5" customHeight="1">
      <c r="A201" s="344"/>
      <c r="B201" s="339"/>
      <c r="C201" s="344"/>
      <c r="D201" s="344"/>
      <c r="E201" s="344"/>
      <c r="F201" s="344"/>
      <c r="G201" s="344"/>
      <c r="H201" s="344"/>
      <c r="I201" s="344"/>
      <c r="J201" s="344"/>
      <c r="K201" s="344"/>
      <c r="L201" s="344"/>
      <c r="M201" s="344"/>
      <c r="N201" s="344"/>
      <c r="O201" s="344"/>
      <c r="P201" s="344"/>
      <c r="Q201" s="344"/>
      <c r="R201" s="344"/>
      <c r="S201" s="344"/>
      <c r="T201" s="344"/>
      <c r="U201" s="344"/>
      <c r="V201" s="344"/>
      <c r="W201" s="344"/>
      <c r="X201" s="344"/>
      <c r="Y201" s="344"/>
      <c r="Z201" s="344"/>
      <c r="AA201" s="344"/>
      <c r="AB201" s="344"/>
    </row>
    <row r="202" ht="34.5" customHeight="1">
      <c r="A202" s="344"/>
      <c r="B202" s="339"/>
      <c r="C202" s="344"/>
      <c r="D202" s="344"/>
      <c r="E202" s="344"/>
      <c r="F202" s="344"/>
      <c r="G202" s="344"/>
      <c r="H202" s="344"/>
      <c r="I202" s="344"/>
      <c r="J202" s="344"/>
      <c r="K202" s="344"/>
      <c r="L202" s="344"/>
      <c r="M202" s="344"/>
      <c r="N202" s="344"/>
      <c r="O202" s="344"/>
      <c r="P202" s="344"/>
      <c r="Q202" s="344"/>
      <c r="R202" s="344"/>
      <c r="S202" s="344"/>
      <c r="T202" s="344"/>
      <c r="U202" s="344"/>
      <c r="V202" s="344"/>
      <c r="W202" s="344"/>
      <c r="X202" s="344"/>
      <c r="Y202" s="344"/>
      <c r="Z202" s="344"/>
      <c r="AA202" s="344"/>
      <c r="AB202" s="344"/>
    </row>
    <row r="203" ht="34.5" customHeight="1">
      <c r="A203" s="344"/>
      <c r="B203" s="339"/>
      <c r="C203" s="344"/>
      <c r="D203" s="344"/>
      <c r="E203" s="344"/>
      <c r="F203" s="344"/>
      <c r="G203" s="344"/>
      <c r="H203" s="344"/>
      <c r="I203" s="344"/>
      <c r="J203" s="344"/>
      <c r="K203" s="344"/>
      <c r="L203" s="344"/>
      <c r="M203" s="344"/>
      <c r="N203" s="344"/>
      <c r="O203" s="344"/>
      <c r="P203" s="344"/>
      <c r="Q203" s="344"/>
      <c r="R203" s="344"/>
      <c r="S203" s="344"/>
      <c r="T203" s="344"/>
      <c r="U203" s="344"/>
      <c r="V203" s="344"/>
      <c r="W203" s="344"/>
      <c r="X203" s="344"/>
      <c r="Y203" s="344"/>
      <c r="Z203" s="344"/>
      <c r="AA203" s="344"/>
      <c r="AB203" s="344"/>
    </row>
    <row r="204" ht="34.5" customHeight="1">
      <c r="A204" s="344"/>
      <c r="B204" s="339"/>
      <c r="C204" s="344"/>
      <c r="D204" s="344"/>
      <c r="E204" s="344"/>
      <c r="F204" s="344"/>
      <c r="G204" s="344"/>
      <c r="H204" s="344"/>
      <c r="I204" s="344"/>
      <c r="J204" s="344"/>
      <c r="K204" s="344"/>
      <c r="L204" s="344"/>
      <c r="M204" s="344"/>
      <c r="N204" s="344"/>
      <c r="O204" s="344"/>
      <c r="P204" s="344"/>
      <c r="Q204" s="344"/>
      <c r="R204" s="344"/>
      <c r="S204" s="344"/>
      <c r="T204" s="344"/>
      <c r="U204" s="344"/>
      <c r="V204" s="344"/>
      <c r="W204" s="344"/>
      <c r="X204" s="344"/>
      <c r="Y204" s="344"/>
      <c r="Z204" s="344"/>
      <c r="AA204" s="344"/>
      <c r="AB204" s="344"/>
    </row>
    <row r="205" ht="34.5" customHeight="1">
      <c r="A205" s="344"/>
      <c r="B205" s="339"/>
      <c r="C205" s="344"/>
      <c r="D205" s="344"/>
      <c r="E205" s="344"/>
      <c r="F205" s="344"/>
      <c r="G205" s="344"/>
      <c r="H205" s="344"/>
      <c r="I205" s="344"/>
      <c r="J205" s="344"/>
      <c r="K205" s="344"/>
      <c r="L205" s="344"/>
      <c r="M205" s="344"/>
      <c r="N205" s="344"/>
      <c r="O205" s="344"/>
      <c r="P205" s="344"/>
      <c r="Q205" s="344"/>
      <c r="R205" s="344"/>
      <c r="S205" s="344"/>
      <c r="T205" s="344"/>
      <c r="U205" s="344"/>
      <c r="V205" s="344"/>
      <c r="W205" s="344"/>
      <c r="X205" s="344"/>
      <c r="Y205" s="344"/>
      <c r="Z205" s="344"/>
      <c r="AA205" s="344"/>
      <c r="AB205" s="344"/>
    </row>
    <row r="206" ht="34.5" customHeight="1">
      <c r="A206" s="344"/>
      <c r="B206" s="339"/>
      <c r="C206" s="344"/>
      <c r="D206" s="344"/>
      <c r="E206" s="344"/>
      <c r="F206" s="344"/>
      <c r="G206" s="344"/>
      <c r="H206" s="344"/>
      <c r="I206" s="344"/>
      <c r="J206" s="344"/>
      <c r="K206" s="344"/>
      <c r="L206" s="344"/>
      <c r="M206" s="344"/>
      <c r="N206" s="344"/>
      <c r="O206" s="344"/>
      <c r="P206" s="344"/>
      <c r="Q206" s="344"/>
      <c r="R206" s="344"/>
      <c r="S206" s="344"/>
      <c r="T206" s="344"/>
      <c r="U206" s="344"/>
      <c r="V206" s="344"/>
      <c r="W206" s="344"/>
      <c r="X206" s="344"/>
      <c r="Y206" s="344"/>
      <c r="Z206" s="344"/>
      <c r="AA206" s="344"/>
      <c r="AB206" s="344"/>
    </row>
    <row r="207" ht="34.5" customHeight="1">
      <c r="A207" s="344"/>
      <c r="B207" s="339"/>
      <c r="C207" s="344"/>
      <c r="D207" s="344"/>
      <c r="E207" s="344"/>
      <c r="F207" s="344"/>
      <c r="G207" s="344"/>
      <c r="H207" s="344"/>
      <c r="I207" s="344"/>
      <c r="J207" s="344"/>
      <c r="K207" s="344"/>
      <c r="L207" s="344"/>
      <c r="M207" s="344"/>
      <c r="N207" s="344"/>
      <c r="O207" s="344"/>
      <c r="P207" s="344"/>
      <c r="Q207" s="344"/>
      <c r="R207" s="344"/>
      <c r="S207" s="344"/>
      <c r="T207" s="344"/>
      <c r="U207" s="344"/>
      <c r="V207" s="344"/>
      <c r="W207" s="344"/>
      <c r="X207" s="344"/>
      <c r="Y207" s="344"/>
      <c r="Z207" s="344"/>
      <c r="AA207" s="344"/>
      <c r="AB207" s="344"/>
    </row>
    <row r="208" ht="34.5" customHeight="1">
      <c r="A208" s="344"/>
      <c r="B208" s="339"/>
      <c r="C208" s="344"/>
      <c r="D208" s="344"/>
      <c r="E208" s="344"/>
      <c r="F208" s="344"/>
      <c r="G208" s="344"/>
      <c r="H208" s="344"/>
      <c r="I208" s="344"/>
      <c r="J208" s="344"/>
      <c r="K208" s="344"/>
      <c r="L208" s="344"/>
      <c r="M208" s="344"/>
      <c r="N208" s="344"/>
      <c r="O208" s="344"/>
      <c r="P208" s="344"/>
      <c r="Q208" s="344"/>
      <c r="R208" s="344"/>
      <c r="S208" s="344"/>
      <c r="T208" s="344"/>
      <c r="U208" s="344"/>
      <c r="V208" s="344"/>
      <c r="W208" s="344"/>
      <c r="X208" s="344"/>
      <c r="Y208" s="344"/>
      <c r="Z208" s="344"/>
      <c r="AA208" s="344"/>
      <c r="AB208" s="344"/>
    </row>
    <row r="209" ht="34.5" customHeight="1">
      <c r="A209" s="344"/>
      <c r="B209" s="339"/>
      <c r="C209" s="344"/>
      <c r="D209" s="344"/>
      <c r="E209" s="344"/>
      <c r="F209" s="344"/>
      <c r="G209" s="344"/>
      <c r="H209" s="344"/>
      <c r="I209" s="344"/>
      <c r="J209" s="344"/>
      <c r="K209" s="344"/>
      <c r="L209" s="344"/>
      <c r="M209" s="344"/>
      <c r="N209" s="344"/>
      <c r="O209" s="344"/>
      <c r="P209" s="344"/>
      <c r="Q209" s="344"/>
      <c r="R209" s="344"/>
      <c r="S209" s="344"/>
      <c r="T209" s="344"/>
      <c r="U209" s="344"/>
      <c r="V209" s="344"/>
      <c r="W209" s="344"/>
      <c r="X209" s="344"/>
      <c r="Y209" s="344"/>
      <c r="Z209" s="344"/>
      <c r="AA209" s="344"/>
      <c r="AB209" s="344"/>
    </row>
    <row r="210" ht="34.5" customHeight="1">
      <c r="A210" s="344"/>
      <c r="B210" s="339"/>
      <c r="C210" s="344"/>
      <c r="D210" s="344"/>
      <c r="E210" s="344"/>
      <c r="F210" s="344"/>
      <c r="G210" s="344"/>
      <c r="H210" s="344"/>
      <c r="I210" s="344"/>
      <c r="J210" s="344"/>
      <c r="K210" s="344"/>
      <c r="L210" s="344"/>
      <c r="M210" s="344"/>
      <c r="N210" s="344"/>
      <c r="O210" s="344"/>
      <c r="P210" s="344"/>
      <c r="Q210" s="344"/>
      <c r="R210" s="344"/>
      <c r="S210" s="344"/>
      <c r="T210" s="344"/>
      <c r="U210" s="344"/>
      <c r="V210" s="344"/>
      <c r="W210" s="344"/>
      <c r="X210" s="344"/>
      <c r="Y210" s="344"/>
      <c r="Z210" s="344"/>
      <c r="AA210" s="344"/>
      <c r="AB210" s="344"/>
    </row>
    <row r="211" ht="34.5" customHeight="1">
      <c r="A211" s="344"/>
      <c r="B211" s="339"/>
      <c r="C211" s="344"/>
      <c r="D211" s="344"/>
      <c r="E211" s="344"/>
      <c r="F211" s="344"/>
      <c r="G211" s="344"/>
      <c r="H211" s="344"/>
      <c r="I211" s="344"/>
      <c r="J211" s="344"/>
      <c r="K211" s="344"/>
      <c r="L211" s="344"/>
      <c r="M211" s="344"/>
      <c r="N211" s="344"/>
      <c r="O211" s="344"/>
      <c r="P211" s="344"/>
      <c r="Q211" s="344"/>
      <c r="R211" s="344"/>
      <c r="S211" s="344"/>
      <c r="T211" s="344"/>
      <c r="U211" s="344"/>
      <c r="V211" s="344"/>
      <c r="W211" s="344"/>
      <c r="X211" s="344"/>
      <c r="Y211" s="344"/>
      <c r="Z211" s="344"/>
      <c r="AA211" s="344"/>
      <c r="AB211" s="344"/>
    </row>
    <row r="212" ht="34.5" customHeight="1">
      <c r="A212" s="344"/>
      <c r="B212" s="339"/>
      <c r="C212" s="344"/>
      <c r="D212" s="344"/>
      <c r="E212" s="344"/>
      <c r="F212" s="344"/>
      <c r="G212" s="344"/>
      <c r="H212" s="344"/>
      <c r="I212" s="344"/>
      <c r="J212" s="344"/>
      <c r="K212" s="344"/>
      <c r="L212" s="344"/>
      <c r="M212" s="344"/>
      <c r="N212" s="344"/>
      <c r="O212" s="344"/>
      <c r="P212" s="344"/>
      <c r="Q212" s="344"/>
      <c r="R212" s="344"/>
      <c r="S212" s="344"/>
      <c r="T212" s="344"/>
      <c r="U212" s="344"/>
      <c r="V212" s="344"/>
      <c r="W212" s="344"/>
      <c r="X212" s="344"/>
      <c r="Y212" s="344"/>
      <c r="Z212" s="344"/>
      <c r="AA212" s="344"/>
      <c r="AB212" s="344"/>
    </row>
    <row r="213" ht="34.5" customHeight="1">
      <c r="A213" s="344"/>
      <c r="B213" s="339"/>
      <c r="C213" s="344"/>
      <c r="D213" s="344"/>
      <c r="E213" s="344"/>
      <c r="F213" s="344"/>
      <c r="G213" s="344"/>
      <c r="H213" s="344"/>
      <c r="I213" s="344"/>
      <c r="J213" s="344"/>
      <c r="K213" s="344"/>
      <c r="L213" s="344"/>
      <c r="M213" s="344"/>
      <c r="N213" s="344"/>
      <c r="O213" s="344"/>
      <c r="P213" s="344"/>
      <c r="Q213" s="344"/>
      <c r="R213" s="344"/>
      <c r="S213" s="344"/>
      <c r="T213" s="344"/>
      <c r="U213" s="344"/>
      <c r="V213" s="344"/>
      <c r="W213" s="344"/>
      <c r="X213" s="344"/>
      <c r="Y213" s="344"/>
      <c r="Z213" s="344"/>
      <c r="AA213" s="344"/>
      <c r="AB213" s="344"/>
    </row>
    <row r="214" ht="34.5" customHeight="1">
      <c r="A214" s="344"/>
      <c r="B214" s="339"/>
      <c r="C214" s="344"/>
      <c r="D214" s="344"/>
      <c r="E214" s="344"/>
      <c r="F214" s="344"/>
      <c r="G214" s="344"/>
      <c r="H214" s="344"/>
      <c r="I214" s="344"/>
      <c r="J214" s="344"/>
      <c r="K214" s="344"/>
      <c r="L214" s="344"/>
      <c r="M214" s="344"/>
      <c r="N214" s="344"/>
      <c r="O214" s="344"/>
      <c r="P214" s="344"/>
      <c r="Q214" s="344"/>
      <c r="R214" s="344"/>
      <c r="S214" s="344"/>
      <c r="T214" s="344"/>
      <c r="U214" s="344"/>
      <c r="V214" s="344"/>
      <c r="W214" s="344"/>
      <c r="X214" s="344"/>
      <c r="Y214" s="344"/>
      <c r="Z214" s="344"/>
      <c r="AA214" s="344"/>
      <c r="AB214" s="344"/>
    </row>
    <row r="215" ht="34.5" customHeight="1">
      <c r="A215" s="344"/>
      <c r="B215" s="339"/>
      <c r="C215" s="344"/>
      <c r="D215" s="344"/>
      <c r="E215" s="344"/>
      <c r="F215" s="344"/>
      <c r="G215" s="344"/>
      <c r="H215" s="344"/>
      <c r="I215" s="344"/>
      <c r="J215" s="344"/>
      <c r="K215" s="344"/>
      <c r="L215" s="344"/>
      <c r="M215" s="344"/>
      <c r="N215" s="344"/>
      <c r="O215" s="344"/>
      <c r="P215" s="344"/>
      <c r="Q215" s="344"/>
      <c r="R215" s="344"/>
      <c r="S215" s="344"/>
      <c r="T215" s="344"/>
      <c r="U215" s="344"/>
      <c r="V215" s="344"/>
      <c r="W215" s="344"/>
      <c r="X215" s="344"/>
      <c r="Y215" s="344"/>
      <c r="Z215" s="344"/>
      <c r="AA215" s="344"/>
      <c r="AB215" s="344"/>
    </row>
    <row r="216" ht="34.5" customHeight="1">
      <c r="A216" s="344"/>
      <c r="B216" s="339"/>
      <c r="C216" s="344"/>
      <c r="D216" s="344"/>
      <c r="E216" s="344"/>
      <c r="F216" s="344"/>
      <c r="G216" s="344"/>
      <c r="H216" s="344"/>
      <c r="I216" s="344"/>
      <c r="J216" s="344"/>
      <c r="K216" s="344"/>
      <c r="L216" s="344"/>
      <c r="M216" s="344"/>
      <c r="N216" s="344"/>
      <c r="O216" s="344"/>
      <c r="P216" s="344"/>
      <c r="Q216" s="344"/>
      <c r="R216" s="344"/>
      <c r="S216" s="344"/>
      <c r="T216" s="344"/>
      <c r="U216" s="344"/>
      <c r="V216" s="344"/>
      <c r="W216" s="344"/>
      <c r="X216" s="344"/>
      <c r="Y216" s="344"/>
      <c r="Z216" s="344"/>
      <c r="AA216" s="344"/>
      <c r="AB216" s="344"/>
    </row>
    <row r="217" ht="34.5" customHeight="1">
      <c r="A217" s="344"/>
      <c r="B217" s="339"/>
      <c r="C217" s="344"/>
      <c r="D217" s="344"/>
      <c r="E217" s="344"/>
      <c r="F217" s="344"/>
      <c r="G217" s="344"/>
      <c r="H217" s="344"/>
      <c r="I217" s="344"/>
      <c r="J217" s="344"/>
      <c r="K217" s="344"/>
      <c r="L217" s="344"/>
      <c r="M217" s="344"/>
      <c r="N217" s="344"/>
      <c r="O217" s="344"/>
      <c r="P217" s="344"/>
      <c r="Q217" s="344"/>
      <c r="R217" s="344"/>
      <c r="S217" s="344"/>
      <c r="T217" s="344"/>
      <c r="U217" s="344"/>
      <c r="V217" s="344"/>
      <c r="W217" s="344"/>
      <c r="X217" s="344"/>
      <c r="Y217" s="344"/>
      <c r="Z217" s="344"/>
      <c r="AA217" s="344"/>
      <c r="AB217" s="344"/>
    </row>
    <row r="218" ht="34.5" customHeight="1">
      <c r="A218" s="344"/>
      <c r="B218" s="339"/>
      <c r="C218" s="344"/>
      <c r="D218" s="344"/>
      <c r="E218" s="344"/>
      <c r="F218" s="344"/>
      <c r="G218" s="344"/>
      <c r="H218" s="344"/>
      <c r="I218" s="344"/>
      <c r="J218" s="344"/>
      <c r="K218" s="344"/>
      <c r="L218" s="344"/>
      <c r="M218" s="344"/>
      <c r="N218" s="344"/>
      <c r="O218" s="344"/>
      <c r="P218" s="344"/>
      <c r="Q218" s="344"/>
      <c r="R218" s="344"/>
      <c r="S218" s="344"/>
      <c r="T218" s="344"/>
      <c r="U218" s="344"/>
      <c r="V218" s="344"/>
      <c r="W218" s="344"/>
      <c r="X218" s="344"/>
      <c r="Y218" s="344"/>
      <c r="Z218" s="344"/>
      <c r="AA218" s="344"/>
      <c r="AB218" s="344"/>
    </row>
    <row r="219" ht="34.5" customHeight="1">
      <c r="A219" s="344"/>
      <c r="B219" s="339"/>
      <c r="C219" s="344"/>
      <c r="D219" s="344"/>
      <c r="E219" s="344"/>
      <c r="F219" s="344"/>
      <c r="G219" s="344"/>
      <c r="H219" s="344"/>
      <c r="I219" s="344"/>
      <c r="J219" s="344"/>
      <c r="K219" s="344"/>
      <c r="L219" s="344"/>
      <c r="M219" s="344"/>
      <c r="N219" s="344"/>
      <c r="O219" s="344"/>
      <c r="P219" s="344"/>
      <c r="Q219" s="344"/>
      <c r="R219" s="344"/>
      <c r="S219" s="344"/>
      <c r="T219" s="344"/>
      <c r="U219" s="344"/>
      <c r="V219" s="344"/>
      <c r="W219" s="344"/>
      <c r="X219" s="344"/>
      <c r="Y219" s="344"/>
      <c r="Z219" s="344"/>
      <c r="AA219" s="344"/>
      <c r="AB219" s="344"/>
    </row>
    <row r="220" ht="34.5" customHeight="1">
      <c r="A220" s="344"/>
      <c r="B220" s="339"/>
      <c r="C220" s="344"/>
      <c r="D220" s="344"/>
      <c r="E220" s="344"/>
      <c r="F220" s="344"/>
      <c r="G220" s="344"/>
      <c r="H220" s="344"/>
      <c r="I220" s="344"/>
      <c r="J220" s="344"/>
      <c r="K220" s="344"/>
      <c r="L220" s="344"/>
      <c r="M220" s="344"/>
      <c r="N220" s="344"/>
      <c r="O220" s="344"/>
      <c r="P220" s="344"/>
      <c r="Q220" s="344"/>
      <c r="R220" s="344"/>
      <c r="S220" s="344"/>
      <c r="T220" s="344"/>
      <c r="U220" s="344"/>
      <c r="V220" s="344"/>
      <c r="W220" s="344"/>
      <c r="X220" s="344"/>
      <c r="Y220" s="344"/>
      <c r="Z220" s="344"/>
      <c r="AA220" s="344"/>
      <c r="AB220" s="344"/>
    </row>
    <row r="221" ht="34.5" customHeight="1">
      <c r="A221" s="344"/>
      <c r="B221" s="339"/>
      <c r="C221" s="344"/>
      <c r="D221" s="344"/>
      <c r="E221" s="344"/>
      <c r="F221" s="344"/>
      <c r="G221" s="344"/>
      <c r="H221" s="344"/>
      <c r="I221" s="344"/>
      <c r="J221" s="344"/>
      <c r="K221" s="344"/>
      <c r="L221" s="344"/>
      <c r="M221" s="344"/>
      <c r="N221" s="344"/>
      <c r="O221" s="344"/>
      <c r="P221" s="344"/>
      <c r="Q221" s="344"/>
      <c r="R221" s="344"/>
      <c r="S221" s="344"/>
      <c r="T221" s="344"/>
      <c r="U221" s="344"/>
      <c r="V221" s="344"/>
      <c r="W221" s="344"/>
      <c r="X221" s="344"/>
      <c r="Y221" s="344"/>
      <c r="Z221" s="344"/>
      <c r="AA221" s="344"/>
      <c r="AB221" s="344"/>
    </row>
    <row r="222" ht="34.5" customHeight="1">
      <c r="A222" s="344"/>
      <c r="B222" s="339"/>
      <c r="C222" s="344"/>
      <c r="D222" s="344"/>
      <c r="E222" s="344"/>
      <c r="F222" s="344"/>
      <c r="G222" s="344"/>
      <c r="H222" s="344"/>
      <c r="I222" s="344"/>
      <c r="J222" s="344"/>
      <c r="K222" s="344"/>
      <c r="L222" s="344"/>
      <c r="M222" s="344"/>
      <c r="N222" s="344"/>
      <c r="O222" s="344"/>
      <c r="P222" s="344"/>
      <c r="Q222" s="344"/>
      <c r="R222" s="344"/>
      <c r="S222" s="344"/>
      <c r="T222" s="344"/>
      <c r="U222" s="344"/>
      <c r="V222" s="344"/>
      <c r="W222" s="344"/>
      <c r="X222" s="344"/>
      <c r="Y222" s="344"/>
      <c r="Z222" s="344"/>
      <c r="AA222" s="344"/>
      <c r="AB222" s="344"/>
    </row>
    <row r="223" ht="34.5" customHeight="1">
      <c r="A223" s="344"/>
      <c r="B223" s="339"/>
      <c r="C223" s="344"/>
      <c r="D223" s="344"/>
      <c r="E223" s="344"/>
      <c r="F223" s="344"/>
      <c r="G223" s="344"/>
      <c r="H223" s="344"/>
      <c r="I223" s="344"/>
      <c r="J223" s="344"/>
      <c r="K223" s="344"/>
      <c r="L223" s="344"/>
      <c r="M223" s="344"/>
      <c r="N223" s="344"/>
      <c r="O223" s="344"/>
      <c r="P223" s="344"/>
      <c r="Q223" s="344"/>
      <c r="R223" s="344"/>
      <c r="S223" s="344"/>
      <c r="T223" s="344"/>
      <c r="U223" s="344"/>
      <c r="V223" s="344"/>
      <c r="W223" s="344"/>
      <c r="X223" s="344"/>
      <c r="Y223" s="344"/>
      <c r="Z223" s="344"/>
      <c r="AA223" s="344"/>
      <c r="AB223" s="344"/>
    </row>
    <row r="224" ht="34.5" customHeight="1">
      <c r="A224" s="344"/>
      <c r="B224" s="339"/>
      <c r="C224" s="344"/>
      <c r="D224" s="344"/>
      <c r="E224" s="344"/>
      <c r="F224" s="344"/>
      <c r="G224" s="344"/>
      <c r="H224" s="344"/>
      <c r="I224" s="344"/>
      <c r="J224" s="344"/>
      <c r="K224" s="344"/>
      <c r="L224" s="344"/>
      <c r="M224" s="344"/>
      <c r="N224" s="344"/>
      <c r="O224" s="344"/>
      <c r="P224" s="344"/>
      <c r="Q224" s="344"/>
      <c r="R224" s="344"/>
      <c r="S224" s="344"/>
      <c r="T224" s="344"/>
      <c r="U224" s="344"/>
      <c r="V224" s="344"/>
      <c r="W224" s="344"/>
      <c r="X224" s="344"/>
      <c r="Y224" s="344"/>
      <c r="Z224" s="344"/>
      <c r="AA224" s="344"/>
      <c r="AB224" s="344"/>
    </row>
    <row r="225" ht="34.5" customHeight="1">
      <c r="A225" s="344"/>
      <c r="B225" s="339"/>
      <c r="C225" s="344"/>
      <c r="D225" s="344"/>
      <c r="E225" s="344"/>
      <c r="F225" s="344"/>
      <c r="G225" s="344"/>
      <c r="H225" s="344"/>
      <c r="I225" s="344"/>
      <c r="J225" s="344"/>
      <c r="K225" s="344"/>
      <c r="L225" s="344"/>
      <c r="M225" s="344"/>
      <c r="N225" s="344"/>
      <c r="O225" s="344"/>
      <c r="P225" s="344"/>
      <c r="Q225" s="344"/>
      <c r="R225" s="344"/>
      <c r="S225" s="344"/>
      <c r="T225" s="344"/>
      <c r="U225" s="344"/>
      <c r="V225" s="344"/>
      <c r="W225" s="344"/>
      <c r="X225" s="344"/>
      <c r="Y225" s="344"/>
      <c r="Z225" s="344"/>
      <c r="AA225" s="344"/>
      <c r="AB225" s="344"/>
    </row>
    <row r="226" ht="34.5" customHeight="1">
      <c r="A226" s="344"/>
      <c r="B226" s="339"/>
      <c r="C226" s="344"/>
      <c r="D226" s="344"/>
      <c r="E226" s="344"/>
      <c r="F226" s="344"/>
      <c r="G226" s="344"/>
      <c r="H226" s="344"/>
      <c r="I226" s="344"/>
      <c r="J226" s="344"/>
      <c r="K226" s="344"/>
      <c r="L226" s="344"/>
      <c r="M226" s="344"/>
      <c r="N226" s="344"/>
      <c r="O226" s="344"/>
      <c r="P226" s="344"/>
      <c r="Q226" s="344"/>
      <c r="R226" s="344"/>
      <c r="S226" s="344"/>
      <c r="T226" s="344"/>
      <c r="U226" s="344"/>
      <c r="V226" s="344"/>
      <c r="W226" s="344"/>
      <c r="X226" s="344"/>
      <c r="Y226" s="344"/>
      <c r="Z226" s="344"/>
      <c r="AA226" s="344"/>
      <c r="AB226" s="344"/>
    </row>
    <row r="227" ht="34.5" customHeight="1">
      <c r="A227" s="344"/>
      <c r="B227" s="339"/>
      <c r="C227" s="344"/>
      <c r="D227" s="344"/>
      <c r="E227" s="344"/>
      <c r="F227" s="344"/>
      <c r="G227" s="344"/>
      <c r="H227" s="344"/>
      <c r="I227" s="344"/>
      <c r="J227" s="344"/>
      <c r="K227" s="344"/>
      <c r="L227" s="344"/>
      <c r="M227" s="344"/>
      <c r="N227" s="344"/>
      <c r="O227" s="344"/>
      <c r="P227" s="344"/>
      <c r="Q227" s="344"/>
      <c r="R227" s="344"/>
      <c r="S227" s="344"/>
      <c r="T227" s="344"/>
      <c r="U227" s="344"/>
      <c r="V227" s="344"/>
      <c r="W227" s="344"/>
      <c r="X227" s="344"/>
      <c r="Y227" s="344"/>
      <c r="Z227" s="344"/>
      <c r="AA227" s="344"/>
      <c r="AB227" s="344"/>
    </row>
    <row r="228" ht="34.5" customHeight="1">
      <c r="A228" s="344"/>
      <c r="B228" s="339"/>
      <c r="C228" s="344"/>
      <c r="D228" s="344"/>
      <c r="E228" s="344"/>
      <c r="F228" s="344"/>
      <c r="G228" s="344"/>
      <c r="H228" s="344"/>
      <c r="I228" s="344"/>
      <c r="J228" s="344"/>
      <c r="K228" s="344"/>
      <c r="L228" s="344"/>
      <c r="M228" s="344"/>
      <c r="N228" s="344"/>
      <c r="O228" s="344"/>
      <c r="P228" s="344"/>
      <c r="Q228" s="344"/>
      <c r="R228" s="344"/>
      <c r="S228" s="344"/>
      <c r="T228" s="344"/>
      <c r="U228" s="344"/>
      <c r="V228" s="344"/>
      <c r="W228" s="344"/>
      <c r="X228" s="344"/>
      <c r="Y228" s="344"/>
      <c r="Z228" s="344"/>
      <c r="AA228" s="344"/>
      <c r="AB228" s="344"/>
    </row>
    <row r="229" ht="34.5" customHeight="1">
      <c r="A229" s="344"/>
      <c r="B229" s="339"/>
      <c r="C229" s="344"/>
      <c r="D229" s="344"/>
      <c r="E229" s="344"/>
      <c r="F229" s="344"/>
      <c r="G229" s="344"/>
      <c r="H229" s="344"/>
      <c r="I229" s="344"/>
      <c r="J229" s="344"/>
      <c r="K229" s="344"/>
      <c r="L229" s="344"/>
      <c r="M229" s="344"/>
      <c r="N229" s="344"/>
      <c r="O229" s="344"/>
      <c r="P229" s="344"/>
      <c r="Q229" s="344"/>
      <c r="R229" s="344"/>
      <c r="S229" s="344"/>
      <c r="T229" s="344"/>
      <c r="U229" s="344"/>
      <c r="V229" s="344"/>
      <c r="W229" s="344"/>
      <c r="X229" s="344"/>
      <c r="Y229" s="344"/>
      <c r="Z229" s="344"/>
      <c r="AA229" s="344"/>
      <c r="AB229" s="344"/>
    </row>
    <row r="230" ht="34.5" customHeight="1">
      <c r="A230" s="344"/>
      <c r="B230" s="339"/>
      <c r="C230" s="344"/>
      <c r="D230" s="344"/>
      <c r="E230" s="344"/>
      <c r="F230" s="344"/>
      <c r="G230" s="344"/>
      <c r="H230" s="344"/>
      <c r="I230" s="344"/>
      <c r="J230" s="344"/>
      <c r="K230" s="344"/>
      <c r="L230" s="344"/>
      <c r="M230" s="344"/>
      <c r="N230" s="344"/>
      <c r="O230" s="344"/>
      <c r="P230" s="344"/>
      <c r="Q230" s="344"/>
      <c r="R230" s="344"/>
      <c r="S230" s="344"/>
      <c r="T230" s="344"/>
      <c r="U230" s="344"/>
      <c r="V230" s="344"/>
      <c r="W230" s="344"/>
      <c r="X230" s="344"/>
      <c r="Y230" s="344"/>
      <c r="Z230" s="344"/>
      <c r="AA230" s="344"/>
      <c r="AB230" s="344"/>
    </row>
    <row r="231" ht="34.5" customHeight="1">
      <c r="A231" s="344"/>
      <c r="B231" s="339"/>
      <c r="C231" s="344"/>
      <c r="D231" s="344"/>
      <c r="E231" s="344"/>
      <c r="F231" s="344"/>
      <c r="G231" s="344"/>
      <c r="H231" s="344"/>
      <c r="I231" s="344"/>
      <c r="J231" s="344"/>
      <c r="K231" s="344"/>
      <c r="L231" s="344"/>
      <c r="M231" s="344"/>
      <c r="N231" s="344"/>
      <c r="O231" s="344"/>
      <c r="P231" s="344"/>
      <c r="Q231" s="344"/>
      <c r="R231" s="344"/>
      <c r="S231" s="344"/>
      <c r="T231" s="344"/>
      <c r="U231" s="344"/>
      <c r="V231" s="344"/>
      <c r="W231" s="344"/>
      <c r="X231" s="344"/>
      <c r="Y231" s="344"/>
      <c r="Z231" s="344"/>
      <c r="AA231" s="344"/>
      <c r="AB231" s="344"/>
    </row>
    <row r="232" ht="34.5" customHeight="1">
      <c r="A232" s="344"/>
      <c r="B232" s="339"/>
      <c r="C232" s="344"/>
      <c r="D232" s="344"/>
      <c r="E232" s="344"/>
      <c r="F232" s="344"/>
      <c r="G232" s="344"/>
      <c r="H232" s="344"/>
      <c r="I232" s="344"/>
      <c r="J232" s="344"/>
      <c r="K232" s="344"/>
      <c r="L232" s="344"/>
      <c r="M232" s="344"/>
      <c r="N232" s="344"/>
      <c r="O232" s="344"/>
      <c r="P232" s="344"/>
      <c r="Q232" s="344"/>
      <c r="R232" s="344"/>
      <c r="S232" s="344"/>
      <c r="T232" s="344"/>
      <c r="U232" s="344"/>
      <c r="V232" s="344"/>
      <c r="W232" s="344"/>
      <c r="X232" s="344"/>
      <c r="Y232" s="344"/>
      <c r="Z232" s="344"/>
      <c r="AA232" s="344"/>
      <c r="AB232" s="344"/>
    </row>
    <row r="233" ht="34.5" customHeight="1">
      <c r="A233" s="344"/>
      <c r="B233" s="339"/>
      <c r="C233" s="344"/>
      <c r="D233" s="344"/>
      <c r="E233" s="344"/>
      <c r="F233" s="344"/>
      <c r="G233" s="344"/>
      <c r="H233" s="344"/>
      <c r="I233" s="344"/>
      <c r="J233" s="344"/>
      <c r="K233" s="344"/>
      <c r="L233" s="344"/>
      <c r="M233" s="344"/>
      <c r="N233" s="344"/>
      <c r="O233" s="344"/>
      <c r="P233" s="344"/>
      <c r="Q233" s="344"/>
      <c r="R233" s="344"/>
      <c r="S233" s="344"/>
      <c r="T233" s="344"/>
      <c r="U233" s="344"/>
      <c r="V233" s="344"/>
      <c r="W233" s="344"/>
      <c r="X233" s="344"/>
      <c r="Y233" s="344"/>
      <c r="Z233" s="344"/>
      <c r="AA233" s="344"/>
      <c r="AB233" s="344"/>
    </row>
    <row r="234" ht="34.5" customHeight="1">
      <c r="A234" s="344"/>
      <c r="B234" s="339"/>
      <c r="C234" s="344"/>
      <c r="D234" s="344"/>
      <c r="E234" s="344"/>
      <c r="F234" s="344"/>
      <c r="G234" s="344"/>
      <c r="H234" s="344"/>
      <c r="I234" s="344"/>
      <c r="J234" s="344"/>
      <c r="K234" s="344"/>
      <c r="L234" s="344"/>
      <c r="M234" s="344"/>
      <c r="N234" s="344"/>
      <c r="O234" s="344"/>
      <c r="P234" s="344"/>
      <c r="Q234" s="344"/>
      <c r="R234" s="344"/>
      <c r="S234" s="344"/>
      <c r="T234" s="344"/>
      <c r="U234" s="344"/>
      <c r="V234" s="344"/>
      <c r="W234" s="344"/>
      <c r="X234" s="344"/>
      <c r="Y234" s="344"/>
      <c r="Z234" s="344"/>
      <c r="AA234" s="344"/>
      <c r="AB234" s="344"/>
    </row>
    <row r="235" ht="34.5" customHeight="1">
      <c r="A235" s="344"/>
      <c r="B235" s="339"/>
      <c r="C235" s="344"/>
      <c r="D235" s="344"/>
      <c r="E235" s="344"/>
      <c r="F235" s="344"/>
      <c r="G235" s="344"/>
      <c r="H235" s="344"/>
      <c r="I235" s="344"/>
      <c r="J235" s="344"/>
      <c r="K235" s="344"/>
      <c r="L235" s="344"/>
      <c r="M235" s="344"/>
      <c r="N235" s="344"/>
      <c r="O235" s="344"/>
      <c r="P235" s="344"/>
      <c r="Q235" s="344"/>
      <c r="R235" s="344"/>
      <c r="S235" s="344"/>
      <c r="T235" s="344"/>
      <c r="U235" s="344"/>
      <c r="V235" s="344"/>
      <c r="W235" s="344"/>
      <c r="X235" s="344"/>
      <c r="Y235" s="344"/>
      <c r="Z235" s="344"/>
      <c r="AA235" s="344"/>
      <c r="AB235" s="344"/>
    </row>
    <row r="236" ht="34.5" customHeight="1">
      <c r="A236" s="344"/>
      <c r="B236" s="339"/>
      <c r="C236" s="344"/>
      <c r="D236" s="344"/>
      <c r="E236" s="344"/>
      <c r="F236" s="344"/>
      <c r="G236" s="344"/>
      <c r="H236" s="344"/>
      <c r="I236" s="344"/>
      <c r="J236" s="344"/>
      <c r="K236" s="344"/>
      <c r="L236" s="344"/>
      <c r="M236" s="344"/>
      <c r="N236" s="344"/>
      <c r="O236" s="344"/>
      <c r="P236" s="344"/>
      <c r="Q236" s="344"/>
      <c r="R236" s="344"/>
      <c r="S236" s="344"/>
      <c r="T236" s="344"/>
      <c r="U236" s="344"/>
      <c r="V236" s="344"/>
      <c r="W236" s="344"/>
      <c r="X236" s="344"/>
      <c r="Y236" s="344"/>
      <c r="Z236" s="344"/>
      <c r="AA236" s="344"/>
      <c r="AB236" s="344"/>
    </row>
    <row r="237" ht="34.5" customHeight="1">
      <c r="A237" s="344"/>
      <c r="B237" s="339"/>
      <c r="C237" s="344"/>
      <c r="D237" s="344"/>
      <c r="E237" s="344"/>
      <c r="F237" s="344"/>
      <c r="G237" s="344"/>
      <c r="H237" s="344"/>
      <c r="I237" s="344"/>
      <c r="J237" s="344"/>
      <c r="K237" s="344"/>
      <c r="L237" s="344"/>
      <c r="M237" s="344"/>
      <c r="N237" s="344"/>
      <c r="O237" s="344"/>
      <c r="P237" s="344"/>
      <c r="Q237" s="344"/>
      <c r="R237" s="344"/>
      <c r="S237" s="344"/>
      <c r="T237" s="344"/>
      <c r="U237" s="344"/>
      <c r="V237" s="344"/>
      <c r="W237" s="344"/>
      <c r="X237" s="344"/>
      <c r="Y237" s="344"/>
      <c r="Z237" s="344"/>
      <c r="AA237" s="344"/>
      <c r="AB237" s="344"/>
    </row>
    <row r="238" ht="34.5" customHeight="1">
      <c r="A238" s="344"/>
      <c r="B238" s="339"/>
      <c r="C238" s="344"/>
      <c r="D238" s="344"/>
      <c r="E238" s="344"/>
      <c r="F238" s="344"/>
      <c r="G238" s="344"/>
      <c r="H238" s="344"/>
      <c r="I238" s="344"/>
      <c r="J238" s="344"/>
      <c r="K238" s="344"/>
      <c r="L238" s="344"/>
      <c r="M238" s="344"/>
      <c r="N238" s="344"/>
      <c r="O238" s="344"/>
      <c r="P238" s="344"/>
      <c r="Q238" s="344"/>
      <c r="R238" s="344"/>
      <c r="S238" s="344"/>
      <c r="T238" s="344"/>
      <c r="U238" s="344"/>
      <c r="V238" s="344"/>
      <c r="W238" s="344"/>
      <c r="X238" s="344"/>
      <c r="Y238" s="344"/>
      <c r="Z238" s="344"/>
      <c r="AA238" s="344"/>
      <c r="AB238" s="344"/>
    </row>
    <row r="239" ht="34.5" customHeight="1">
      <c r="A239" s="344"/>
      <c r="B239" s="339"/>
      <c r="C239" s="344"/>
      <c r="D239" s="344"/>
      <c r="E239" s="344"/>
      <c r="F239" s="344"/>
      <c r="G239" s="344"/>
      <c r="H239" s="344"/>
      <c r="I239" s="344"/>
      <c r="J239" s="344"/>
      <c r="K239" s="344"/>
      <c r="L239" s="344"/>
      <c r="M239" s="344"/>
      <c r="N239" s="344"/>
      <c r="O239" s="344"/>
      <c r="P239" s="344"/>
      <c r="Q239" s="344"/>
      <c r="R239" s="344"/>
      <c r="S239" s="344"/>
      <c r="T239" s="344"/>
      <c r="U239" s="344"/>
      <c r="V239" s="344"/>
      <c r="W239" s="344"/>
      <c r="X239" s="344"/>
      <c r="Y239" s="344"/>
      <c r="Z239" s="344"/>
      <c r="AA239" s="344"/>
      <c r="AB239" s="344"/>
    </row>
    <row r="240" ht="34.5" customHeight="1">
      <c r="A240" s="344"/>
      <c r="B240" s="339"/>
      <c r="C240" s="344"/>
      <c r="D240" s="344"/>
      <c r="E240" s="344"/>
      <c r="F240" s="344"/>
      <c r="G240" s="344"/>
      <c r="H240" s="344"/>
      <c r="I240" s="344"/>
      <c r="J240" s="344"/>
      <c r="K240" s="344"/>
      <c r="L240" s="344"/>
      <c r="M240" s="344"/>
      <c r="N240" s="344"/>
      <c r="O240" s="344"/>
      <c r="P240" s="344"/>
      <c r="Q240" s="344"/>
      <c r="R240" s="344"/>
      <c r="S240" s="344"/>
      <c r="T240" s="344"/>
      <c r="U240" s="344"/>
      <c r="V240" s="344"/>
      <c r="W240" s="344"/>
      <c r="X240" s="344"/>
      <c r="Y240" s="344"/>
      <c r="Z240" s="344"/>
      <c r="AA240" s="344"/>
      <c r="AB240" s="344"/>
    </row>
    <row r="241" ht="34.5" customHeight="1">
      <c r="A241" s="344"/>
      <c r="B241" s="339"/>
      <c r="C241" s="344"/>
      <c r="D241" s="344"/>
      <c r="E241" s="344"/>
      <c r="F241" s="344"/>
      <c r="G241" s="344"/>
      <c r="H241" s="344"/>
      <c r="I241" s="344"/>
      <c r="J241" s="344"/>
      <c r="K241" s="344"/>
      <c r="L241" s="344"/>
      <c r="M241" s="344"/>
      <c r="N241" s="344"/>
      <c r="O241" s="344"/>
      <c r="P241" s="344"/>
      <c r="Q241" s="344"/>
      <c r="R241" s="344"/>
      <c r="S241" s="344"/>
      <c r="T241" s="344"/>
      <c r="U241" s="344"/>
      <c r="V241" s="344"/>
      <c r="W241" s="344"/>
      <c r="X241" s="344"/>
      <c r="Y241" s="344"/>
      <c r="Z241" s="344"/>
      <c r="AA241" s="344"/>
      <c r="AB241" s="344"/>
    </row>
    <row r="242" ht="34.5" customHeight="1">
      <c r="A242" s="344"/>
      <c r="B242" s="339"/>
      <c r="C242" s="344"/>
      <c r="D242" s="344"/>
      <c r="E242" s="344"/>
      <c r="F242" s="344"/>
      <c r="G242" s="344"/>
      <c r="H242" s="344"/>
      <c r="I242" s="344"/>
      <c r="J242" s="344"/>
      <c r="K242" s="344"/>
      <c r="L242" s="344"/>
      <c r="M242" s="344"/>
      <c r="N242" s="344"/>
      <c r="O242" s="344"/>
      <c r="P242" s="344"/>
      <c r="Q242" s="344"/>
      <c r="R242" s="344"/>
      <c r="S242" s="344"/>
      <c r="T242" s="344"/>
      <c r="U242" s="344"/>
      <c r="V242" s="344"/>
      <c r="W242" s="344"/>
      <c r="X242" s="344"/>
      <c r="Y242" s="344"/>
      <c r="Z242" s="344"/>
      <c r="AA242" s="344"/>
      <c r="AB242" s="344"/>
    </row>
    <row r="243" ht="34.5" customHeight="1">
      <c r="A243" s="344"/>
      <c r="B243" s="339"/>
      <c r="C243" s="344"/>
      <c r="D243" s="344"/>
      <c r="E243" s="344"/>
      <c r="F243" s="344"/>
      <c r="G243" s="344"/>
      <c r="H243" s="344"/>
      <c r="I243" s="344"/>
      <c r="J243" s="344"/>
      <c r="K243" s="344"/>
      <c r="L243" s="344"/>
      <c r="M243" s="344"/>
      <c r="N243" s="344"/>
      <c r="O243" s="344"/>
      <c r="P243" s="344"/>
      <c r="Q243" s="344"/>
      <c r="R243" s="344"/>
      <c r="S243" s="344"/>
      <c r="T243" s="344"/>
      <c r="U243" s="344"/>
      <c r="V243" s="344"/>
      <c r="W243" s="344"/>
      <c r="X243" s="344"/>
      <c r="Y243" s="344"/>
      <c r="Z243" s="344"/>
      <c r="AA243" s="344"/>
      <c r="AB243" s="344"/>
    </row>
    <row r="244" ht="34.5" customHeight="1">
      <c r="A244" s="344"/>
      <c r="B244" s="339"/>
      <c r="C244" s="344"/>
      <c r="D244" s="344"/>
      <c r="E244" s="344"/>
      <c r="F244" s="344"/>
      <c r="G244" s="344"/>
      <c r="H244" s="344"/>
      <c r="I244" s="344"/>
      <c r="J244" s="344"/>
      <c r="K244" s="344"/>
      <c r="L244" s="344"/>
      <c r="M244" s="344"/>
      <c r="N244" s="344"/>
      <c r="O244" s="344"/>
      <c r="P244" s="344"/>
      <c r="Q244" s="344"/>
      <c r="R244" s="344"/>
      <c r="S244" s="344"/>
      <c r="T244" s="344"/>
      <c r="U244" s="344"/>
      <c r="V244" s="344"/>
      <c r="W244" s="344"/>
      <c r="X244" s="344"/>
      <c r="Y244" s="344"/>
      <c r="Z244" s="344"/>
      <c r="AA244" s="344"/>
      <c r="AB244" s="344"/>
    </row>
    <row r="245" ht="34.5" customHeight="1">
      <c r="A245" s="344"/>
      <c r="B245" s="339"/>
      <c r="C245" s="344"/>
      <c r="D245" s="344"/>
      <c r="E245" s="344"/>
      <c r="F245" s="344"/>
      <c r="G245" s="344"/>
      <c r="H245" s="344"/>
      <c r="I245" s="344"/>
      <c r="J245" s="344"/>
      <c r="K245" s="344"/>
      <c r="L245" s="344"/>
      <c r="M245" s="344"/>
      <c r="N245" s="344"/>
      <c r="O245" s="344"/>
      <c r="P245" s="344"/>
      <c r="Q245" s="344"/>
      <c r="R245" s="344"/>
      <c r="S245" s="344"/>
      <c r="T245" s="344"/>
      <c r="U245" s="344"/>
      <c r="V245" s="344"/>
      <c r="W245" s="344"/>
      <c r="X245" s="344"/>
      <c r="Y245" s="344"/>
      <c r="Z245" s="344"/>
      <c r="AA245" s="344"/>
      <c r="AB245" s="344"/>
    </row>
    <row r="246" ht="34.5" customHeight="1">
      <c r="A246" s="344"/>
      <c r="B246" s="339"/>
      <c r="C246" s="344"/>
      <c r="D246" s="344"/>
      <c r="E246" s="344"/>
      <c r="F246" s="344"/>
      <c r="G246" s="344"/>
      <c r="H246" s="344"/>
      <c r="I246" s="344"/>
      <c r="J246" s="344"/>
      <c r="K246" s="344"/>
      <c r="L246" s="344"/>
      <c r="M246" s="344"/>
      <c r="N246" s="344"/>
      <c r="O246" s="344"/>
      <c r="P246" s="344"/>
      <c r="Q246" s="344"/>
      <c r="R246" s="344"/>
      <c r="S246" s="344"/>
      <c r="T246" s="344"/>
      <c r="U246" s="344"/>
      <c r="V246" s="344"/>
      <c r="W246" s="344"/>
      <c r="X246" s="344"/>
      <c r="Y246" s="344"/>
      <c r="Z246" s="344"/>
      <c r="AA246" s="344"/>
      <c r="AB246" s="344"/>
    </row>
    <row r="247" ht="34.5" customHeight="1">
      <c r="A247" s="344"/>
      <c r="B247" s="339"/>
      <c r="C247" s="344"/>
      <c r="D247" s="344"/>
      <c r="E247" s="344"/>
      <c r="F247" s="344"/>
      <c r="G247" s="344"/>
      <c r="H247" s="344"/>
      <c r="I247" s="344"/>
      <c r="J247" s="344"/>
      <c r="K247" s="344"/>
      <c r="L247" s="344"/>
      <c r="M247" s="344"/>
      <c r="N247" s="344"/>
      <c r="O247" s="344"/>
      <c r="P247" s="344"/>
      <c r="Q247" s="344"/>
      <c r="R247" s="344"/>
      <c r="S247" s="344"/>
      <c r="T247" s="344"/>
      <c r="U247" s="344"/>
      <c r="V247" s="344"/>
      <c r="W247" s="344"/>
      <c r="X247" s="344"/>
      <c r="Y247" s="344"/>
      <c r="Z247" s="344"/>
      <c r="AA247" s="344"/>
      <c r="AB247" s="344"/>
    </row>
    <row r="248" ht="34.5" customHeight="1">
      <c r="A248" s="344"/>
      <c r="B248" s="339"/>
      <c r="C248" s="344"/>
      <c r="D248" s="344"/>
      <c r="E248" s="344"/>
      <c r="F248" s="344"/>
      <c r="G248" s="344"/>
      <c r="H248" s="344"/>
      <c r="I248" s="344"/>
      <c r="J248" s="344"/>
      <c r="K248" s="344"/>
      <c r="L248" s="344"/>
      <c r="M248" s="344"/>
      <c r="N248" s="344"/>
      <c r="O248" s="344"/>
      <c r="P248" s="344"/>
      <c r="Q248" s="344"/>
      <c r="R248" s="344"/>
      <c r="S248" s="344"/>
      <c r="T248" s="344"/>
      <c r="U248" s="344"/>
      <c r="V248" s="344"/>
      <c r="W248" s="344"/>
      <c r="X248" s="344"/>
      <c r="Y248" s="344"/>
      <c r="Z248" s="344"/>
      <c r="AA248" s="344"/>
      <c r="AB248" s="344"/>
    </row>
    <row r="249" ht="34.5" customHeight="1">
      <c r="A249" s="344"/>
      <c r="B249" s="339"/>
      <c r="C249" s="344"/>
      <c r="D249" s="344"/>
      <c r="E249" s="344"/>
      <c r="F249" s="344"/>
      <c r="G249" s="344"/>
      <c r="H249" s="344"/>
      <c r="I249" s="344"/>
      <c r="J249" s="344"/>
      <c r="K249" s="344"/>
      <c r="L249" s="344"/>
      <c r="M249" s="344"/>
      <c r="N249" s="344"/>
      <c r="O249" s="344"/>
      <c r="P249" s="344"/>
      <c r="Q249" s="344"/>
      <c r="R249" s="344"/>
      <c r="S249" s="344"/>
      <c r="T249" s="344"/>
      <c r="U249" s="344"/>
      <c r="V249" s="344"/>
      <c r="W249" s="344"/>
      <c r="X249" s="344"/>
      <c r="Y249" s="344"/>
      <c r="Z249" s="344"/>
      <c r="AA249" s="344"/>
      <c r="AB249" s="344"/>
    </row>
    <row r="250" ht="34.5" customHeight="1">
      <c r="A250" s="344"/>
      <c r="B250" s="339"/>
      <c r="C250" s="344"/>
      <c r="D250" s="344"/>
      <c r="E250" s="344"/>
      <c r="F250" s="344"/>
      <c r="G250" s="344"/>
      <c r="H250" s="344"/>
      <c r="I250" s="344"/>
      <c r="J250" s="344"/>
      <c r="K250" s="344"/>
      <c r="L250" s="344"/>
      <c r="M250" s="344"/>
      <c r="N250" s="344"/>
      <c r="O250" s="344"/>
      <c r="P250" s="344"/>
      <c r="Q250" s="344"/>
      <c r="R250" s="344"/>
      <c r="S250" s="344"/>
      <c r="T250" s="344"/>
      <c r="U250" s="344"/>
      <c r="V250" s="344"/>
      <c r="W250" s="344"/>
      <c r="X250" s="344"/>
      <c r="Y250" s="344"/>
      <c r="Z250" s="344"/>
      <c r="AA250" s="344"/>
      <c r="AB250" s="344"/>
    </row>
    <row r="251" ht="34.5" customHeight="1">
      <c r="A251" s="344"/>
      <c r="B251" s="339"/>
      <c r="C251" s="344"/>
      <c r="D251" s="344"/>
      <c r="E251" s="344"/>
      <c r="F251" s="344"/>
      <c r="G251" s="344"/>
      <c r="H251" s="344"/>
      <c r="I251" s="344"/>
      <c r="J251" s="344"/>
      <c r="K251" s="344"/>
      <c r="L251" s="344"/>
      <c r="M251" s="344"/>
      <c r="N251" s="344"/>
      <c r="O251" s="344"/>
      <c r="P251" s="344"/>
      <c r="Q251" s="344"/>
      <c r="R251" s="344"/>
      <c r="S251" s="344"/>
      <c r="T251" s="344"/>
      <c r="U251" s="344"/>
      <c r="V251" s="344"/>
      <c r="W251" s="344"/>
      <c r="X251" s="344"/>
      <c r="Y251" s="344"/>
      <c r="Z251" s="344"/>
      <c r="AA251" s="344"/>
      <c r="AB251" s="344"/>
    </row>
    <row r="252" ht="34.5" customHeight="1">
      <c r="A252" s="344"/>
      <c r="B252" s="339"/>
      <c r="C252" s="344"/>
      <c r="D252" s="344"/>
      <c r="E252" s="344"/>
      <c r="F252" s="344"/>
      <c r="G252" s="344"/>
      <c r="H252" s="344"/>
      <c r="I252" s="344"/>
      <c r="J252" s="344"/>
      <c r="K252" s="344"/>
      <c r="L252" s="344"/>
      <c r="M252" s="344"/>
      <c r="N252" s="344"/>
      <c r="O252" s="344"/>
      <c r="P252" s="344"/>
      <c r="Q252" s="344"/>
      <c r="R252" s="344"/>
      <c r="S252" s="344"/>
      <c r="T252" s="344"/>
      <c r="U252" s="344"/>
      <c r="V252" s="344"/>
      <c r="W252" s="344"/>
      <c r="X252" s="344"/>
      <c r="Y252" s="344"/>
      <c r="Z252" s="344"/>
      <c r="AA252" s="344"/>
      <c r="AB252" s="344"/>
    </row>
    <row r="253" ht="34.5" customHeight="1">
      <c r="A253" s="344"/>
      <c r="B253" s="339"/>
      <c r="C253" s="344"/>
      <c r="D253" s="344"/>
      <c r="E253" s="344"/>
      <c r="F253" s="344"/>
      <c r="G253" s="344"/>
      <c r="H253" s="344"/>
      <c r="I253" s="344"/>
      <c r="J253" s="344"/>
      <c r="K253" s="344"/>
      <c r="L253" s="344"/>
      <c r="M253" s="344"/>
      <c r="N253" s="344"/>
      <c r="O253" s="344"/>
      <c r="P253" s="344"/>
      <c r="Q253" s="344"/>
      <c r="R253" s="344"/>
      <c r="S253" s="344"/>
      <c r="T253" s="344"/>
      <c r="U253" s="344"/>
      <c r="V253" s="344"/>
      <c r="W253" s="344"/>
      <c r="X253" s="344"/>
      <c r="Y253" s="344"/>
      <c r="Z253" s="344"/>
      <c r="AA253" s="344"/>
      <c r="AB253" s="344"/>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E2"/>
    <hyperlink r:id="rId2" ref="G2"/>
    <hyperlink r:id="rId3" ref="E3"/>
    <hyperlink r:id="rId4" ref="G4"/>
    <hyperlink r:id="rId5" ref="C5"/>
    <hyperlink r:id="rId6" ref="D5"/>
    <hyperlink r:id="rId7" ref="G5"/>
    <hyperlink r:id="rId8" ref="D6"/>
    <hyperlink r:id="rId9" ref="H6"/>
    <hyperlink r:id="rId10" ref="E7"/>
    <hyperlink r:id="rId11" ref="D8"/>
    <hyperlink r:id="rId12" ref="E8"/>
    <hyperlink r:id="rId13" ref="G8"/>
    <hyperlink r:id="rId14" ref="H8"/>
    <hyperlink r:id="rId15" ref="D9"/>
    <hyperlink r:id="rId16" ref="E9"/>
    <hyperlink r:id="rId17" ref="D10"/>
    <hyperlink r:id="rId18" ref="E10"/>
    <hyperlink r:id="rId19" ref="G10"/>
    <hyperlink r:id="rId20" ref="C11"/>
    <hyperlink r:id="rId21" ref="D11"/>
    <hyperlink r:id="rId22" ref="E11"/>
    <hyperlink r:id="rId23" ref="H11"/>
    <hyperlink r:id="rId24" ref="C12"/>
    <hyperlink r:id="rId25" ref="D12"/>
    <hyperlink r:id="rId26" ref="G12"/>
    <hyperlink r:id="rId27" ref="E13"/>
    <hyperlink r:id="rId28" ref="C14"/>
    <hyperlink r:id="rId29" ref="D14"/>
    <hyperlink r:id="rId30" ref="D15"/>
    <hyperlink r:id="rId31" ref="E15"/>
    <hyperlink r:id="rId32" ref="D17"/>
    <hyperlink r:id="rId33" ref="D18"/>
    <hyperlink r:id="rId34" ref="E18"/>
    <hyperlink r:id="rId35" ref="C19"/>
    <hyperlink r:id="rId36" ref="D19"/>
    <hyperlink r:id="rId37" ref="E19"/>
    <hyperlink r:id="rId38" ref="G19"/>
    <hyperlink r:id="rId39" ref="D20"/>
    <hyperlink r:id="rId40" ref="E20"/>
    <hyperlink r:id="rId41" ref="G20"/>
    <hyperlink r:id="rId42" ref="D21"/>
    <hyperlink r:id="rId43" ref="E21"/>
    <hyperlink r:id="rId44" ref="H21"/>
    <hyperlink r:id="rId45" ref="D22"/>
    <hyperlink r:id="rId46" ref="E22"/>
    <hyperlink r:id="rId47" ref="G22"/>
    <hyperlink r:id="rId48" ref="C23"/>
    <hyperlink r:id="rId49" location="phased-approach-and-reopening-summary-plan-" ref="D23"/>
    <hyperlink r:id="rId50" ref="E23"/>
    <hyperlink r:id="rId51" ref="G23"/>
    <hyperlink r:id="rId52" ref="D24"/>
    <hyperlink r:id="rId53" ref="E24"/>
    <hyperlink r:id="rId54" ref="D25"/>
    <hyperlink r:id="rId55" ref="E25"/>
    <hyperlink r:id="rId56" ref="D26"/>
    <hyperlink r:id="rId57" ref="E26"/>
    <hyperlink r:id="rId58" ref="G26"/>
    <hyperlink r:id="rId59" ref="C27"/>
    <hyperlink r:id="rId60" ref="D27"/>
    <hyperlink r:id="rId61" ref="E27"/>
    <hyperlink r:id="rId62" ref="D29"/>
    <hyperlink r:id="rId63" ref="C30"/>
    <hyperlink r:id="rId64" ref="D31"/>
    <hyperlink r:id="rId65" ref="G32"/>
    <hyperlink r:id="rId66" ref="D33"/>
    <hyperlink r:id="rId67" ref="H33"/>
    <hyperlink r:id="rId68" ref="C34"/>
    <hyperlink r:id="rId69" ref="D34"/>
    <hyperlink r:id="rId70" ref="E34"/>
    <hyperlink r:id="rId71" ref="G34"/>
    <hyperlink r:id="rId72" ref="H34"/>
    <hyperlink r:id="rId73" ref="D35"/>
    <hyperlink r:id="rId74" ref="E35"/>
    <hyperlink r:id="rId75" ref="D36"/>
    <hyperlink r:id="rId76" ref="E36"/>
    <hyperlink r:id="rId77" ref="H36"/>
    <hyperlink r:id="rId78" ref="D37"/>
    <hyperlink r:id="rId79" ref="E37"/>
    <hyperlink r:id="rId80" ref="C38"/>
    <hyperlink r:id="rId81" ref="C39"/>
    <hyperlink r:id="rId82" ref="G39"/>
    <hyperlink r:id="rId83" location="PhasedReopening" ref="D40"/>
    <hyperlink r:id="rId84" ref="E40"/>
    <hyperlink r:id="rId85" ref="C41"/>
    <hyperlink r:id="rId86" ref="D41"/>
    <hyperlink r:id="rId87" ref="E41"/>
    <hyperlink r:id="rId88" ref="G41"/>
    <hyperlink r:id="rId89" ref="D42"/>
    <hyperlink r:id="rId90" ref="G42"/>
    <hyperlink r:id="rId91" ref="D43"/>
    <hyperlink r:id="rId92" ref="C45"/>
    <hyperlink r:id="rId93" ref="E45"/>
    <hyperlink r:id="rId94" ref="G45"/>
    <hyperlink r:id="rId95" ref="D46"/>
    <hyperlink r:id="rId96" ref="E46"/>
    <hyperlink r:id="rId97" ref="G46"/>
    <hyperlink r:id="rId98" ref="D47"/>
    <hyperlink r:id="rId99" ref="C48"/>
    <hyperlink r:id="rId100" ref="E48"/>
    <hyperlink r:id="rId101" ref="E49"/>
    <hyperlink r:id="rId102" ref="G49"/>
    <hyperlink r:id="rId103" ref="C50"/>
    <hyperlink r:id="rId104" ref="D50"/>
    <hyperlink r:id="rId105" ref="D51"/>
    <hyperlink r:id="rId106" ref="E51"/>
    <hyperlink r:id="rId107" ref="G51"/>
    <hyperlink r:id="rId108" location="badger-bounce-back" ref="D52"/>
  </hyperlinks>
  <drawing r:id="rId109"/>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2" width="24.88"/>
    <col customWidth="1" min="3" max="3" width="8.63"/>
    <col customWidth="1" min="4" max="4" width="28.38"/>
    <col customWidth="1" min="5" max="5" width="59.25"/>
    <col customWidth="1" min="6" max="26" width="24.88"/>
  </cols>
  <sheetData>
    <row r="1">
      <c r="A1" s="380" t="s">
        <v>2</v>
      </c>
      <c r="B1" s="380" t="s">
        <v>1437</v>
      </c>
      <c r="C1" s="380" t="s">
        <v>1438</v>
      </c>
      <c r="D1" s="381" t="s">
        <v>1439</v>
      </c>
      <c r="E1" s="381" t="s">
        <v>777</v>
      </c>
      <c r="F1" s="382" t="s">
        <v>776</v>
      </c>
      <c r="G1" s="380"/>
      <c r="H1" s="380"/>
      <c r="I1" s="380"/>
      <c r="J1" s="380"/>
      <c r="K1" s="380"/>
      <c r="L1" s="380"/>
      <c r="M1" s="380"/>
      <c r="N1" s="380"/>
      <c r="O1" s="380"/>
      <c r="P1" s="380"/>
      <c r="Q1" s="380"/>
      <c r="R1" s="380"/>
      <c r="S1" s="380"/>
      <c r="T1" s="380"/>
      <c r="U1" s="380"/>
      <c r="V1" s="380"/>
      <c r="W1" s="380"/>
      <c r="X1" s="380"/>
      <c r="Y1" s="380"/>
      <c r="Z1" s="380"/>
    </row>
    <row r="2">
      <c r="A2" s="383" t="s">
        <v>1440</v>
      </c>
      <c r="B2" s="384" t="s">
        <v>14</v>
      </c>
      <c r="C2" s="384" t="s">
        <v>2</v>
      </c>
      <c r="D2" s="385" t="s">
        <v>1441</v>
      </c>
      <c r="E2" s="385" t="s">
        <v>18</v>
      </c>
      <c r="F2" s="383"/>
      <c r="G2" s="384"/>
      <c r="H2" s="384"/>
      <c r="I2" s="384"/>
      <c r="J2" s="384"/>
      <c r="K2" s="384"/>
      <c r="L2" s="384"/>
      <c r="M2" s="384"/>
      <c r="N2" s="384"/>
      <c r="O2" s="384"/>
      <c r="P2" s="384"/>
      <c r="Q2" s="384"/>
      <c r="R2" s="384"/>
      <c r="S2" s="384"/>
      <c r="T2" s="384"/>
      <c r="U2" s="384"/>
      <c r="V2" s="384"/>
      <c r="W2" s="384"/>
      <c r="X2" s="384"/>
      <c r="Y2" s="384"/>
      <c r="Z2" s="384"/>
    </row>
    <row r="3">
      <c r="A3" s="383" t="s">
        <v>1442</v>
      </c>
      <c r="B3" s="384" t="s">
        <v>8</v>
      </c>
      <c r="C3" s="384" t="s">
        <v>2</v>
      </c>
      <c r="D3" s="385" t="s">
        <v>1441</v>
      </c>
      <c r="E3" s="385" t="s">
        <v>18</v>
      </c>
      <c r="F3" s="383"/>
      <c r="G3" s="384"/>
      <c r="H3" s="384"/>
      <c r="I3" s="384"/>
      <c r="J3" s="384"/>
      <c r="K3" s="384"/>
      <c r="L3" s="384"/>
      <c r="M3" s="384"/>
      <c r="N3" s="384"/>
      <c r="O3" s="384"/>
      <c r="P3" s="384"/>
      <c r="Q3" s="384"/>
      <c r="R3" s="384"/>
      <c r="S3" s="384"/>
      <c r="T3" s="384"/>
      <c r="U3" s="384"/>
      <c r="V3" s="384"/>
      <c r="W3" s="384"/>
      <c r="X3" s="384"/>
      <c r="Y3" s="384"/>
      <c r="Z3" s="384"/>
    </row>
    <row r="4">
      <c r="A4" s="383" t="s">
        <v>1443</v>
      </c>
      <c r="B4" s="384" t="s">
        <v>25</v>
      </c>
      <c r="C4" s="384" t="s">
        <v>2</v>
      </c>
      <c r="D4" s="385" t="s">
        <v>1441</v>
      </c>
      <c r="E4" s="385" t="s">
        <v>18</v>
      </c>
      <c r="F4" s="383"/>
      <c r="G4" s="384"/>
      <c r="H4" s="384"/>
      <c r="I4" s="384"/>
      <c r="J4" s="384"/>
      <c r="K4" s="384"/>
      <c r="L4" s="384"/>
      <c r="M4" s="384"/>
      <c r="N4" s="384"/>
      <c r="O4" s="384"/>
      <c r="P4" s="384"/>
      <c r="Q4" s="384"/>
      <c r="R4" s="384"/>
      <c r="S4" s="384"/>
      <c r="T4" s="384"/>
      <c r="U4" s="384"/>
      <c r="V4" s="384"/>
      <c r="W4" s="384"/>
      <c r="X4" s="384"/>
      <c r="Y4" s="384"/>
      <c r="Z4" s="384"/>
    </row>
    <row r="5">
      <c r="A5" s="383" t="s">
        <v>1444</v>
      </c>
      <c r="B5" s="384" t="s">
        <v>20</v>
      </c>
      <c r="C5" s="384" t="s">
        <v>2</v>
      </c>
      <c r="D5" s="385" t="s">
        <v>1441</v>
      </c>
      <c r="E5" s="385" t="s">
        <v>18</v>
      </c>
      <c r="F5" s="383"/>
      <c r="G5" s="384"/>
      <c r="H5" s="384"/>
      <c r="I5" s="384"/>
      <c r="J5" s="384"/>
      <c r="K5" s="384"/>
      <c r="L5" s="384"/>
      <c r="M5" s="384"/>
      <c r="N5" s="384"/>
      <c r="O5" s="384"/>
      <c r="P5" s="384"/>
      <c r="Q5" s="384"/>
      <c r="R5" s="384"/>
      <c r="S5" s="384"/>
      <c r="T5" s="384"/>
      <c r="U5" s="384"/>
      <c r="V5" s="384"/>
      <c r="W5" s="384"/>
      <c r="X5" s="384"/>
      <c r="Y5" s="384"/>
      <c r="Z5" s="384"/>
    </row>
    <row r="6">
      <c r="A6" s="384" t="s">
        <v>1445</v>
      </c>
      <c r="B6" s="384" t="s">
        <v>1446</v>
      </c>
      <c r="C6" s="384" t="s">
        <v>1447</v>
      </c>
      <c r="D6" s="385" t="s">
        <v>1448</v>
      </c>
      <c r="E6" s="385" t="s">
        <v>1449</v>
      </c>
      <c r="F6" s="383" t="s">
        <v>1450</v>
      </c>
      <c r="G6" s="384"/>
      <c r="H6" s="384"/>
      <c r="I6" s="384"/>
      <c r="J6" s="384"/>
      <c r="K6" s="384"/>
      <c r="L6" s="384"/>
      <c r="M6" s="384"/>
      <c r="N6" s="384"/>
      <c r="O6" s="384"/>
      <c r="P6" s="384"/>
      <c r="Q6" s="384"/>
      <c r="R6" s="384"/>
      <c r="S6" s="384"/>
      <c r="T6" s="384"/>
      <c r="U6" s="384"/>
      <c r="V6" s="384"/>
      <c r="W6" s="384"/>
      <c r="X6" s="384"/>
      <c r="Y6" s="384"/>
      <c r="Z6" s="384"/>
    </row>
    <row r="7">
      <c r="A7" s="384" t="s">
        <v>1445</v>
      </c>
      <c r="B7" s="384" t="s">
        <v>1451</v>
      </c>
      <c r="C7" s="384" t="s">
        <v>1447</v>
      </c>
      <c r="D7" s="385" t="s">
        <v>1448</v>
      </c>
      <c r="E7" s="385" t="s">
        <v>1452</v>
      </c>
      <c r="F7" s="383" t="s">
        <v>1453</v>
      </c>
      <c r="G7" s="384"/>
      <c r="H7" s="384"/>
      <c r="I7" s="384"/>
      <c r="J7" s="384"/>
      <c r="K7" s="384"/>
      <c r="L7" s="384"/>
      <c r="M7" s="384"/>
      <c r="N7" s="384"/>
      <c r="O7" s="384"/>
      <c r="P7" s="384"/>
      <c r="Q7" s="384"/>
      <c r="R7" s="384"/>
      <c r="S7" s="384"/>
      <c r="T7" s="384"/>
      <c r="U7" s="384"/>
      <c r="V7" s="384"/>
      <c r="W7" s="384"/>
      <c r="X7" s="384"/>
      <c r="Y7" s="384"/>
      <c r="Z7" s="384"/>
    </row>
    <row r="8">
      <c r="A8" s="384" t="s">
        <v>1445</v>
      </c>
      <c r="B8" s="384" t="s">
        <v>1454</v>
      </c>
      <c r="C8" s="384" t="s">
        <v>1447</v>
      </c>
      <c r="D8" s="385" t="s">
        <v>1448</v>
      </c>
      <c r="E8" s="385" t="s">
        <v>1455</v>
      </c>
      <c r="F8" s="383" t="s">
        <v>1453</v>
      </c>
      <c r="G8" s="384"/>
      <c r="H8" s="384"/>
      <c r="I8" s="384"/>
      <c r="J8" s="384"/>
      <c r="K8" s="384"/>
      <c r="L8" s="384"/>
      <c r="M8" s="384"/>
      <c r="N8" s="384"/>
      <c r="O8" s="384"/>
      <c r="P8" s="384"/>
      <c r="Q8" s="384"/>
      <c r="R8" s="384"/>
      <c r="S8" s="384"/>
      <c r="T8" s="384"/>
      <c r="U8" s="384"/>
      <c r="V8" s="384"/>
      <c r="W8" s="384"/>
      <c r="X8" s="384"/>
      <c r="Y8" s="384"/>
      <c r="Z8" s="384"/>
    </row>
    <row r="9">
      <c r="A9" s="384" t="s">
        <v>1445</v>
      </c>
      <c r="B9" s="384" t="s">
        <v>1456</v>
      </c>
      <c r="C9" s="384" t="s">
        <v>1447</v>
      </c>
      <c r="D9" s="385" t="s">
        <v>1448</v>
      </c>
      <c r="E9" s="385" t="s">
        <v>1452</v>
      </c>
      <c r="F9" s="383" t="s">
        <v>1453</v>
      </c>
      <c r="G9" s="384"/>
      <c r="H9" s="384"/>
      <c r="I9" s="384"/>
      <c r="J9" s="384"/>
      <c r="K9" s="384"/>
      <c r="L9" s="384"/>
      <c r="M9" s="384"/>
      <c r="N9" s="384"/>
      <c r="O9" s="384"/>
      <c r="P9" s="384"/>
      <c r="Q9" s="384"/>
      <c r="R9" s="384"/>
      <c r="S9" s="384"/>
      <c r="T9" s="384"/>
      <c r="U9" s="384"/>
      <c r="V9" s="384"/>
      <c r="W9" s="384"/>
      <c r="X9" s="384"/>
      <c r="Y9" s="384"/>
      <c r="Z9" s="384"/>
    </row>
    <row r="10">
      <c r="A10" s="384" t="s">
        <v>1445</v>
      </c>
      <c r="B10" s="384" t="s">
        <v>1457</v>
      </c>
      <c r="C10" s="384" t="s">
        <v>1447</v>
      </c>
      <c r="D10" s="385" t="s">
        <v>1448</v>
      </c>
      <c r="E10" s="385" t="s">
        <v>1455</v>
      </c>
      <c r="F10" s="383" t="s">
        <v>1453</v>
      </c>
      <c r="G10" s="384"/>
      <c r="H10" s="384"/>
      <c r="I10" s="384"/>
      <c r="J10" s="384"/>
      <c r="K10" s="384"/>
      <c r="L10" s="384"/>
      <c r="M10" s="384"/>
      <c r="N10" s="384"/>
      <c r="O10" s="384"/>
      <c r="P10" s="384"/>
      <c r="Q10" s="384"/>
      <c r="R10" s="384"/>
      <c r="S10" s="384"/>
      <c r="T10" s="384"/>
      <c r="U10" s="384"/>
      <c r="V10" s="384"/>
      <c r="W10" s="384"/>
      <c r="X10" s="384"/>
      <c r="Y10" s="384"/>
      <c r="Z10" s="384"/>
    </row>
    <row r="11">
      <c r="A11" s="384" t="s">
        <v>1445</v>
      </c>
      <c r="B11" s="384" t="s">
        <v>1458</v>
      </c>
      <c r="C11" s="384" t="s">
        <v>1447</v>
      </c>
      <c r="D11" s="385" t="s">
        <v>1448</v>
      </c>
      <c r="E11" s="385" t="s">
        <v>1455</v>
      </c>
      <c r="F11" s="383" t="s">
        <v>1453</v>
      </c>
      <c r="G11" s="384"/>
      <c r="H11" s="384"/>
      <c r="I11" s="384"/>
      <c r="J11" s="384"/>
      <c r="K11" s="384"/>
      <c r="L11" s="384"/>
      <c r="M11" s="384"/>
      <c r="N11" s="384"/>
      <c r="O11" s="384"/>
      <c r="P11" s="384"/>
      <c r="Q11" s="384"/>
      <c r="R11" s="384"/>
      <c r="S11" s="384"/>
      <c r="T11" s="384"/>
      <c r="U11" s="384"/>
      <c r="V11" s="384"/>
      <c r="W11" s="384"/>
      <c r="X11" s="384"/>
      <c r="Y11" s="384"/>
      <c r="Z11" s="384"/>
    </row>
    <row r="12">
      <c r="A12" s="384" t="s">
        <v>1445</v>
      </c>
      <c r="B12" s="384" t="s">
        <v>1459</v>
      </c>
      <c r="C12" s="384" t="s">
        <v>1447</v>
      </c>
      <c r="D12" s="385" t="s">
        <v>1448</v>
      </c>
      <c r="E12" s="385" t="s">
        <v>1460</v>
      </c>
      <c r="F12" s="383" t="s">
        <v>1453</v>
      </c>
      <c r="G12" s="384"/>
      <c r="H12" s="384"/>
      <c r="I12" s="384"/>
      <c r="J12" s="384"/>
      <c r="K12" s="384"/>
      <c r="L12" s="384"/>
      <c r="M12" s="384"/>
      <c r="N12" s="384"/>
      <c r="O12" s="384"/>
      <c r="P12" s="384"/>
      <c r="Q12" s="384"/>
      <c r="R12" s="384"/>
      <c r="S12" s="384"/>
      <c r="T12" s="384"/>
      <c r="U12" s="384"/>
      <c r="V12" s="384"/>
      <c r="W12" s="384"/>
      <c r="X12" s="384"/>
      <c r="Y12" s="384"/>
      <c r="Z12" s="384"/>
    </row>
    <row r="13">
      <c r="A13" s="384" t="s">
        <v>1445</v>
      </c>
      <c r="B13" s="384" t="s">
        <v>1461</v>
      </c>
      <c r="C13" s="384" t="s">
        <v>1447</v>
      </c>
      <c r="D13" s="385" t="s">
        <v>1448</v>
      </c>
      <c r="E13" s="385" t="s">
        <v>1455</v>
      </c>
      <c r="F13" s="383" t="s">
        <v>1453</v>
      </c>
      <c r="G13" s="384"/>
      <c r="H13" s="384"/>
      <c r="I13" s="384"/>
      <c r="J13" s="384"/>
      <c r="K13" s="384"/>
      <c r="L13" s="384"/>
      <c r="M13" s="384"/>
      <c r="N13" s="384"/>
      <c r="O13" s="384"/>
      <c r="P13" s="384"/>
      <c r="Q13" s="384"/>
      <c r="R13" s="384"/>
      <c r="S13" s="384"/>
      <c r="T13" s="384"/>
      <c r="U13" s="384"/>
      <c r="V13" s="384"/>
      <c r="W13" s="384"/>
      <c r="X13" s="384"/>
      <c r="Y13" s="384"/>
      <c r="Z13" s="384"/>
    </row>
    <row r="14">
      <c r="A14" s="384" t="s">
        <v>1445</v>
      </c>
      <c r="B14" s="384" t="s">
        <v>1462</v>
      </c>
      <c r="C14" s="384" t="s">
        <v>1447</v>
      </c>
      <c r="D14" s="385" t="s">
        <v>1448</v>
      </c>
      <c r="E14" s="385" t="s">
        <v>1463</v>
      </c>
      <c r="F14" s="383" t="s">
        <v>1464</v>
      </c>
      <c r="G14" s="384"/>
      <c r="H14" s="384"/>
      <c r="I14" s="384"/>
      <c r="J14" s="384"/>
      <c r="K14" s="384"/>
      <c r="L14" s="384"/>
      <c r="M14" s="384"/>
      <c r="N14" s="384"/>
      <c r="O14" s="384"/>
      <c r="P14" s="384"/>
      <c r="Q14" s="384"/>
      <c r="R14" s="384"/>
      <c r="S14" s="384"/>
      <c r="T14" s="384"/>
      <c r="U14" s="384"/>
      <c r="V14" s="384"/>
      <c r="W14" s="384"/>
      <c r="X14" s="384"/>
      <c r="Y14" s="384"/>
      <c r="Z14" s="384"/>
    </row>
    <row r="15">
      <c r="A15" s="384" t="s">
        <v>1445</v>
      </c>
      <c r="B15" s="384" t="s">
        <v>1465</v>
      </c>
      <c r="C15" s="384" t="s">
        <v>1447</v>
      </c>
      <c r="D15" s="385" t="s">
        <v>1448</v>
      </c>
      <c r="E15" s="385" t="s">
        <v>1463</v>
      </c>
      <c r="F15" s="383" t="s">
        <v>1464</v>
      </c>
      <c r="G15" s="384"/>
      <c r="H15" s="384"/>
      <c r="I15" s="384"/>
      <c r="J15" s="384"/>
      <c r="K15" s="384"/>
      <c r="L15" s="384"/>
      <c r="M15" s="384"/>
      <c r="N15" s="384"/>
      <c r="O15" s="384"/>
      <c r="P15" s="384"/>
      <c r="Q15" s="384"/>
      <c r="R15" s="384"/>
      <c r="S15" s="384"/>
      <c r="T15" s="384"/>
      <c r="U15" s="384"/>
      <c r="V15" s="384"/>
      <c r="W15" s="384"/>
      <c r="X15" s="384"/>
      <c r="Y15" s="384"/>
      <c r="Z15" s="384"/>
    </row>
    <row r="16">
      <c r="A16" s="384" t="s">
        <v>1445</v>
      </c>
      <c r="B16" s="384" t="s">
        <v>1466</v>
      </c>
      <c r="C16" s="384" t="s">
        <v>1467</v>
      </c>
      <c r="D16" s="385" t="s">
        <v>1448</v>
      </c>
      <c r="E16" s="385" t="s">
        <v>1449</v>
      </c>
      <c r="F16" s="383" t="s">
        <v>1450</v>
      </c>
      <c r="G16" s="384"/>
      <c r="H16" s="384"/>
      <c r="I16" s="384"/>
      <c r="J16" s="384"/>
      <c r="K16" s="384"/>
      <c r="L16" s="384"/>
      <c r="M16" s="384"/>
      <c r="N16" s="384"/>
      <c r="O16" s="384"/>
      <c r="P16" s="384"/>
      <c r="Q16" s="384"/>
      <c r="R16" s="384"/>
      <c r="S16" s="384"/>
      <c r="T16" s="384"/>
      <c r="U16" s="384"/>
      <c r="V16" s="384"/>
      <c r="W16" s="384"/>
      <c r="X16" s="384"/>
      <c r="Y16" s="384"/>
      <c r="Z16" s="384"/>
    </row>
    <row r="17">
      <c r="A17" s="384" t="s">
        <v>1445</v>
      </c>
      <c r="B17" s="384" t="s">
        <v>1468</v>
      </c>
      <c r="C17" s="384" t="s">
        <v>1467</v>
      </c>
      <c r="D17" s="385" t="s">
        <v>1448</v>
      </c>
      <c r="E17" s="385" t="s">
        <v>1469</v>
      </c>
      <c r="F17" s="383" t="s">
        <v>1453</v>
      </c>
      <c r="G17" s="384"/>
      <c r="H17" s="384"/>
      <c r="I17" s="384"/>
      <c r="J17" s="384"/>
      <c r="K17" s="384"/>
      <c r="L17" s="384"/>
      <c r="M17" s="384"/>
      <c r="N17" s="384"/>
      <c r="O17" s="384"/>
      <c r="P17" s="384"/>
      <c r="Q17" s="384"/>
      <c r="R17" s="384"/>
      <c r="S17" s="384"/>
      <c r="T17" s="384"/>
      <c r="U17" s="384"/>
      <c r="V17" s="384"/>
      <c r="W17" s="384"/>
      <c r="X17" s="384"/>
      <c r="Y17" s="384"/>
      <c r="Z17" s="384"/>
    </row>
    <row r="18">
      <c r="A18" s="384" t="s">
        <v>1445</v>
      </c>
      <c r="B18" s="384" t="s">
        <v>1470</v>
      </c>
      <c r="C18" s="384" t="s">
        <v>1467</v>
      </c>
      <c r="D18" s="385" t="s">
        <v>1448</v>
      </c>
      <c r="E18" s="385" t="s">
        <v>1471</v>
      </c>
      <c r="F18" s="383" t="s">
        <v>1453</v>
      </c>
      <c r="G18" s="384"/>
      <c r="H18" s="384"/>
      <c r="I18" s="384"/>
      <c r="J18" s="384"/>
      <c r="K18" s="384"/>
      <c r="L18" s="384"/>
      <c r="M18" s="384"/>
      <c r="N18" s="384"/>
      <c r="O18" s="384"/>
      <c r="P18" s="384"/>
      <c r="Q18" s="384"/>
      <c r="R18" s="384"/>
      <c r="S18" s="384"/>
      <c r="T18" s="384"/>
      <c r="U18" s="384"/>
      <c r="V18" s="384"/>
      <c r="W18" s="384"/>
      <c r="X18" s="384"/>
      <c r="Y18" s="384"/>
      <c r="Z18" s="384"/>
    </row>
    <row r="19">
      <c r="A19" s="384" t="s">
        <v>1445</v>
      </c>
      <c r="B19" s="384" t="s">
        <v>1472</v>
      </c>
      <c r="C19" s="384" t="s">
        <v>1467</v>
      </c>
      <c r="D19" s="385" t="s">
        <v>1448</v>
      </c>
      <c r="E19" s="385" t="s">
        <v>1473</v>
      </c>
      <c r="F19" s="383" t="s">
        <v>1464</v>
      </c>
      <c r="G19" s="384"/>
      <c r="H19" s="384"/>
      <c r="I19" s="384"/>
      <c r="J19" s="384"/>
      <c r="K19" s="384"/>
      <c r="L19" s="384"/>
      <c r="M19" s="384"/>
      <c r="N19" s="384"/>
      <c r="O19" s="384"/>
      <c r="P19" s="384"/>
      <c r="Q19" s="384"/>
      <c r="R19" s="384"/>
      <c r="S19" s="384"/>
      <c r="T19" s="384"/>
      <c r="U19" s="384"/>
      <c r="V19" s="384"/>
      <c r="W19" s="384"/>
      <c r="X19" s="384"/>
      <c r="Y19" s="384"/>
      <c r="Z19" s="384"/>
    </row>
    <row r="20">
      <c r="A20" s="384" t="s">
        <v>1445</v>
      </c>
      <c r="B20" s="384" t="s">
        <v>1474</v>
      </c>
      <c r="C20" s="384" t="s">
        <v>1467</v>
      </c>
      <c r="D20" s="385" t="s">
        <v>1448</v>
      </c>
      <c r="E20" s="385" t="s">
        <v>1475</v>
      </c>
      <c r="F20" s="383" t="s">
        <v>1476</v>
      </c>
      <c r="G20" s="384"/>
      <c r="H20" s="384"/>
      <c r="I20" s="384"/>
      <c r="J20" s="384"/>
      <c r="K20" s="384"/>
      <c r="L20" s="384"/>
      <c r="M20" s="384"/>
      <c r="N20" s="384"/>
      <c r="O20" s="384"/>
      <c r="P20" s="384"/>
      <c r="Q20" s="384"/>
      <c r="R20" s="384"/>
      <c r="S20" s="384"/>
      <c r="T20" s="384"/>
      <c r="U20" s="384"/>
      <c r="V20" s="384"/>
      <c r="W20" s="384"/>
      <c r="X20" s="384"/>
      <c r="Y20" s="384"/>
      <c r="Z20" s="384"/>
    </row>
    <row r="21" ht="15.75" customHeight="1">
      <c r="A21" s="384" t="s">
        <v>1445</v>
      </c>
      <c r="B21" s="384" t="s">
        <v>1477</v>
      </c>
      <c r="C21" s="384" t="s">
        <v>1467</v>
      </c>
      <c r="D21" s="385" t="s">
        <v>1448</v>
      </c>
      <c r="E21" s="385" t="s">
        <v>1475</v>
      </c>
      <c r="F21" s="383" t="s">
        <v>1478</v>
      </c>
      <c r="G21" s="384"/>
      <c r="H21" s="384"/>
      <c r="I21" s="384"/>
      <c r="J21" s="384"/>
      <c r="K21" s="384"/>
      <c r="L21" s="384"/>
      <c r="M21" s="384"/>
      <c r="N21" s="384"/>
      <c r="O21" s="384"/>
      <c r="P21" s="384"/>
      <c r="Q21" s="384"/>
      <c r="R21" s="384"/>
      <c r="S21" s="384"/>
      <c r="T21" s="384"/>
      <c r="U21" s="384"/>
      <c r="V21" s="384"/>
      <c r="W21" s="384"/>
      <c r="X21" s="384"/>
      <c r="Y21" s="384"/>
      <c r="Z21" s="384"/>
    </row>
    <row r="22" ht="15.75" customHeight="1">
      <c r="A22" s="384" t="s">
        <v>1445</v>
      </c>
      <c r="B22" s="384" t="s">
        <v>1479</v>
      </c>
      <c r="C22" s="384" t="s">
        <v>1467</v>
      </c>
      <c r="D22" s="385" t="s">
        <v>1448</v>
      </c>
      <c r="E22" s="385" t="s">
        <v>1463</v>
      </c>
      <c r="F22" s="383" t="s">
        <v>1480</v>
      </c>
      <c r="G22" s="384"/>
      <c r="H22" s="384"/>
      <c r="I22" s="384"/>
      <c r="J22" s="384"/>
      <c r="K22" s="384"/>
      <c r="L22" s="384"/>
      <c r="M22" s="384"/>
      <c r="N22" s="384"/>
      <c r="O22" s="384"/>
      <c r="P22" s="384"/>
      <c r="Q22" s="384"/>
      <c r="R22" s="384"/>
      <c r="S22" s="384"/>
      <c r="T22" s="384"/>
      <c r="U22" s="384"/>
      <c r="V22" s="384"/>
      <c r="W22" s="384"/>
      <c r="X22" s="384"/>
      <c r="Y22" s="384"/>
      <c r="Z22" s="384"/>
    </row>
    <row r="23" ht="15.75" customHeight="1">
      <c r="A23" s="384" t="s">
        <v>1445</v>
      </c>
      <c r="B23" s="384" t="s">
        <v>1481</v>
      </c>
      <c r="C23" s="384" t="s">
        <v>1467</v>
      </c>
      <c r="D23" s="385" t="s">
        <v>1448</v>
      </c>
      <c r="E23" s="385" t="s">
        <v>1463</v>
      </c>
      <c r="F23" s="383" t="s">
        <v>1482</v>
      </c>
      <c r="G23" s="384"/>
      <c r="H23" s="384"/>
      <c r="I23" s="384"/>
      <c r="J23" s="384"/>
      <c r="K23" s="384"/>
      <c r="L23" s="384"/>
      <c r="M23" s="384"/>
      <c r="N23" s="384"/>
      <c r="O23" s="384"/>
      <c r="P23" s="384"/>
      <c r="Q23" s="384"/>
      <c r="R23" s="384"/>
      <c r="S23" s="384"/>
      <c r="T23" s="384"/>
      <c r="U23" s="384"/>
      <c r="V23" s="384"/>
      <c r="W23" s="384"/>
      <c r="X23" s="384"/>
      <c r="Y23" s="384"/>
      <c r="Z23" s="384"/>
    </row>
    <row r="24" ht="15.75" customHeight="1">
      <c r="A24" s="384" t="s">
        <v>1445</v>
      </c>
      <c r="B24" s="384" t="s">
        <v>1483</v>
      </c>
      <c r="C24" s="384" t="s">
        <v>1467</v>
      </c>
      <c r="D24" s="385" t="s">
        <v>1448</v>
      </c>
      <c r="E24" s="385" t="s">
        <v>1463</v>
      </c>
      <c r="F24" s="383"/>
      <c r="G24" s="384"/>
      <c r="H24" s="384"/>
      <c r="I24" s="384"/>
      <c r="J24" s="384"/>
      <c r="K24" s="384"/>
      <c r="L24" s="384"/>
      <c r="M24" s="384"/>
      <c r="N24" s="384"/>
      <c r="O24" s="384"/>
      <c r="P24" s="384"/>
      <c r="Q24" s="384"/>
      <c r="R24" s="384"/>
      <c r="S24" s="384"/>
      <c r="T24" s="384"/>
      <c r="U24" s="384"/>
      <c r="V24" s="384"/>
      <c r="W24" s="384"/>
      <c r="X24" s="384"/>
      <c r="Y24" s="384"/>
      <c r="Z24" s="384"/>
    </row>
    <row r="25" ht="15.75" customHeight="1">
      <c r="A25" s="384" t="s">
        <v>1445</v>
      </c>
      <c r="B25" s="384" t="s">
        <v>1484</v>
      </c>
      <c r="C25" s="384" t="s">
        <v>1447</v>
      </c>
      <c r="D25" s="385" t="s">
        <v>1441</v>
      </c>
      <c r="E25" s="385" t="s">
        <v>1485</v>
      </c>
      <c r="F25" s="383" t="s">
        <v>1453</v>
      </c>
      <c r="G25" s="384"/>
      <c r="H25" s="384"/>
      <c r="I25" s="384"/>
      <c r="J25" s="384"/>
      <c r="K25" s="384"/>
      <c r="L25" s="384"/>
      <c r="M25" s="384"/>
      <c r="N25" s="384"/>
      <c r="O25" s="384"/>
      <c r="P25" s="384"/>
      <c r="Q25" s="384"/>
      <c r="R25" s="384"/>
      <c r="S25" s="384"/>
      <c r="T25" s="384"/>
      <c r="U25" s="384"/>
      <c r="V25" s="384"/>
      <c r="W25" s="384"/>
      <c r="X25" s="384"/>
      <c r="Y25" s="384"/>
      <c r="Z25" s="384"/>
    </row>
    <row r="26" ht="15.75" customHeight="1">
      <c r="A26" s="384" t="s">
        <v>1445</v>
      </c>
      <c r="B26" s="384" t="s">
        <v>1486</v>
      </c>
      <c r="C26" s="384" t="s">
        <v>1467</v>
      </c>
      <c r="D26" s="385" t="s">
        <v>1441</v>
      </c>
      <c r="E26" s="385" t="s">
        <v>1487</v>
      </c>
      <c r="F26" s="383" t="s">
        <v>1453</v>
      </c>
      <c r="G26" s="384"/>
      <c r="H26" s="384"/>
      <c r="I26" s="384"/>
      <c r="J26" s="384"/>
      <c r="K26" s="384"/>
      <c r="L26" s="384"/>
      <c r="M26" s="384"/>
      <c r="N26" s="384"/>
      <c r="O26" s="384"/>
      <c r="P26" s="384"/>
      <c r="Q26" s="384"/>
      <c r="R26" s="384"/>
      <c r="S26" s="384"/>
      <c r="T26" s="384"/>
      <c r="U26" s="384"/>
      <c r="V26" s="384"/>
      <c r="W26" s="384"/>
      <c r="X26" s="384"/>
      <c r="Y26" s="384"/>
      <c r="Z26" s="384"/>
    </row>
    <row r="27" ht="15.75" customHeight="1">
      <c r="A27" s="383" t="s">
        <v>1445</v>
      </c>
      <c r="B27" s="384" t="s">
        <v>29</v>
      </c>
      <c r="C27" s="384" t="s">
        <v>2</v>
      </c>
      <c r="D27" s="385" t="s">
        <v>1441</v>
      </c>
      <c r="E27" s="385" t="s">
        <v>18</v>
      </c>
      <c r="F27" s="383"/>
      <c r="G27" s="384"/>
      <c r="H27" s="384"/>
      <c r="I27" s="384"/>
      <c r="J27" s="384"/>
      <c r="K27" s="384"/>
      <c r="L27" s="384"/>
      <c r="M27" s="384"/>
      <c r="N27" s="384"/>
      <c r="O27" s="384"/>
      <c r="P27" s="384"/>
      <c r="Q27" s="384"/>
      <c r="R27" s="384"/>
      <c r="S27" s="384"/>
      <c r="T27" s="384"/>
      <c r="U27" s="384"/>
      <c r="V27" s="384"/>
      <c r="W27" s="384"/>
      <c r="X27" s="384"/>
      <c r="Y27" s="384"/>
      <c r="Z27" s="384"/>
    </row>
    <row r="28" ht="15.75" customHeight="1">
      <c r="A28" s="383" t="s">
        <v>1445</v>
      </c>
      <c r="B28" s="383" t="s">
        <v>1488</v>
      </c>
      <c r="C28" s="384" t="s">
        <v>1467</v>
      </c>
      <c r="D28" s="385" t="s">
        <v>1489</v>
      </c>
      <c r="E28" s="385" t="s">
        <v>1490</v>
      </c>
      <c r="F28" s="386" t="s">
        <v>1491</v>
      </c>
      <c r="G28" s="384"/>
      <c r="H28" s="384"/>
      <c r="I28" s="384"/>
      <c r="J28" s="384"/>
      <c r="K28" s="384"/>
      <c r="L28" s="384"/>
      <c r="M28" s="384"/>
      <c r="N28" s="384"/>
      <c r="O28" s="384"/>
      <c r="P28" s="384"/>
      <c r="Q28" s="384"/>
      <c r="R28" s="384"/>
      <c r="S28" s="384"/>
      <c r="T28" s="384"/>
      <c r="U28" s="384"/>
      <c r="V28" s="384"/>
      <c r="W28" s="384"/>
      <c r="X28" s="384"/>
      <c r="Y28" s="384"/>
      <c r="Z28" s="384"/>
    </row>
    <row r="29" ht="15.75" customHeight="1">
      <c r="A29" s="384" t="s">
        <v>1445</v>
      </c>
      <c r="B29" s="384" t="s">
        <v>1492</v>
      </c>
      <c r="C29" s="384" t="s">
        <v>1447</v>
      </c>
      <c r="D29" s="385" t="s">
        <v>1493</v>
      </c>
      <c r="E29" s="385" t="s">
        <v>1494</v>
      </c>
      <c r="F29" s="383"/>
      <c r="G29" s="384"/>
      <c r="H29" s="384"/>
      <c r="I29" s="384"/>
      <c r="J29" s="384"/>
      <c r="K29" s="384"/>
      <c r="L29" s="384"/>
      <c r="M29" s="384"/>
      <c r="N29" s="384"/>
      <c r="O29" s="384"/>
      <c r="P29" s="384"/>
      <c r="Q29" s="384"/>
      <c r="R29" s="384"/>
      <c r="S29" s="384"/>
      <c r="T29" s="384"/>
      <c r="U29" s="384"/>
      <c r="V29" s="384"/>
      <c r="W29" s="384"/>
      <c r="X29" s="384"/>
      <c r="Y29" s="384"/>
      <c r="Z29" s="384"/>
    </row>
    <row r="30" ht="15.75" customHeight="1">
      <c r="A30" s="384" t="s">
        <v>1445</v>
      </c>
      <c r="B30" s="384" t="s">
        <v>1495</v>
      </c>
      <c r="C30" s="384" t="s">
        <v>1467</v>
      </c>
      <c r="D30" s="385" t="s">
        <v>1448</v>
      </c>
      <c r="E30" s="387" t="s">
        <v>1496</v>
      </c>
      <c r="F30" s="383"/>
      <c r="G30" s="384"/>
      <c r="H30" s="384"/>
      <c r="I30" s="384"/>
      <c r="J30" s="384"/>
      <c r="K30" s="384"/>
      <c r="L30" s="384"/>
      <c r="M30" s="384"/>
      <c r="N30" s="384"/>
      <c r="O30" s="384"/>
      <c r="P30" s="384"/>
      <c r="Q30" s="384"/>
      <c r="R30" s="384"/>
      <c r="S30" s="384"/>
      <c r="T30" s="384"/>
      <c r="U30" s="384"/>
      <c r="V30" s="384"/>
      <c r="W30" s="384"/>
      <c r="X30" s="384"/>
      <c r="Y30" s="384"/>
      <c r="Z30" s="384"/>
    </row>
    <row r="31" ht="15.75" customHeight="1">
      <c r="A31" s="384" t="s">
        <v>1497</v>
      </c>
      <c r="B31" s="384" t="s">
        <v>1498</v>
      </c>
      <c r="C31" s="384" t="s">
        <v>2</v>
      </c>
      <c r="D31" s="385" t="s">
        <v>1448</v>
      </c>
      <c r="E31" s="385" t="s">
        <v>1499</v>
      </c>
      <c r="F31" s="383" t="s">
        <v>1500</v>
      </c>
      <c r="G31" s="384"/>
      <c r="H31" s="384"/>
      <c r="I31" s="384"/>
      <c r="J31" s="384"/>
      <c r="K31" s="384"/>
      <c r="L31" s="384"/>
      <c r="M31" s="384"/>
      <c r="N31" s="384"/>
      <c r="O31" s="384"/>
      <c r="P31" s="384"/>
      <c r="Q31" s="384"/>
      <c r="R31" s="384"/>
      <c r="S31" s="384"/>
      <c r="T31" s="384"/>
      <c r="U31" s="384"/>
      <c r="V31" s="384"/>
      <c r="W31" s="384"/>
      <c r="X31" s="384"/>
      <c r="Y31" s="384"/>
      <c r="Z31" s="384"/>
    </row>
    <row r="32" ht="15.75" customHeight="1">
      <c r="A32" s="383" t="s">
        <v>1497</v>
      </c>
      <c r="B32" s="384" t="s">
        <v>34</v>
      </c>
      <c r="C32" s="384" t="s">
        <v>2</v>
      </c>
      <c r="D32" s="385" t="s">
        <v>1448</v>
      </c>
      <c r="E32" s="385" t="s">
        <v>1501</v>
      </c>
      <c r="F32" s="386" t="s">
        <v>1502</v>
      </c>
      <c r="G32" s="384"/>
      <c r="H32" s="384"/>
      <c r="I32" s="384"/>
      <c r="J32" s="384"/>
      <c r="K32" s="384"/>
      <c r="L32" s="384"/>
      <c r="M32" s="384"/>
      <c r="N32" s="384"/>
      <c r="O32" s="384"/>
      <c r="P32" s="384"/>
      <c r="Q32" s="384"/>
      <c r="R32" s="384"/>
      <c r="S32" s="384"/>
      <c r="T32" s="384"/>
      <c r="U32" s="384"/>
      <c r="V32" s="384"/>
      <c r="W32" s="384"/>
      <c r="X32" s="384"/>
      <c r="Y32" s="384"/>
      <c r="Z32" s="384"/>
    </row>
    <row r="33" ht="15.75" customHeight="1">
      <c r="A33" s="384" t="s">
        <v>1503</v>
      </c>
      <c r="B33" s="384" t="s">
        <v>39</v>
      </c>
      <c r="C33" s="384" t="s">
        <v>2</v>
      </c>
      <c r="D33" s="385" t="s">
        <v>1448</v>
      </c>
      <c r="E33" s="385" t="s">
        <v>1504</v>
      </c>
      <c r="F33" s="388" t="s">
        <v>1505</v>
      </c>
      <c r="G33" s="384"/>
      <c r="H33" s="384"/>
      <c r="I33" s="384"/>
      <c r="J33" s="384"/>
      <c r="K33" s="384"/>
      <c r="L33" s="384"/>
      <c r="M33" s="384"/>
      <c r="N33" s="384"/>
      <c r="O33" s="384"/>
      <c r="P33" s="384"/>
      <c r="Q33" s="384"/>
      <c r="R33" s="384"/>
      <c r="S33" s="384"/>
      <c r="T33" s="384"/>
      <c r="U33" s="384"/>
      <c r="V33" s="384"/>
      <c r="W33" s="384"/>
      <c r="X33" s="384"/>
      <c r="Y33" s="384"/>
      <c r="Z33" s="384"/>
    </row>
    <row r="34" ht="15.75" customHeight="1">
      <c r="A34" s="384" t="s">
        <v>47</v>
      </c>
      <c r="B34" s="384" t="s">
        <v>1506</v>
      </c>
      <c r="C34" s="384" t="s">
        <v>2</v>
      </c>
      <c r="D34" s="385" t="s">
        <v>1507</v>
      </c>
      <c r="E34" s="385" t="s">
        <v>1508</v>
      </c>
      <c r="F34" s="383"/>
      <c r="G34" s="384"/>
      <c r="H34" s="384"/>
      <c r="I34" s="384"/>
      <c r="J34" s="384"/>
      <c r="K34" s="384"/>
      <c r="L34" s="384"/>
      <c r="M34" s="384"/>
      <c r="N34" s="384"/>
      <c r="O34" s="384"/>
      <c r="P34" s="384"/>
      <c r="Q34" s="384"/>
      <c r="R34" s="384"/>
      <c r="S34" s="384"/>
      <c r="T34" s="384"/>
      <c r="U34" s="384"/>
      <c r="V34" s="384"/>
      <c r="W34" s="384"/>
      <c r="X34" s="384"/>
      <c r="Y34" s="384"/>
      <c r="Z34" s="384"/>
    </row>
    <row r="35" ht="15.75" customHeight="1">
      <c r="A35" s="384" t="s">
        <v>1509</v>
      </c>
      <c r="B35" s="384" t="s">
        <v>43</v>
      </c>
      <c r="C35" s="384" t="s">
        <v>2</v>
      </c>
      <c r="D35" s="385" t="s">
        <v>1448</v>
      </c>
      <c r="E35" s="385" t="s">
        <v>1510</v>
      </c>
      <c r="F35" s="386" t="s">
        <v>1511</v>
      </c>
      <c r="G35" s="384"/>
      <c r="H35" s="384"/>
      <c r="I35" s="384"/>
      <c r="J35" s="384"/>
      <c r="K35" s="384"/>
      <c r="L35" s="384"/>
      <c r="M35" s="384"/>
      <c r="N35" s="384"/>
      <c r="O35" s="384"/>
      <c r="P35" s="384"/>
      <c r="Q35" s="384"/>
      <c r="R35" s="384"/>
      <c r="S35" s="384"/>
      <c r="T35" s="384"/>
      <c r="U35" s="384"/>
      <c r="V35" s="384"/>
      <c r="W35" s="384"/>
      <c r="X35" s="384"/>
      <c r="Y35" s="384"/>
      <c r="Z35" s="384"/>
    </row>
    <row r="36" ht="15.75" customHeight="1">
      <c r="A36" s="383" t="s">
        <v>1512</v>
      </c>
      <c r="B36" s="384" t="s">
        <v>57</v>
      </c>
      <c r="C36" s="384" t="s">
        <v>2</v>
      </c>
      <c r="D36" s="385" t="s">
        <v>1441</v>
      </c>
      <c r="E36" s="385" t="s">
        <v>18</v>
      </c>
      <c r="F36" s="389"/>
      <c r="G36" s="384"/>
      <c r="H36" s="384"/>
      <c r="I36" s="384"/>
      <c r="J36" s="384"/>
      <c r="K36" s="384"/>
      <c r="L36" s="384"/>
      <c r="M36" s="384"/>
      <c r="N36" s="384"/>
      <c r="O36" s="384"/>
      <c r="P36" s="384"/>
      <c r="Q36" s="384"/>
      <c r="R36" s="384"/>
      <c r="S36" s="384"/>
      <c r="T36" s="384"/>
      <c r="U36" s="384"/>
      <c r="V36" s="384"/>
      <c r="W36" s="384"/>
      <c r="X36" s="384"/>
      <c r="Y36" s="384"/>
      <c r="Z36" s="384"/>
    </row>
    <row r="37" ht="15.75" customHeight="1">
      <c r="A37" s="383" t="s">
        <v>1513</v>
      </c>
      <c r="B37" s="384" t="s">
        <v>62</v>
      </c>
      <c r="C37" s="384" t="s">
        <v>2</v>
      </c>
      <c r="D37" s="385" t="s">
        <v>1448</v>
      </c>
      <c r="E37" s="385" t="s">
        <v>1514</v>
      </c>
      <c r="F37" s="390" t="s">
        <v>1515</v>
      </c>
      <c r="G37" s="384"/>
      <c r="H37" s="384"/>
      <c r="I37" s="384"/>
      <c r="J37" s="384"/>
      <c r="K37" s="384"/>
      <c r="L37" s="384"/>
      <c r="M37" s="384"/>
      <c r="N37" s="384"/>
      <c r="O37" s="384"/>
      <c r="P37" s="384"/>
      <c r="Q37" s="384"/>
      <c r="R37" s="384"/>
      <c r="S37" s="384"/>
      <c r="T37" s="384"/>
      <c r="U37" s="384"/>
      <c r="V37" s="384"/>
      <c r="W37" s="384"/>
      <c r="X37" s="384"/>
      <c r="Y37" s="384"/>
      <c r="Z37" s="384"/>
    </row>
    <row r="38" ht="15.75" customHeight="1">
      <c r="A38" s="383" t="s">
        <v>1513</v>
      </c>
      <c r="B38" s="384" t="s">
        <v>1516</v>
      </c>
      <c r="C38" s="384" t="s">
        <v>1467</v>
      </c>
      <c r="D38" s="385" t="s">
        <v>1448</v>
      </c>
      <c r="E38" s="385" t="s">
        <v>1517</v>
      </c>
      <c r="F38" s="387" t="s">
        <v>1518</v>
      </c>
      <c r="G38" s="384"/>
      <c r="H38" s="384"/>
      <c r="I38" s="384"/>
      <c r="J38" s="384"/>
      <c r="K38" s="384"/>
      <c r="L38" s="384"/>
      <c r="M38" s="384"/>
      <c r="N38" s="384"/>
      <c r="O38" s="384"/>
      <c r="P38" s="384"/>
      <c r="Q38" s="384"/>
      <c r="R38" s="384"/>
      <c r="S38" s="384"/>
      <c r="T38" s="384"/>
      <c r="U38" s="384"/>
      <c r="V38" s="384"/>
      <c r="W38" s="384"/>
      <c r="X38" s="384"/>
      <c r="Y38" s="384"/>
      <c r="Z38" s="384"/>
    </row>
    <row r="39" ht="15.75" customHeight="1">
      <c r="A39" s="383" t="s">
        <v>1519</v>
      </c>
      <c r="B39" s="384" t="s">
        <v>80</v>
      </c>
      <c r="C39" s="384" t="s">
        <v>2</v>
      </c>
      <c r="D39" s="385" t="s">
        <v>1441</v>
      </c>
      <c r="E39" s="385" t="s">
        <v>18</v>
      </c>
      <c r="F39" s="383"/>
      <c r="G39" s="384"/>
      <c r="H39" s="384"/>
      <c r="I39" s="384"/>
      <c r="J39" s="384"/>
      <c r="K39" s="384"/>
      <c r="L39" s="384"/>
      <c r="M39" s="384"/>
      <c r="N39" s="384"/>
      <c r="O39" s="384"/>
      <c r="P39" s="384"/>
      <c r="Q39" s="384"/>
      <c r="R39" s="384"/>
      <c r="S39" s="384"/>
      <c r="T39" s="384"/>
      <c r="U39" s="384"/>
      <c r="V39" s="384"/>
      <c r="W39" s="384"/>
      <c r="X39" s="384"/>
      <c r="Y39" s="384"/>
      <c r="Z39" s="384"/>
    </row>
    <row r="40" ht="15.75" customHeight="1">
      <c r="A40" s="383" t="s">
        <v>1520</v>
      </c>
      <c r="B40" s="384" t="s">
        <v>66</v>
      </c>
      <c r="C40" s="384" t="s">
        <v>2</v>
      </c>
      <c r="D40" s="385" t="s">
        <v>1441</v>
      </c>
      <c r="E40" s="385" t="s">
        <v>18</v>
      </c>
      <c r="F40" s="383"/>
      <c r="G40" s="384"/>
      <c r="H40" s="384"/>
      <c r="I40" s="384"/>
      <c r="J40" s="384"/>
      <c r="K40" s="384"/>
      <c r="L40" s="384"/>
      <c r="M40" s="384"/>
      <c r="N40" s="384"/>
      <c r="O40" s="384"/>
      <c r="P40" s="384"/>
      <c r="Q40" s="384"/>
      <c r="R40" s="384"/>
      <c r="S40" s="384"/>
      <c r="T40" s="384"/>
      <c r="U40" s="384"/>
      <c r="V40" s="384"/>
      <c r="W40" s="384"/>
      <c r="X40" s="384"/>
      <c r="Y40" s="384"/>
      <c r="Z40" s="384"/>
    </row>
    <row r="41" ht="15.75" customHeight="1">
      <c r="A41" s="384" t="s">
        <v>1521</v>
      </c>
      <c r="B41" s="384" t="s">
        <v>1522</v>
      </c>
      <c r="C41" s="384" t="s">
        <v>1447</v>
      </c>
      <c r="D41" s="385" t="s">
        <v>1448</v>
      </c>
      <c r="E41" s="385" t="s">
        <v>1523</v>
      </c>
      <c r="F41" s="383" t="s">
        <v>1524</v>
      </c>
      <c r="G41" s="384"/>
      <c r="H41" s="384"/>
      <c r="I41" s="384"/>
      <c r="J41" s="384"/>
      <c r="K41" s="384"/>
      <c r="L41" s="384"/>
      <c r="M41" s="384"/>
      <c r="N41" s="384"/>
      <c r="O41" s="384"/>
      <c r="P41" s="384"/>
      <c r="Q41" s="384"/>
      <c r="R41" s="384"/>
      <c r="S41" s="384"/>
      <c r="T41" s="384"/>
      <c r="U41" s="384"/>
      <c r="V41" s="384"/>
      <c r="W41" s="384"/>
      <c r="X41" s="384"/>
      <c r="Y41" s="384"/>
      <c r="Z41" s="384"/>
    </row>
    <row r="42" ht="15.75" customHeight="1">
      <c r="A42" s="383" t="s">
        <v>1521</v>
      </c>
      <c r="B42" s="384" t="s">
        <v>71</v>
      </c>
      <c r="C42" s="384" t="s">
        <v>2</v>
      </c>
      <c r="D42" s="385" t="s">
        <v>1441</v>
      </c>
      <c r="E42" s="385" t="s">
        <v>18</v>
      </c>
      <c r="F42" s="383"/>
      <c r="G42" s="384"/>
      <c r="H42" s="384"/>
      <c r="I42" s="384"/>
      <c r="J42" s="384"/>
      <c r="K42" s="384"/>
      <c r="L42" s="384"/>
      <c r="M42" s="384"/>
      <c r="N42" s="384"/>
      <c r="O42" s="384"/>
      <c r="P42" s="384"/>
      <c r="Q42" s="384"/>
      <c r="R42" s="384"/>
      <c r="S42" s="384"/>
      <c r="T42" s="384"/>
      <c r="U42" s="384"/>
      <c r="V42" s="384"/>
      <c r="W42" s="384"/>
      <c r="X42" s="384"/>
      <c r="Y42" s="384"/>
      <c r="Z42" s="384"/>
    </row>
    <row r="43" ht="15.75" customHeight="1">
      <c r="A43" s="383" t="s">
        <v>1525</v>
      </c>
      <c r="B43" s="384" t="s">
        <v>76</v>
      </c>
      <c r="C43" s="384" t="s">
        <v>2</v>
      </c>
      <c r="D43" s="385" t="s">
        <v>1441</v>
      </c>
      <c r="E43" s="385" t="s">
        <v>18</v>
      </c>
      <c r="F43" s="383"/>
      <c r="G43" s="384"/>
      <c r="H43" s="384"/>
      <c r="I43" s="384"/>
      <c r="J43" s="384"/>
      <c r="K43" s="384"/>
      <c r="L43" s="384"/>
      <c r="M43" s="384"/>
      <c r="N43" s="384"/>
      <c r="O43" s="384"/>
      <c r="P43" s="384"/>
      <c r="Q43" s="384"/>
      <c r="R43" s="384"/>
      <c r="S43" s="384"/>
      <c r="T43" s="384"/>
      <c r="U43" s="384"/>
      <c r="V43" s="384"/>
      <c r="W43" s="384"/>
      <c r="X43" s="384"/>
      <c r="Y43" s="384"/>
      <c r="Z43" s="384"/>
    </row>
    <row r="44" ht="15.75" customHeight="1">
      <c r="A44" s="383" t="s">
        <v>1526</v>
      </c>
      <c r="B44" s="384" t="s">
        <v>84</v>
      </c>
      <c r="C44" s="384" t="s">
        <v>2</v>
      </c>
      <c r="D44" s="385" t="s">
        <v>1441</v>
      </c>
      <c r="E44" s="385" t="s">
        <v>18</v>
      </c>
      <c r="F44" s="383"/>
      <c r="G44" s="384"/>
      <c r="H44" s="384"/>
      <c r="I44" s="384"/>
      <c r="J44" s="384"/>
      <c r="K44" s="384"/>
      <c r="L44" s="384"/>
      <c r="M44" s="384"/>
      <c r="N44" s="384"/>
      <c r="O44" s="384"/>
      <c r="P44" s="384"/>
      <c r="Q44" s="384"/>
      <c r="R44" s="384"/>
      <c r="S44" s="384"/>
      <c r="T44" s="384"/>
      <c r="U44" s="384"/>
      <c r="V44" s="384"/>
      <c r="W44" s="384"/>
      <c r="X44" s="384"/>
      <c r="Y44" s="384"/>
      <c r="Z44" s="384"/>
    </row>
    <row r="45" ht="15.75" customHeight="1">
      <c r="A45" s="383" t="s">
        <v>1527</v>
      </c>
      <c r="B45" s="383" t="s">
        <v>90</v>
      </c>
      <c r="C45" s="384" t="s">
        <v>2</v>
      </c>
      <c r="D45" s="385" t="s">
        <v>1507</v>
      </c>
      <c r="E45" s="385" t="s">
        <v>1528</v>
      </c>
      <c r="F45" s="391" t="s">
        <v>1529</v>
      </c>
      <c r="G45" s="384"/>
      <c r="H45" s="384"/>
      <c r="I45" s="384"/>
      <c r="J45" s="384"/>
      <c r="K45" s="384"/>
      <c r="L45" s="384"/>
      <c r="M45" s="384"/>
      <c r="N45" s="384"/>
      <c r="O45" s="384"/>
      <c r="P45" s="384"/>
      <c r="Q45" s="384"/>
      <c r="R45" s="384"/>
      <c r="S45" s="384"/>
      <c r="T45" s="384"/>
      <c r="U45" s="384"/>
      <c r="V45" s="384"/>
      <c r="W45" s="384"/>
      <c r="X45" s="384"/>
      <c r="Y45" s="384"/>
      <c r="Z45" s="384"/>
    </row>
    <row r="46" ht="15.75" customHeight="1">
      <c r="A46" s="383" t="s">
        <v>1530</v>
      </c>
      <c r="B46" s="384" t="s">
        <v>95</v>
      </c>
      <c r="C46" s="384" t="s">
        <v>2</v>
      </c>
      <c r="D46" s="385" t="s">
        <v>1507</v>
      </c>
      <c r="E46" s="385" t="s">
        <v>1531</v>
      </c>
      <c r="F46" s="392" t="s">
        <v>1532</v>
      </c>
      <c r="G46" s="384"/>
      <c r="H46" s="384"/>
      <c r="I46" s="384"/>
      <c r="J46" s="384"/>
      <c r="K46" s="384"/>
      <c r="L46" s="384"/>
      <c r="M46" s="384"/>
      <c r="N46" s="384"/>
      <c r="O46" s="384"/>
      <c r="P46" s="384"/>
      <c r="Q46" s="384"/>
      <c r="R46" s="384"/>
      <c r="S46" s="384"/>
      <c r="T46" s="384"/>
      <c r="U46" s="384"/>
      <c r="V46" s="384"/>
      <c r="W46" s="384"/>
      <c r="X46" s="384"/>
      <c r="Y46" s="384"/>
      <c r="Z46" s="384"/>
    </row>
    <row r="47" ht="15.75" customHeight="1">
      <c r="A47" s="383" t="s">
        <v>1533</v>
      </c>
      <c r="B47" s="384" t="s">
        <v>108</v>
      </c>
      <c r="C47" s="384" t="s">
        <v>2</v>
      </c>
      <c r="D47" s="385" t="s">
        <v>1441</v>
      </c>
      <c r="E47" s="385" t="s">
        <v>1534</v>
      </c>
      <c r="F47" s="386" t="s">
        <v>1535</v>
      </c>
      <c r="G47" s="384"/>
      <c r="H47" s="384"/>
      <c r="I47" s="384"/>
      <c r="J47" s="384"/>
      <c r="K47" s="384"/>
      <c r="L47" s="384"/>
      <c r="M47" s="384"/>
      <c r="N47" s="384"/>
      <c r="O47" s="384"/>
      <c r="P47" s="384"/>
      <c r="Q47" s="384"/>
      <c r="R47" s="384"/>
      <c r="S47" s="384"/>
      <c r="T47" s="384"/>
      <c r="U47" s="384"/>
      <c r="V47" s="384"/>
      <c r="W47" s="384"/>
      <c r="X47" s="384"/>
      <c r="Y47" s="384"/>
      <c r="Z47" s="384"/>
    </row>
    <row r="48" ht="15.75" customHeight="1">
      <c r="A48" s="384" t="s">
        <v>1536</v>
      </c>
      <c r="B48" s="384" t="s">
        <v>104</v>
      </c>
      <c r="C48" s="384" t="s">
        <v>2</v>
      </c>
      <c r="D48" s="385" t="s">
        <v>1507</v>
      </c>
      <c r="E48" s="385" t="s">
        <v>1537</v>
      </c>
      <c r="F48" s="383" t="s">
        <v>1538</v>
      </c>
      <c r="G48" s="384"/>
      <c r="H48" s="384"/>
      <c r="I48" s="384"/>
      <c r="J48" s="384"/>
      <c r="K48" s="384"/>
      <c r="L48" s="384"/>
      <c r="M48" s="384"/>
      <c r="N48" s="384"/>
      <c r="O48" s="384"/>
      <c r="P48" s="384"/>
      <c r="Q48" s="384"/>
      <c r="R48" s="384"/>
      <c r="S48" s="384"/>
      <c r="T48" s="384"/>
      <c r="U48" s="384"/>
      <c r="V48" s="384"/>
      <c r="W48" s="384"/>
      <c r="X48" s="384"/>
      <c r="Y48" s="384"/>
      <c r="Z48" s="384"/>
    </row>
    <row r="49" ht="15.75" customHeight="1">
      <c r="A49" s="383" t="s">
        <v>1539</v>
      </c>
      <c r="B49" s="384" t="s">
        <v>99</v>
      </c>
      <c r="C49" s="384" t="s">
        <v>2</v>
      </c>
      <c r="D49" s="385" t="s">
        <v>1448</v>
      </c>
      <c r="E49" s="385" t="s">
        <v>1540</v>
      </c>
      <c r="F49" s="386" t="s">
        <v>1541</v>
      </c>
      <c r="G49" s="384"/>
      <c r="H49" s="384"/>
      <c r="I49" s="384"/>
      <c r="J49" s="384"/>
      <c r="K49" s="384"/>
      <c r="L49" s="384"/>
      <c r="M49" s="384"/>
      <c r="N49" s="384"/>
      <c r="O49" s="384"/>
      <c r="P49" s="384"/>
      <c r="Q49" s="384"/>
      <c r="R49" s="384"/>
      <c r="S49" s="384"/>
      <c r="T49" s="384"/>
      <c r="U49" s="384"/>
      <c r="V49" s="384"/>
      <c r="W49" s="384"/>
      <c r="X49" s="384"/>
      <c r="Y49" s="384"/>
      <c r="Z49" s="384"/>
    </row>
    <row r="50" ht="15.75" customHeight="1">
      <c r="A50" s="384" t="s">
        <v>1542</v>
      </c>
      <c r="B50" s="384" t="s">
        <v>113</v>
      </c>
      <c r="C50" s="384" t="s">
        <v>2</v>
      </c>
      <c r="D50" s="385" t="s">
        <v>1448</v>
      </c>
      <c r="E50" s="385" t="s">
        <v>1543</v>
      </c>
      <c r="F50" s="393" t="s">
        <v>1544</v>
      </c>
      <c r="G50" s="384"/>
      <c r="H50" s="384"/>
      <c r="I50" s="384"/>
      <c r="J50" s="384"/>
      <c r="K50" s="384"/>
      <c r="L50" s="384"/>
      <c r="M50" s="384"/>
      <c r="N50" s="384"/>
      <c r="O50" s="384"/>
      <c r="P50" s="384"/>
      <c r="Q50" s="384"/>
      <c r="R50" s="384"/>
      <c r="S50" s="384"/>
      <c r="T50" s="384"/>
      <c r="U50" s="384"/>
      <c r="V50" s="384"/>
      <c r="W50" s="384"/>
      <c r="X50" s="384"/>
      <c r="Y50" s="384"/>
      <c r="Z50" s="384"/>
    </row>
    <row r="51" ht="15.75" customHeight="1">
      <c r="A51" s="383" t="s">
        <v>1542</v>
      </c>
      <c r="B51" s="384" t="s">
        <v>113</v>
      </c>
      <c r="C51" s="384" t="s">
        <v>2</v>
      </c>
      <c r="D51" s="385" t="s">
        <v>1448</v>
      </c>
      <c r="E51" s="385" t="s">
        <v>1545</v>
      </c>
      <c r="F51" s="383"/>
      <c r="G51" s="384"/>
      <c r="H51" s="384"/>
      <c r="I51" s="384"/>
      <c r="J51" s="384"/>
      <c r="K51" s="384"/>
      <c r="L51" s="384"/>
      <c r="M51" s="384"/>
      <c r="N51" s="384"/>
      <c r="O51" s="384"/>
      <c r="P51" s="384"/>
      <c r="Q51" s="384"/>
      <c r="R51" s="384"/>
      <c r="S51" s="384"/>
      <c r="T51" s="384"/>
      <c r="U51" s="384"/>
      <c r="V51" s="384"/>
      <c r="W51" s="384"/>
      <c r="X51" s="384"/>
      <c r="Y51" s="384"/>
      <c r="Z51" s="384"/>
    </row>
    <row r="52" ht="15.75" customHeight="1">
      <c r="A52" s="384" t="s">
        <v>1546</v>
      </c>
      <c r="B52" s="383" t="s">
        <v>122</v>
      </c>
      <c r="C52" s="384" t="s">
        <v>2</v>
      </c>
      <c r="D52" s="385" t="s">
        <v>1441</v>
      </c>
      <c r="E52" s="385" t="s">
        <v>18</v>
      </c>
      <c r="F52" s="383"/>
      <c r="G52" s="384"/>
      <c r="H52" s="384"/>
      <c r="I52" s="384"/>
      <c r="J52" s="384"/>
      <c r="K52" s="384"/>
      <c r="L52" s="384"/>
      <c r="M52" s="384"/>
      <c r="N52" s="384"/>
      <c r="O52" s="384"/>
      <c r="P52" s="384"/>
      <c r="Q52" s="384"/>
      <c r="R52" s="384"/>
      <c r="S52" s="384"/>
      <c r="T52" s="384"/>
      <c r="U52" s="384"/>
      <c r="V52" s="384"/>
      <c r="W52" s="384"/>
      <c r="X52" s="384"/>
      <c r="Y52" s="384"/>
      <c r="Z52" s="384"/>
    </row>
    <row r="53" ht="15.75" customHeight="1">
      <c r="A53" s="384" t="s">
        <v>1547</v>
      </c>
      <c r="B53" s="383" t="s">
        <v>118</v>
      </c>
      <c r="C53" s="384" t="s">
        <v>2</v>
      </c>
      <c r="D53" s="385" t="s">
        <v>1441</v>
      </c>
      <c r="E53" s="385" t="s">
        <v>18</v>
      </c>
      <c r="F53" s="383"/>
      <c r="G53" s="384"/>
      <c r="H53" s="384"/>
      <c r="I53" s="384"/>
      <c r="J53" s="384"/>
      <c r="K53" s="384"/>
      <c r="L53" s="384"/>
      <c r="M53" s="384"/>
      <c r="N53" s="384"/>
      <c r="O53" s="384"/>
      <c r="P53" s="384"/>
      <c r="Q53" s="384"/>
      <c r="R53" s="384"/>
      <c r="S53" s="384"/>
      <c r="T53" s="384"/>
      <c r="U53" s="384"/>
      <c r="V53" s="384"/>
      <c r="W53" s="384"/>
      <c r="X53" s="384"/>
      <c r="Y53" s="384"/>
      <c r="Z53" s="384"/>
    </row>
    <row r="54" ht="15.75" customHeight="1">
      <c r="A54" s="384" t="s">
        <v>1548</v>
      </c>
      <c r="B54" s="383" t="s">
        <v>125</v>
      </c>
      <c r="C54" s="384" t="s">
        <v>2</v>
      </c>
      <c r="D54" s="385" t="s">
        <v>1441</v>
      </c>
      <c r="E54" s="385" t="s">
        <v>18</v>
      </c>
      <c r="F54" s="383"/>
      <c r="G54" s="384"/>
      <c r="H54" s="384"/>
      <c r="I54" s="384"/>
      <c r="J54" s="384"/>
      <c r="K54" s="384"/>
      <c r="L54" s="384"/>
      <c r="M54" s="384"/>
      <c r="N54" s="384"/>
      <c r="O54" s="384"/>
      <c r="P54" s="384"/>
      <c r="Q54" s="384"/>
      <c r="R54" s="384"/>
      <c r="S54" s="384"/>
      <c r="T54" s="384"/>
      <c r="U54" s="384"/>
      <c r="V54" s="384"/>
      <c r="W54" s="384"/>
      <c r="X54" s="384"/>
      <c r="Y54" s="384"/>
      <c r="Z54" s="384"/>
    </row>
    <row r="55" ht="15.75" customHeight="1">
      <c r="A55" s="384" t="s">
        <v>1549</v>
      </c>
      <c r="B55" s="383" t="s">
        <v>128</v>
      </c>
      <c r="C55" s="384" t="s">
        <v>2</v>
      </c>
      <c r="D55" s="385" t="s">
        <v>1441</v>
      </c>
      <c r="E55" s="385" t="s">
        <v>18</v>
      </c>
      <c r="F55" s="383"/>
      <c r="G55" s="384"/>
      <c r="H55" s="384"/>
      <c r="I55" s="384"/>
      <c r="J55" s="384"/>
      <c r="K55" s="384"/>
      <c r="L55" s="384"/>
      <c r="M55" s="384"/>
      <c r="N55" s="384"/>
      <c r="O55" s="384"/>
      <c r="P55" s="384"/>
      <c r="Q55" s="384"/>
      <c r="R55" s="384"/>
      <c r="S55" s="384"/>
      <c r="T55" s="384"/>
      <c r="U55" s="384"/>
      <c r="V55" s="384"/>
      <c r="W55" s="384"/>
      <c r="X55" s="384"/>
      <c r="Y55" s="384"/>
      <c r="Z55" s="384"/>
    </row>
    <row r="56" ht="15.75" customHeight="1">
      <c r="A56" s="384" t="s">
        <v>1550</v>
      </c>
      <c r="B56" s="383" t="s">
        <v>156</v>
      </c>
      <c r="C56" s="384" t="s">
        <v>2</v>
      </c>
      <c r="D56" s="385" t="s">
        <v>1507</v>
      </c>
      <c r="E56" s="385" t="s">
        <v>1551</v>
      </c>
      <c r="F56" s="383"/>
      <c r="G56" s="384"/>
      <c r="H56" s="384"/>
      <c r="I56" s="384"/>
      <c r="J56" s="384"/>
      <c r="K56" s="384"/>
      <c r="L56" s="384"/>
      <c r="M56" s="384"/>
      <c r="N56" s="384"/>
      <c r="O56" s="384"/>
      <c r="P56" s="384"/>
      <c r="Q56" s="384"/>
      <c r="R56" s="384"/>
      <c r="S56" s="384"/>
      <c r="T56" s="384"/>
      <c r="U56" s="384"/>
      <c r="V56" s="384"/>
      <c r="W56" s="384"/>
      <c r="X56" s="384"/>
      <c r="Y56" s="384"/>
      <c r="Z56" s="384"/>
    </row>
    <row r="57" ht="15.75" customHeight="1">
      <c r="A57" s="384" t="s">
        <v>1550</v>
      </c>
      <c r="B57" s="384" t="s">
        <v>156</v>
      </c>
      <c r="C57" s="384" t="s">
        <v>2</v>
      </c>
      <c r="D57" s="385" t="s">
        <v>1441</v>
      </c>
      <c r="E57" s="385" t="s">
        <v>18</v>
      </c>
      <c r="F57" s="383"/>
      <c r="G57" s="384"/>
      <c r="H57" s="384"/>
      <c r="I57" s="384"/>
      <c r="J57" s="384"/>
      <c r="K57" s="384"/>
      <c r="L57" s="384"/>
      <c r="M57" s="384"/>
      <c r="N57" s="384"/>
      <c r="O57" s="384"/>
      <c r="P57" s="384"/>
      <c r="Q57" s="384"/>
      <c r="R57" s="384"/>
      <c r="S57" s="384"/>
      <c r="T57" s="384"/>
      <c r="U57" s="384"/>
      <c r="V57" s="384"/>
      <c r="W57" s="384"/>
      <c r="X57" s="384"/>
      <c r="Y57" s="384"/>
      <c r="Z57" s="384"/>
    </row>
    <row r="58" ht="15.75" customHeight="1">
      <c r="A58" s="384" t="s">
        <v>1552</v>
      </c>
      <c r="B58" s="383" t="s">
        <v>161</v>
      </c>
      <c r="C58" s="384" t="s">
        <v>2</v>
      </c>
      <c r="D58" s="385" t="s">
        <v>1441</v>
      </c>
      <c r="E58" s="385" t="s">
        <v>18</v>
      </c>
      <c r="F58" s="383"/>
      <c r="G58" s="384"/>
      <c r="H58" s="384"/>
      <c r="I58" s="384"/>
      <c r="J58" s="384"/>
      <c r="K58" s="384"/>
      <c r="L58" s="384"/>
      <c r="M58" s="384"/>
      <c r="N58" s="384"/>
      <c r="O58" s="384"/>
      <c r="P58" s="384"/>
      <c r="Q58" s="384"/>
      <c r="R58" s="384"/>
      <c r="S58" s="384"/>
      <c r="T58" s="384"/>
      <c r="U58" s="384"/>
      <c r="V58" s="384"/>
      <c r="W58" s="384"/>
      <c r="X58" s="384"/>
      <c r="Y58" s="384"/>
      <c r="Z58" s="384"/>
    </row>
    <row r="59" ht="15.75" customHeight="1">
      <c r="A59" s="384" t="s">
        <v>1553</v>
      </c>
      <c r="B59" s="383" t="s">
        <v>132</v>
      </c>
      <c r="C59" s="384" t="s">
        <v>2</v>
      </c>
      <c r="D59" s="385" t="s">
        <v>1441</v>
      </c>
      <c r="E59" s="385" t="s">
        <v>18</v>
      </c>
      <c r="F59" s="383"/>
      <c r="G59" s="384"/>
      <c r="H59" s="384"/>
      <c r="I59" s="384"/>
      <c r="J59" s="384"/>
      <c r="K59" s="384"/>
      <c r="L59" s="384"/>
      <c r="M59" s="384"/>
      <c r="N59" s="384"/>
      <c r="O59" s="384"/>
      <c r="P59" s="384"/>
      <c r="Q59" s="384"/>
      <c r="R59" s="384"/>
      <c r="S59" s="384"/>
      <c r="T59" s="384"/>
      <c r="U59" s="384"/>
      <c r="V59" s="384"/>
      <c r="W59" s="384"/>
      <c r="X59" s="384"/>
      <c r="Y59" s="384"/>
      <c r="Z59" s="384"/>
    </row>
    <row r="60" ht="15.75" customHeight="1">
      <c r="A60" s="384" t="s">
        <v>1554</v>
      </c>
      <c r="B60" s="383" t="s">
        <v>140</v>
      </c>
      <c r="C60" s="384" t="s">
        <v>2</v>
      </c>
      <c r="D60" s="385" t="s">
        <v>1507</v>
      </c>
      <c r="E60" s="385" t="s">
        <v>1555</v>
      </c>
      <c r="F60" s="383"/>
      <c r="G60" s="384"/>
      <c r="H60" s="384"/>
      <c r="I60" s="384"/>
      <c r="J60" s="384"/>
      <c r="K60" s="384"/>
      <c r="L60" s="384"/>
      <c r="M60" s="384"/>
      <c r="N60" s="384"/>
      <c r="O60" s="384"/>
      <c r="P60" s="384"/>
      <c r="Q60" s="384"/>
      <c r="R60" s="384"/>
      <c r="S60" s="384"/>
      <c r="T60" s="384"/>
      <c r="U60" s="384"/>
      <c r="V60" s="384"/>
      <c r="W60" s="384"/>
      <c r="X60" s="384"/>
      <c r="Y60" s="384"/>
      <c r="Z60" s="384"/>
    </row>
    <row r="61" ht="15.75" customHeight="1">
      <c r="A61" s="384" t="s">
        <v>1556</v>
      </c>
      <c r="B61" s="384" t="s">
        <v>144</v>
      </c>
      <c r="C61" s="384" t="s">
        <v>2</v>
      </c>
      <c r="D61" s="385" t="s">
        <v>1448</v>
      </c>
      <c r="E61" s="385" t="s">
        <v>1557</v>
      </c>
      <c r="F61" s="393" t="s">
        <v>1558</v>
      </c>
      <c r="G61" s="384"/>
      <c r="H61" s="384"/>
      <c r="I61" s="384"/>
      <c r="J61" s="384"/>
      <c r="K61" s="384"/>
      <c r="L61" s="384"/>
      <c r="M61" s="384"/>
      <c r="N61" s="384"/>
      <c r="O61" s="384"/>
      <c r="P61" s="384"/>
      <c r="Q61" s="384"/>
      <c r="R61" s="384"/>
      <c r="S61" s="384"/>
      <c r="T61" s="384"/>
      <c r="U61" s="384"/>
      <c r="V61" s="384"/>
      <c r="W61" s="384"/>
      <c r="X61" s="384"/>
      <c r="Y61" s="384"/>
      <c r="Z61" s="384"/>
    </row>
    <row r="62" ht="15.75" customHeight="1">
      <c r="A62" s="384" t="s">
        <v>1559</v>
      </c>
      <c r="B62" s="384" t="s">
        <v>1560</v>
      </c>
      <c r="C62" s="384" t="s">
        <v>1447</v>
      </c>
      <c r="D62" s="385" t="s">
        <v>1441</v>
      </c>
      <c r="E62" s="385" t="s">
        <v>1561</v>
      </c>
      <c r="F62" s="383" t="s">
        <v>1562</v>
      </c>
      <c r="G62" s="384"/>
      <c r="H62" s="384"/>
      <c r="I62" s="384"/>
      <c r="J62" s="384"/>
      <c r="K62" s="384"/>
      <c r="L62" s="384"/>
      <c r="M62" s="384"/>
      <c r="N62" s="384"/>
      <c r="O62" s="384"/>
      <c r="P62" s="384"/>
      <c r="Q62" s="384"/>
      <c r="R62" s="384"/>
      <c r="S62" s="384"/>
      <c r="T62" s="384"/>
      <c r="U62" s="384"/>
      <c r="V62" s="384"/>
      <c r="W62" s="384"/>
      <c r="X62" s="384"/>
      <c r="Y62" s="384"/>
      <c r="Z62" s="384"/>
    </row>
    <row r="63" ht="15.75" customHeight="1">
      <c r="A63" s="384" t="s">
        <v>1559</v>
      </c>
      <c r="B63" s="383" t="s">
        <v>147</v>
      </c>
      <c r="C63" s="384" t="s">
        <v>2</v>
      </c>
      <c r="D63" s="385" t="s">
        <v>1493</v>
      </c>
      <c r="E63" s="385" t="s">
        <v>1563</v>
      </c>
      <c r="F63" s="386" t="s">
        <v>1564</v>
      </c>
      <c r="G63" s="384"/>
      <c r="H63" s="384"/>
      <c r="I63" s="384"/>
      <c r="J63" s="384"/>
      <c r="K63" s="384"/>
      <c r="L63" s="384"/>
      <c r="M63" s="384"/>
      <c r="N63" s="384"/>
      <c r="O63" s="384"/>
      <c r="P63" s="384"/>
      <c r="Q63" s="384"/>
      <c r="R63" s="384"/>
      <c r="S63" s="384"/>
      <c r="T63" s="384"/>
      <c r="U63" s="384"/>
      <c r="V63" s="384"/>
      <c r="W63" s="384"/>
      <c r="X63" s="384"/>
      <c r="Y63" s="384"/>
      <c r="Z63" s="384"/>
    </row>
    <row r="64" ht="15.75" customHeight="1">
      <c r="A64" s="384" t="s">
        <v>1565</v>
      </c>
      <c r="B64" s="383" t="s">
        <v>136</v>
      </c>
      <c r="C64" s="384" t="s">
        <v>2</v>
      </c>
      <c r="D64" s="385" t="s">
        <v>1441</v>
      </c>
      <c r="E64" s="385" t="s">
        <v>18</v>
      </c>
      <c r="F64" s="383"/>
      <c r="G64" s="384"/>
      <c r="H64" s="384"/>
      <c r="I64" s="384"/>
      <c r="J64" s="384"/>
      <c r="K64" s="384"/>
      <c r="L64" s="384"/>
      <c r="M64" s="384"/>
      <c r="N64" s="384"/>
      <c r="O64" s="384"/>
      <c r="P64" s="384"/>
      <c r="Q64" s="384"/>
      <c r="R64" s="384"/>
      <c r="S64" s="384"/>
      <c r="T64" s="384"/>
      <c r="U64" s="384"/>
      <c r="V64" s="384"/>
      <c r="W64" s="384"/>
      <c r="X64" s="384"/>
      <c r="Y64" s="384"/>
      <c r="Z64" s="384"/>
    </row>
    <row r="65" ht="15.75" customHeight="1">
      <c r="A65" s="384" t="s">
        <v>1566</v>
      </c>
      <c r="B65" s="384" t="s">
        <v>151</v>
      </c>
      <c r="C65" s="384" t="s">
        <v>2</v>
      </c>
      <c r="D65" s="385" t="s">
        <v>1448</v>
      </c>
      <c r="E65" s="385" t="s">
        <v>1567</v>
      </c>
      <c r="F65" s="383" t="s">
        <v>1568</v>
      </c>
      <c r="G65" s="384"/>
      <c r="H65" s="384"/>
      <c r="I65" s="384"/>
      <c r="J65" s="384"/>
      <c r="K65" s="384"/>
      <c r="L65" s="384"/>
      <c r="M65" s="384"/>
      <c r="N65" s="384"/>
      <c r="O65" s="384"/>
      <c r="P65" s="384"/>
      <c r="Q65" s="384"/>
      <c r="R65" s="384"/>
      <c r="S65" s="384"/>
      <c r="T65" s="384"/>
      <c r="U65" s="384"/>
      <c r="V65" s="384"/>
      <c r="W65" s="384"/>
      <c r="X65" s="384"/>
      <c r="Y65" s="384"/>
      <c r="Z65" s="384"/>
    </row>
    <row r="66" ht="15.75" customHeight="1">
      <c r="A66" s="384" t="s">
        <v>1569</v>
      </c>
      <c r="B66" s="384" t="s">
        <v>165</v>
      </c>
      <c r="C66" s="384" t="s">
        <v>2</v>
      </c>
      <c r="D66" s="385" t="s">
        <v>1448</v>
      </c>
      <c r="E66" s="385" t="s">
        <v>1570</v>
      </c>
      <c r="F66" s="386" t="s">
        <v>1571</v>
      </c>
      <c r="G66" s="384"/>
      <c r="H66" s="384"/>
      <c r="I66" s="384"/>
      <c r="J66" s="384"/>
      <c r="K66" s="384"/>
      <c r="L66" s="384"/>
      <c r="M66" s="384"/>
      <c r="N66" s="384"/>
      <c r="O66" s="384"/>
      <c r="P66" s="384"/>
      <c r="Q66" s="384"/>
      <c r="R66" s="384"/>
      <c r="S66" s="384"/>
      <c r="T66" s="384"/>
      <c r="U66" s="384"/>
      <c r="V66" s="384"/>
      <c r="W66" s="384"/>
      <c r="X66" s="384"/>
      <c r="Y66" s="384"/>
      <c r="Z66" s="384"/>
    </row>
    <row r="67" ht="15.75" customHeight="1">
      <c r="A67" s="384" t="s">
        <v>1572</v>
      </c>
      <c r="B67" s="383" t="s">
        <v>175</v>
      </c>
      <c r="C67" s="384" t="s">
        <v>2</v>
      </c>
      <c r="D67" s="385" t="s">
        <v>1441</v>
      </c>
      <c r="E67" s="385" t="s">
        <v>18</v>
      </c>
      <c r="F67" s="383"/>
      <c r="G67" s="384"/>
      <c r="H67" s="384"/>
      <c r="I67" s="384"/>
      <c r="J67" s="384"/>
      <c r="K67" s="384"/>
      <c r="L67" s="384"/>
      <c r="M67" s="384"/>
      <c r="N67" s="384"/>
      <c r="O67" s="384"/>
      <c r="P67" s="384"/>
      <c r="Q67" s="384"/>
      <c r="R67" s="384"/>
      <c r="S67" s="384"/>
      <c r="T67" s="384"/>
      <c r="U67" s="384"/>
      <c r="V67" s="384"/>
      <c r="W67" s="384"/>
      <c r="X67" s="384"/>
      <c r="Y67" s="384"/>
      <c r="Z67" s="384"/>
    </row>
    <row r="68" ht="15.75" customHeight="1">
      <c r="A68" s="384" t="s">
        <v>1573</v>
      </c>
      <c r="B68" s="384" t="s">
        <v>179</v>
      </c>
      <c r="C68" s="384" t="s">
        <v>2</v>
      </c>
      <c r="D68" s="385" t="s">
        <v>1448</v>
      </c>
      <c r="E68" s="385" t="s">
        <v>1574</v>
      </c>
      <c r="F68" s="386" t="s">
        <v>1575</v>
      </c>
      <c r="G68" s="384"/>
      <c r="H68" s="384"/>
      <c r="I68" s="384"/>
      <c r="J68" s="384"/>
      <c r="K68" s="384"/>
      <c r="L68" s="384"/>
      <c r="M68" s="384"/>
      <c r="N68" s="384"/>
      <c r="O68" s="384"/>
      <c r="P68" s="384"/>
      <c r="Q68" s="384"/>
      <c r="R68" s="384"/>
      <c r="S68" s="384"/>
      <c r="T68" s="384"/>
      <c r="U68" s="384"/>
      <c r="V68" s="384"/>
      <c r="W68" s="384"/>
      <c r="X68" s="384"/>
      <c r="Y68" s="384"/>
      <c r="Z68" s="384"/>
    </row>
    <row r="69" ht="15.75" customHeight="1">
      <c r="A69" s="385" t="s">
        <v>1576</v>
      </c>
      <c r="B69" s="385" t="s">
        <v>183</v>
      </c>
      <c r="C69" s="385" t="s">
        <v>2</v>
      </c>
      <c r="D69" s="385" t="s">
        <v>1448</v>
      </c>
      <c r="E69" s="394" t="s">
        <v>1577</v>
      </c>
      <c r="F69" s="386" t="str">
        <f>HYPERLINK("https://drive.google.com/file/d/1Oz7gW3j8k55niHq3G1plGj0pXooaF8N6/view","Executive Order")</f>
        <v>Executive Order</v>
      </c>
      <c r="G69" s="384"/>
      <c r="H69" s="384"/>
      <c r="I69" s="384"/>
      <c r="J69" s="384"/>
      <c r="K69" s="384"/>
      <c r="L69" s="384"/>
      <c r="M69" s="384"/>
      <c r="N69" s="384"/>
      <c r="O69" s="384"/>
      <c r="P69" s="384"/>
      <c r="Q69" s="384"/>
      <c r="R69" s="384"/>
      <c r="S69" s="384"/>
      <c r="T69" s="384"/>
      <c r="U69" s="384"/>
      <c r="V69" s="384"/>
      <c r="W69" s="384"/>
      <c r="X69" s="384"/>
      <c r="Y69" s="384"/>
      <c r="Z69" s="384"/>
    </row>
    <row r="70" ht="15.75" customHeight="1">
      <c r="A70" s="384" t="s">
        <v>1578</v>
      </c>
      <c r="B70" s="384" t="s">
        <v>189</v>
      </c>
      <c r="C70" s="384" t="s">
        <v>2</v>
      </c>
      <c r="D70" s="385" t="s">
        <v>1448</v>
      </c>
      <c r="E70" s="385" t="s">
        <v>1579</v>
      </c>
      <c r="F70" s="395" t="s">
        <v>1580</v>
      </c>
      <c r="G70" s="384"/>
      <c r="H70" s="384"/>
      <c r="I70" s="384"/>
      <c r="J70" s="384"/>
      <c r="K70" s="384"/>
      <c r="L70" s="384"/>
      <c r="M70" s="384"/>
      <c r="N70" s="384"/>
      <c r="O70" s="384"/>
      <c r="P70" s="384"/>
      <c r="Q70" s="384"/>
      <c r="R70" s="384"/>
      <c r="S70" s="384"/>
      <c r="T70" s="384"/>
      <c r="U70" s="384"/>
      <c r="V70" s="384"/>
      <c r="W70" s="384"/>
      <c r="X70" s="384"/>
      <c r="Y70" s="384"/>
      <c r="Z70" s="384"/>
    </row>
    <row r="71" ht="15.75" customHeight="1">
      <c r="A71" s="384" t="s">
        <v>1581</v>
      </c>
      <c r="B71" s="383" t="s">
        <v>194</v>
      </c>
      <c r="C71" s="384" t="s">
        <v>2</v>
      </c>
      <c r="D71" s="385" t="s">
        <v>1441</v>
      </c>
      <c r="E71" s="385" t="s">
        <v>18</v>
      </c>
      <c r="F71" s="383"/>
      <c r="G71" s="384"/>
      <c r="H71" s="384"/>
      <c r="I71" s="384"/>
      <c r="J71" s="384"/>
      <c r="K71" s="384"/>
      <c r="L71" s="384"/>
      <c r="M71" s="384"/>
      <c r="N71" s="384"/>
      <c r="O71" s="384"/>
      <c r="P71" s="384"/>
      <c r="Q71" s="384"/>
      <c r="R71" s="384"/>
      <c r="S71" s="384"/>
      <c r="T71" s="384"/>
      <c r="U71" s="384"/>
      <c r="V71" s="384"/>
      <c r="W71" s="384"/>
      <c r="X71" s="384"/>
      <c r="Y71" s="384"/>
      <c r="Z71" s="384"/>
    </row>
    <row r="72" ht="15.75" customHeight="1">
      <c r="A72" s="384" t="s">
        <v>1582</v>
      </c>
      <c r="B72" s="383" t="s">
        <v>196</v>
      </c>
      <c r="C72" s="384" t="s">
        <v>2</v>
      </c>
      <c r="D72" s="385" t="s">
        <v>1441</v>
      </c>
      <c r="E72" s="385" t="s">
        <v>18</v>
      </c>
      <c r="F72" s="383"/>
      <c r="G72" s="384"/>
      <c r="H72" s="384"/>
      <c r="I72" s="384"/>
      <c r="J72" s="384"/>
      <c r="K72" s="384"/>
      <c r="L72" s="384"/>
      <c r="M72" s="384"/>
      <c r="N72" s="384"/>
      <c r="O72" s="384"/>
      <c r="P72" s="384"/>
      <c r="Q72" s="384"/>
      <c r="R72" s="384"/>
      <c r="S72" s="384"/>
      <c r="T72" s="384"/>
      <c r="U72" s="384"/>
      <c r="V72" s="384"/>
      <c r="W72" s="384"/>
      <c r="X72" s="384"/>
      <c r="Y72" s="384"/>
      <c r="Z72" s="384"/>
    </row>
    <row r="73" ht="15.75" customHeight="1">
      <c r="A73" s="384" t="s">
        <v>1583</v>
      </c>
      <c r="B73" s="384" t="s">
        <v>1584</v>
      </c>
      <c r="C73" s="384" t="s">
        <v>1467</v>
      </c>
      <c r="D73" s="385" t="s">
        <v>1448</v>
      </c>
      <c r="E73" s="385" t="s">
        <v>1585</v>
      </c>
      <c r="F73" s="383"/>
      <c r="G73" s="384"/>
      <c r="H73" s="384"/>
      <c r="I73" s="384"/>
      <c r="J73" s="384"/>
      <c r="K73" s="384"/>
      <c r="L73" s="384"/>
      <c r="M73" s="384"/>
      <c r="N73" s="384"/>
      <c r="O73" s="384"/>
      <c r="P73" s="384"/>
      <c r="Q73" s="384"/>
      <c r="R73" s="384"/>
      <c r="S73" s="384"/>
      <c r="T73" s="384"/>
      <c r="U73" s="384"/>
      <c r="V73" s="384"/>
      <c r="W73" s="384"/>
      <c r="X73" s="384"/>
      <c r="Y73" s="384"/>
      <c r="Z73" s="384"/>
    </row>
    <row r="74" ht="15.75" customHeight="1">
      <c r="A74" s="384" t="s">
        <v>1583</v>
      </c>
      <c r="B74" s="384" t="s">
        <v>1586</v>
      </c>
      <c r="C74" s="384" t="s">
        <v>1467</v>
      </c>
      <c r="D74" s="385" t="s">
        <v>1448</v>
      </c>
      <c r="E74" s="385" t="s">
        <v>1587</v>
      </c>
      <c r="F74" s="386" t="s">
        <v>1588</v>
      </c>
      <c r="G74" s="384"/>
      <c r="H74" s="384"/>
      <c r="I74" s="384"/>
      <c r="J74" s="384"/>
      <c r="K74" s="384"/>
      <c r="L74" s="384"/>
      <c r="M74" s="384"/>
      <c r="N74" s="384"/>
      <c r="O74" s="384"/>
      <c r="P74" s="384"/>
      <c r="Q74" s="384"/>
      <c r="R74" s="384"/>
      <c r="S74" s="384"/>
      <c r="T74" s="384"/>
      <c r="U74" s="384"/>
      <c r="V74" s="384"/>
      <c r="W74" s="384"/>
      <c r="X74" s="384"/>
      <c r="Y74" s="384"/>
      <c r="Z74" s="384"/>
    </row>
    <row r="75" ht="15.75" customHeight="1">
      <c r="A75" s="384" t="s">
        <v>1583</v>
      </c>
      <c r="B75" s="384" t="s">
        <v>1589</v>
      </c>
      <c r="C75" s="384" t="s">
        <v>1467</v>
      </c>
      <c r="D75" s="385" t="s">
        <v>1448</v>
      </c>
      <c r="E75" s="385" t="s">
        <v>1590</v>
      </c>
      <c r="F75" s="386" t="s">
        <v>1591</v>
      </c>
      <c r="G75" s="384"/>
      <c r="H75" s="384"/>
      <c r="I75" s="384"/>
      <c r="J75" s="384"/>
      <c r="K75" s="384"/>
      <c r="L75" s="384"/>
      <c r="M75" s="384"/>
      <c r="N75" s="384"/>
      <c r="O75" s="384"/>
      <c r="P75" s="384"/>
      <c r="Q75" s="384"/>
      <c r="R75" s="384"/>
      <c r="S75" s="384"/>
      <c r="T75" s="384"/>
      <c r="U75" s="384"/>
      <c r="V75" s="384"/>
      <c r="W75" s="384"/>
      <c r="X75" s="384"/>
      <c r="Y75" s="384"/>
      <c r="Z75" s="384"/>
    </row>
    <row r="76" ht="15.75" customHeight="1">
      <c r="A76" s="384" t="s">
        <v>1583</v>
      </c>
      <c r="B76" s="383" t="s">
        <v>202</v>
      </c>
      <c r="C76" s="384" t="s">
        <v>2</v>
      </c>
      <c r="D76" s="385" t="s">
        <v>1441</v>
      </c>
      <c r="E76" s="385" t="s">
        <v>18</v>
      </c>
      <c r="F76" s="383"/>
      <c r="G76" s="384"/>
      <c r="H76" s="384"/>
      <c r="I76" s="384"/>
      <c r="J76" s="384"/>
      <c r="K76" s="384"/>
      <c r="L76" s="384"/>
      <c r="M76" s="384"/>
      <c r="N76" s="384"/>
      <c r="O76" s="384"/>
      <c r="P76" s="384"/>
      <c r="Q76" s="384"/>
      <c r="R76" s="384"/>
      <c r="S76" s="384"/>
      <c r="T76" s="384"/>
      <c r="U76" s="384"/>
      <c r="V76" s="384"/>
      <c r="W76" s="384"/>
      <c r="X76" s="384"/>
      <c r="Y76" s="384"/>
      <c r="Z76" s="384"/>
    </row>
    <row r="77" ht="15.75" customHeight="1">
      <c r="A77" s="384" t="s">
        <v>1592</v>
      </c>
      <c r="B77" s="383" t="s">
        <v>206</v>
      </c>
      <c r="C77" s="384" t="s">
        <v>2</v>
      </c>
      <c r="D77" s="385" t="s">
        <v>1441</v>
      </c>
      <c r="E77" s="385" t="s">
        <v>18</v>
      </c>
      <c r="F77" s="383"/>
      <c r="G77" s="384"/>
      <c r="H77" s="384"/>
      <c r="I77" s="384"/>
      <c r="J77" s="384"/>
      <c r="K77" s="384"/>
      <c r="L77" s="384"/>
      <c r="M77" s="384"/>
      <c r="N77" s="384"/>
      <c r="O77" s="384"/>
      <c r="P77" s="384"/>
      <c r="Q77" s="384"/>
      <c r="R77" s="384"/>
      <c r="S77" s="384"/>
      <c r="T77" s="384"/>
      <c r="U77" s="384"/>
      <c r="V77" s="384"/>
      <c r="W77" s="384"/>
      <c r="X77" s="384"/>
      <c r="Y77" s="384"/>
      <c r="Z77" s="384"/>
    </row>
    <row r="78" ht="15.75" customHeight="1">
      <c r="A78" s="384" t="s">
        <v>1593</v>
      </c>
      <c r="B78" s="384" t="s">
        <v>213</v>
      </c>
      <c r="C78" s="384" t="s">
        <v>2</v>
      </c>
      <c r="D78" s="385" t="s">
        <v>1507</v>
      </c>
      <c r="E78" s="385" t="s">
        <v>1594</v>
      </c>
      <c r="F78" s="392" t="s">
        <v>1595</v>
      </c>
      <c r="G78" s="384"/>
      <c r="H78" s="384"/>
      <c r="I78" s="384"/>
      <c r="J78" s="384"/>
      <c r="K78" s="384"/>
      <c r="L78" s="384"/>
      <c r="M78" s="384"/>
      <c r="N78" s="384"/>
      <c r="O78" s="384"/>
      <c r="P78" s="384"/>
      <c r="Q78" s="384"/>
      <c r="R78" s="384"/>
      <c r="S78" s="384"/>
      <c r="T78" s="384"/>
      <c r="U78" s="384"/>
      <c r="V78" s="384"/>
      <c r="W78" s="384"/>
      <c r="X78" s="384"/>
      <c r="Y78" s="384"/>
      <c r="Z78" s="384"/>
    </row>
    <row r="79" ht="15.75" customHeight="1">
      <c r="A79" s="384" t="s">
        <v>1596</v>
      </c>
      <c r="B79" s="383" t="s">
        <v>209</v>
      </c>
      <c r="C79" s="384" t="s">
        <v>2</v>
      </c>
      <c r="D79" s="385" t="s">
        <v>1441</v>
      </c>
      <c r="E79" s="385" t="s">
        <v>18</v>
      </c>
      <c r="F79" s="383"/>
      <c r="G79" s="384"/>
      <c r="H79" s="384"/>
      <c r="I79" s="384"/>
      <c r="J79" s="384"/>
      <c r="K79" s="384"/>
      <c r="L79" s="384"/>
      <c r="M79" s="384"/>
      <c r="N79" s="384"/>
      <c r="O79" s="384"/>
      <c r="P79" s="384"/>
      <c r="Q79" s="384"/>
      <c r="R79" s="384"/>
      <c r="S79" s="384"/>
      <c r="T79" s="384"/>
      <c r="U79" s="384"/>
      <c r="V79" s="384"/>
      <c r="W79" s="384"/>
      <c r="X79" s="384"/>
      <c r="Y79" s="384"/>
      <c r="Z79" s="384"/>
    </row>
    <row r="80" ht="15.75" customHeight="1">
      <c r="A80" s="384" t="s">
        <v>1597</v>
      </c>
      <c r="B80" s="383" t="s">
        <v>215</v>
      </c>
      <c r="C80" s="384" t="s">
        <v>2</v>
      </c>
      <c r="D80" s="385" t="s">
        <v>1448</v>
      </c>
      <c r="E80" s="385" t="s">
        <v>1598</v>
      </c>
      <c r="F80" s="383"/>
      <c r="G80" s="384"/>
      <c r="H80" s="384"/>
      <c r="I80" s="384"/>
      <c r="J80" s="384"/>
      <c r="K80" s="384"/>
      <c r="L80" s="384"/>
      <c r="M80" s="384"/>
      <c r="N80" s="384"/>
      <c r="O80" s="384"/>
      <c r="P80" s="384"/>
      <c r="Q80" s="384"/>
      <c r="R80" s="384"/>
      <c r="S80" s="384"/>
      <c r="T80" s="384"/>
      <c r="U80" s="384"/>
      <c r="V80" s="384"/>
      <c r="W80" s="384"/>
      <c r="X80" s="384"/>
      <c r="Y80" s="384"/>
      <c r="Z80" s="384"/>
    </row>
    <row r="81" ht="15.75" customHeight="1">
      <c r="A81" s="384" t="s">
        <v>1599</v>
      </c>
      <c r="B81" s="383" t="s">
        <v>222</v>
      </c>
      <c r="C81" s="384" t="s">
        <v>2</v>
      </c>
      <c r="D81" s="385" t="s">
        <v>1441</v>
      </c>
      <c r="E81" s="385" t="s">
        <v>18</v>
      </c>
      <c r="F81" s="383"/>
      <c r="G81" s="384"/>
      <c r="H81" s="384"/>
      <c r="I81" s="384"/>
      <c r="J81" s="384"/>
      <c r="K81" s="384"/>
      <c r="L81" s="384"/>
      <c r="M81" s="384"/>
      <c r="N81" s="384"/>
      <c r="O81" s="384"/>
      <c r="P81" s="384"/>
      <c r="Q81" s="384"/>
      <c r="R81" s="384"/>
      <c r="S81" s="384"/>
      <c r="T81" s="384"/>
      <c r="U81" s="384"/>
      <c r="V81" s="384"/>
      <c r="W81" s="384"/>
      <c r="X81" s="384"/>
      <c r="Y81" s="384"/>
      <c r="Z81" s="384"/>
    </row>
    <row r="82" ht="15.75" customHeight="1">
      <c r="A82" s="384" t="s">
        <v>1600</v>
      </c>
      <c r="B82" s="383" t="s">
        <v>219</v>
      </c>
      <c r="C82" s="384" t="s">
        <v>2</v>
      </c>
      <c r="D82" s="385" t="s">
        <v>1441</v>
      </c>
      <c r="E82" s="385" t="s">
        <v>18</v>
      </c>
      <c r="F82" s="383"/>
      <c r="G82" s="384"/>
      <c r="H82" s="384"/>
      <c r="I82" s="384"/>
      <c r="J82" s="384"/>
      <c r="K82" s="384"/>
      <c r="L82" s="384"/>
      <c r="M82" s="384"/>
      <c r="N82" s="384"/>
      <c r="O82" s="384"/>
      <c r="P82" s="384"/>
      <c r="Q82" s="384"/>
      <c r="R82" s="384"/>
      <c r="S82" s="384"/>
      <c r="T82" s="384"/>
      <c r="U82" s="384"/>
      <c r="V82" s="384"/>
      <c r="W82" s="384"/>
      <c r="X82" s="384"/>
      <c r="Y82" s="384"/>
      <c r="Z82" s="384"/>
    </row>
    <row r="83" ht="15.75" customHeight="1">
      <c r="A83" s="384" t="s">
        <v>1601</v>
      </c>
      <c r="B83" s="383" t="s">
        <v>227</v>
      </c>
      <c r="C83" s="384" t="s">
        <v>2</v>
      </c>
      <c r="D83" s="385" t="s">
        <v>1507</v>
      </c>
      <c r="E83" s="385" t="s">
        <v>1602</v>
      </c>
      <c r="F83" s="383"/>
      <c r="G83" s="384"/>
      <c r="H83" s="384"/>
      <c r="I83" s="384"/>
      <c r="J83" s="384"/>
      <c r="K83" s="384"/>
      <c r="L83" s="384"/>
      <c r="M83" s="384"/>
      <c r="N83" s="384"/>
      <c r="O83" s="384"/>
      <c r="P83" s="384"/>
      <c r="Q83" s="384"/>
      <c r="R83" s="384"/>
      <c r="S83" s="384"/>
      <c r="T83" s="384"/>
      <c r="U83" s="384"/>
      <c r="V83" s="384"/>
      <c r="W83" s="384"/>
      <c r="X83" s="384"/>
      <c r="Y83" s="384"/>
      <c r="Z83" s="384"/>
    </row>
    <row r="84" ht="15.75" customHeight="1">
      <c r="A84" s="384" t="s">
        <v>1513</v>
      </c>
      <c r="B84" s="385" t="s">
        <v>1603</v>
      </c>
      <c r="C84" s="396" t="s">
        <v>1467</v>
      </c>
      <c r="D84" s="396" t="s">
        <v>1448</v>
      </c>
      <c r="E84" s="385" t="s">
        <v>1604</v>
      </c>
      <c r="F84" s="383"/>
      <c r="G84" s="384"/>
      <c r="H84" s="384"/>
      <c r="I84" s="384"/>
      <c r="J84" s="384"/>
      <c r="K84" s="384"/>
      <c r="L84" s="384"/>
      <c r="M84" s="384"/>
      <c r="N84" s="384"/>
      <c r="O84" s="384"/>
      <c r="P84" s="384"/>
      <c r="Q84" s="384"/>
      <c r="R84" s="384"/>
      <c r="S84" s="384"/>
      <c r="T84" s="384"/>
      <c r="U84" s="384"/>
      <c r="V84" s="384"/>
      <c r="W84" s="384"/>
      <c r="X84" s="384"/>
      <c r="Y84" s="384"/>
      <c r="Z84" s="384"/>
    </row>
    <row r="85" ht="15.75" customHeight="1">
      <c r="A85" s="384"/>
      <c r="B85" s="385" t="s">
        <v>1605</v>
      </c>
      <c r="C85" s="396" t="s">
        <v>2</v>
      </c>
      <c r="D85" s="396" t="s">
        <v>1606</v>
      </c>
      <c r="E85" s="385" t="s">
        <v>1607</v>
      </c>
      <c r="F85" s="390" t="s">
        <v>1608</v>
      </c>
      <c r="G85" s="384"/>
      <c r="H85" s="384"/>
      <c r="I85" s="384"/>
      <c r="J85" s="384"/>
      <c r="K85" s="384"/>
      <c r="L85" s="384"/>
      <c r="M85" s="384"/>
      <c r="N85" s="384"/>
      <c r="O85" s="384"/>
      <c r="P85" s="384"/>
      <c r="Q85" s="384"/>
      <c r="R85" s="384"/>
      <c r="S85" s="384"/>
      <c r="T85" s="384"/>
      <c r="U85" s="384"/>
      <c r="V85" s="384"/>
      <c r="W85" s="384"/>
      <c r="X85" s="384"/>
      <c r="Y85" s="384"/>
      <c r="Z85" s="384"/>
    </row>
    <row r="86" ht="15.75" customHeight="1">
      <c r="A86" s="384" t="s">
        <v>1497</v>
      </c>
      <c r="B86" s="385" t="s">
        <v>1609</v>
      </c>
      <c r="C86" s="396" t="s">
        <v>1447</v>
      </c>
      <c r="D86" s="396" t="s">
        <v>1448</v>
      </c>
      <c r="E86" s="385" t="s">
        <v>1610</v>
      </c>
      <c r="F86" s="383"/>
      <c r="G86" s="384"/>
      <c r="H86" s="384"/>
      <c r="I86" s="384"/>
      <c r="J86" s="384"/>
      <c r="K86" s="384"/>
      <c r="L86" s="384"/>
      <c r="M86" s="384"/>
      <c r="N86" s="384"/>
      <c r="O86" s="384"/>
      <c r="P86" s="384"/>
      <c r="Q86" s="384"/>
      <c r="R86" s="384"/>
      <c r="S86" s="384"/>
      <c r="T86" s="384"/>
      <c r="U86" s="384"/>
      <c r="V86" s="384"/>
      <c r="W86" s="384"/>
      <c r="X86" s="384"/>
      <c r="Y86" s="384"/>
      <c r="Z86" s="384"/>
    </row>
    <row r="87" ht="15.75" customHeight="1">
      <c r="A87" s="384" t="s">
        <v>1445</v>
      </c>
      <c r="B87" s="385" t="s">
        <v>1611</v>
      </c>
      <c r="C87" s="396" t="s">
        <v>1467</v>
      </c>
      <c r="D87" s="396" t="s">
        <v>1448</v>
      </c>
      <c r="E87" s="385"/>
      <c r="F87" s="383"/>
      <c r="G87" s="384"/>
      <c r="H87" s="384"/>
      <c r="I87" s="384"/>
      <c r="J87" s="384"/>
      <c r="K87" s="384"/>
      <c r="L87" s="384"/>
      <c r="M87" s="384"/>
      <c r="N87" s="384"/>
      <c r="O87" s="384"/>
      <c r="P87" s="384"/>
      <c r="Q87" s="384"/>
      <c r="R87" s="384"/>
      <c r="S87" s="384"/>
      <c r="T87" s="384"/>
      <c r="U87" s="384"/>
      <c r="V87" s="384"/>
      <c r="W87" s="384"/>
      <c r="X87" s="384"/>
      <c r="Y87" s="384"/>
      <c r="Z87" s="384"/>
    </row>
    <row r="88" ht="15.75" customHeight="1">
      <c r="A88" s="384"/>
      <c r="B88" s="385"/>
      <c r="C88" s="396"/>
      <c r="D88" s="396"/>
      <c r="E88" s="385"/>
      <c r="F88" s="383"/>
      <c r="G88" s="384"/>
      <c r="H88" s="384"/>
      <c r="I88" s="384"/>
      <c r="J88" s="384"/>
      <c r="K88" s="384"/>
      <c r="L88" s="384"/>
      <c r="M88" s="384"/>
      <c r="N88" s="384"/>
      <c r="O88" s="384"/>
      <c r="P88" s="384"/>
      <c r="Q88" s="384"/>
      <c r="R88" s="384"/>
      <c r="S88" s="384"/>
      <c r="T88" s="384"/>
      <c r="U88" s="384"/>
      <c r="V88" s="384"/>
      <c r="W88" s="384"/>
      <c r="X88" s="384"/>
      <c r="Y88" s="384"/>
      <c r="Z88" s="384"/>
    </row>
    <row r="89" ht="15.75" customHeight="1">
      <c r="A89" s="384"/>
      <c r="B89" s="385"/>
      <c r="C89" s="396"/>
      <c r="D89" s="396"/>
      <c r="E89" s="385"/>
      <c r="F89" s="383"/>
      <c r="G89" s="384"/>
      <c r="H89" s="384"/>
      <c r="I89" s="384"/>
      <c r="J89" s="384"/>
      <c r="K89" s="384"/>
      <c r="L89" s="384"/>
      <c r="M89" s="384"/>
      <c r="N89" s="384"/>
      <c r="O89" s="384"/>
      <c r="P89" s="384"/>
      <c r="Q89" s="384"/>
      <c r="R89" s="384"/>
      <c r="S89" s="384"/>
      <c r="T89" s="384"/>
      <c r="U89" s="384"/>
      <c r="V89" s="384"/>
      <c r="W89" s="384"/>
      <c r="X89" s="384"/>
      <c r="Y89" s="384"/>
      <c r="Z89" s="384"/>
    </row>
    <row r="90" ht="15.75" customHeight="1">
      <c r="A90" s="384"/>
      <c r="B90" s="385"/>
      <c r="C90" s="396"/>
      <c r="D90" s="396"/>
      <c r="E90" s="385"/>
      <c r="F90" s="383"/>
      <c r="G90" s="384"/>
      <c r="H90" s="384"/>
      <c r="I90" s="384"/>
      <c r="J90" s="384"/>
      <c r="K90" s="384"/>
      <c r="L90" s="384"/>
      <c r="M90" s="384"/>
      <c r="N90" s="384"/>
      <c r="O90" s="384"/>
      <c r="P90" s="384"/>
      <c r="Q90" s="384"/>
      <c r="R90" s="384"/>
      <c r="S90" s="384"/>
      <c r="T90" s="384"/>
      <c r="U90" s="384"/>
      <c r="V90" s="384"/>
      <c r="W90" s="384"/>
      <c r="X90" s="384"/>
      <c r="Y90" s="384"/>
      <c r="Z90" s="384"/>
    </row>
    <row r="91" ht="15.75" customHeight="1">
      <c r="A91" s="384"/>
      <c r="B91" s="385"/>
      <c r="C91" s="396"/>
      <c r="D91" s="396"/>
      <c r="E91" s="385"/>
      <c r="F91" s="383"/>
      <c r="G91" s="384"/>
      <c r="H91" s="384"/>
      <c r="I91" s="384"/>
      <c r="J91" s="384"/>
      <c r="K91" s="384"/>
      <c r="L91" s="384"/>
      <c r="M91" s="384"/>
      <c r="N91" s="384"/>
      <c r="O91" s="384"/>
      <c r="P91" s="384"/>
      <c r="Q91" s="384"/>
      <c r="R91" s="384"/>
      <c r="S91" s="384"/>
      <c r="T91" s="384"/>
      <c r="U91" s="384"/>
      <c r="V91" s="384"/>
      <c r="W91" s="384"/>
      <c r="X91" s="384"/>
      <c r="Y91" s="384"/>
      <c r="Z91" s="384"/>
    </row>
    <row r="92" ht="15.75" customHeight="1">
      <c r="A92" s="384"/>
      <c r="B92" s="385"/>
      <c r="C92" s="396"/>
      <c r="D92" s="396"/>
      <c r="E92" s="385"/>
      <c r="F92" s="383"/>
      <c r="G92" s="384"/>
      <c r="H92" s="384"/>
      <c r="I92" s="384"/>
      <c r="J92" s="384"/>
      <c r="K92" s="384"/>
      <c r="L92" s="384"/>
      <c r="M92" s="384"/>
      <c r="N92" s="384"/>
      <c r="O92" s="384"/>
      <c r="P92" s="384"/>
      <c r="Q92" s="384"/>
      <c r="R92" s="384"/>
      <c r="S92" s="384"/>
      <c r="T92" s="384"/>
      <c r="U92" s="384"/>
      <c r="V92" s="384"/>
      <c r="W92" s="384"/>
      <c r="X92" s="384"/>
      <c r="Y92" s="384"/>
      <c r="Z92" s="384"/>
    </row>
    <row r="93" ht="15.75" customHeight="1">
      <c r="A93" s="384"/>
      <c r="B93" s="385"/>
      <c r="C93" s="396"/>
      <c r="D93" s="396"/>
      <c r="E93" s="385"/>
      <c r="F93" s="383"/>
      <c r="G93" s="384"/>
      <c r="H93" s="384"/>
      <c r="I93" s="384"/>
      <c r="J93" s="384"/>
      <c r="K93" s="384"/>
      <c r="L93" s="384"/>
      <c r="M93" s="384"/>
      <c r="N93" s="384"/>
      <c r="O93" s="384"/>
      <c r="P93" s="384"/>
      <c r="Q93" s="384"/>
      <c r="R93" s="384"/>
      <c r="S93" s="384"/>
      <c r="T93" s="384"/>
      <c r="U93" s="384"/>
      <c r="V93" s="384"/>
      <c r="W93" s="384"/>
      <c r="X93" s="384"/>
      <c r="Y93" s="384"/>
      <c r="Z93" s="384"/>
    </row>
    <row r="94" ht="15.75" customHeight="1">
      <c r="A94" s="384"/>
      <c r="B94" s="385"/>
      <c r="C94" s="396"/>
      <c r="D94" s="396"/>
      <c r="E94" s="385"/>
      <c r="F94" s="383"/>
      <c r="G94" s="384"/>
      <c r="H94" s="384"/>
      <c r="I94" s="384"/>
      <c r="J94" s="384"/>
      <c r="K94" s="384"/>
      <c r="L94" s="384"/>
      <c r="M94" s="384"/>
      <c r="N94" s="384"/>
      <c r="O94" s="384"/>
      <c r="P94" s="384"/>
      <c r="Q94" s="384"/>
      <c r="R94" s="384"/>
      <c r="S94" s="384"/>
      <c r="T94" s="384"/>
      <c r="U94" s="384"/>
      <c r="V94" s="384"/>
      <c r="W94" s="384"/>
      <c r="X94" s="384"/>
      <c r="Y94" s="384"/>
      <c r="Z94" s="384"/>
    </row>
    <row r="95" ht="15.75" customHeight="1">
      <c r="A95" s="384"/>
      <c r="B95" s="385"/>
      <c r="C95" s="396"/>
      <c r="D95" s="396"/>
      <c r="E95" s="385"/>
      <c r="F95" s="383"/>
      <c r="G95" s="384"/>
      <c r="H95" s="384"/>
      <c r="I95" s="384"/>
      <c r="J95" s="384"/>
      <c r="K95" s="384"/>
      <c r="L95" s="384"/>
      <c r="M95" s="384"/>
      <c r="N95" s="384"/>
      <c r="O95" s="384"/>
      <c r="P95" s="384"/>
      <c r="Q95" s="384"/>
      <c r="R95" s="384"/>
      <c r="S95" s="384"/>
      <c r="T95" s="384"/>
      <c r="U95" s="384"/>
      <c r="V95" s="384"/>
      <c r="W95" s="384"/>
      <c r="X95" s="384"/>
      <c r="Y95" s="384"/>
      <c r="Z95" s="384"/>
    </row>
    <row r="96" ht="15.75" customHeight="1">
      <c r="A96" s="384"/>
      <c r="B96" s="385"/>
      <c r="C96" s="396"/>
      <c r="D96" s="396"/>
      <c r="E96" s="385"/>
      <c r="F96" s="383"/>
      <c r="G96" s="384"/>
      <c r="H96" s="384"/>
      <c r="I96" s="384"/>
      <c r="J96" s="384"/>
      <c r="K96" s="384"/>
      <c r="L96" s="384"/>
      <c r="M96" s="384"/>
      <c r="N96" s="384"/>
      <c r="O96" s="384"/>
      <c r="P96" s="384"/>
      <c r="Q96" s="384"/>
      <c r="R96" s="384"/>
      <c r="S96" s="384"/>
      <c r="T96" s="384"/>
      <c r="U96" s="384"/>
      <c r="V96" s="384"/>
      <c r="W96" s="384"/>
      <c r="X96" s="384"/>
      <c r="Y96" s="384"/>
      <c r="Z96" s="384"/>
    </row>
    <row r="97" ht="15.75" customHeight="1">
      <c r="A97" s="384"/>
      <c r="B97" s="385"/>
      <c r="C97" s="396"/>
      <c r="D97" s="396"/>
      <c r="E97" s="385"/>
      <c r="F97" s="383"/>
      <c r="G97" s="384"/>
      <c r="H97" s="384"/>
      <c r="I97" s="384"/>
      <c r="J97" s="384"/>
      <c r="K97" s="384"/>
      <c r="L97" s="384"/>
      <c r="M97" s="384"/>
      <c r="N97" s="384"/>
      <c r="O97" s="384"/>
      <c r="P97" s="384"/>
      <c r="Q97" s="384"/>
      <c r="R97" s="384"/>
      <c r="S97" s="384"/>
      <c r="T97" s="384"/>
      <c r="U97" s="384"/>
      <c r="V97" s="384"/>
      <c r="W97" s="384"/>
      <c r="X97" s="384"/>
      <c r="Y97" s="384"/>
      <c r="Z97" s="384"/>
    </row>
    <row r="98" ht="15.75" customHeight="1">
      <c r="A98" s="384"/>
      <c r="B98" s="385"/>
      <c r="C98" s="396"/>
      <c r="D98" s="396"/>
      <c r="E98" s="385"/>
      <c r="F98" s="383"/>
      <c r="G98" s="384"/>
      <c r="H98" s="384"/>
      <c r="I98" s="384"/>
      <c r="J98" s="384"/>
      <c r="K98" s="384"/>
      <c r="L98" s="384"/>
      <c r="M98" s="384"/>
      <c r="N98" s="384"/>
      <c r="O98" s="384"/>
      <c r="P98" s="384"/>
      <c r="Q98" s="384"/>
      <c r="R98" s="384"/>
      <c r="S98" s="384"/>
      <c r="T98" s="384"/>
      <c r="U98" s="384"/>
      <c r="V98" s="384"/>
      <c r="W98" s="384"/>
      <c r="X98" s="384"/>
      <c r="Y98" s="384"/>
      <c r="Z98" s="384"/>
    </row>
    <row r="99" ht="15.75" customHeight="1">
      <c r="A99" s="384"/>
      <c r="B99" s="385"/>
      <c r="C99" s="396"/>
      <c r="D99" s="396"/>
      <c r="E99" s="385"/>
      <c r="F99" s="383"/>
      <c r="G99" s="384"/>
      <c r="H99" s="384"/>
      <c r="I99" s="384"/>
      <c r="J99" s="384"/>
      <c r="K99" s="384"/>
      <c r="L99" s="384"/>
      <c r="M99" s="384"/>
      <c r="N99" s="384"/>
      <c r="O99" s="384"/>
      <c r="P99" s="384"/>
      <c r="Q99" s="384"/>
      <c r="R99" s="384"/>
      <c r="S99" s="384"/>
      <c r="T99" s="384"/>
      <c r="U99" s="384"/>
      <c r="V99" s="384"/>
      <c r="W99" s="384"/>
      <c r="X99" s="384"/>
      <c r="Y99" s="384"/>
      <c r="Z99" s="384"/>
    </row>
    <row r="100" ht="15.75" customHeight="1">
      <c r="A100" s="384"/>
      <c r="B100" s="385"/>
      <c r="C100" s="396"/>
      <c r="D100" s="396"/>
      <c r="E100" s="385"/>
      <c r="F100" s="383"/>
      <c r="G100" s="384"/>
      <c r="H100" s="384"/>
      <c r="I100" s="384"/>
      <c r="J100" s="384"/>
      <c r="K100" s="384"/>
      <c r="L100" s="384"/>
      <c r="M100" s="384"/>
      <c r="N100" s="384"/>
      <c r="O100" s="384"/>
      <c r="P100" s="384"/>
      <c r="Q100" s="384"/>
      <c r="R100" s="384"/>
      <c r="S100" s="384"/>
      <c r="T100" s="384"/>
      <c r="U100" s="384"/>
      <c r="V100" s="384"/>
      <c r="W100" s="384"/>
      <c r="X100" s="384"/>
      <c r="Y100" s="384"/>
      <c r="Z100" s="384"/>
    </row>
    <row r="101" ht="15.75" customHeight="1">
      <c r="A101" s="384"/>
      <c r="B101" s="385"/>
      <c r="C101" s="396"/>
      <c r="D101" s="396"/>
      <c r="E101" s="385"/>
      <c r="F101" s="383"/>
      <c r="G101" s="384"/>
      <c r="H101" s="384"/>
      <c r="I101" s="384"/>
      <c r="J101" s="384"/>
      <c r="K101" s="384"/>
      <c r="L101" s="384"/>
      <c r="M101" s="384"/>
      <c r="N101" s="384"/>
      <c r="O101" s="384"/>
      <c r="P101" s="384"/>
      <c r="Q101" s="384"/>
      <c r="R101" s="384"/>
      <c r="S101" s="384"/>
      <c r="T101" s="384"/>
      <c r="U101" s="384"/>
      <c r="V101" s="384"/>
      <c r="W101" s="384"/>
      <c r="X101" s="384"/>
      <c r="Y101" s="384"/>
      <c r="Z101" s="384"/>
    </row>
    <row r="102" ht="15.75" customHeight="1">
      <c r="A102" s="384"/>
      <c r="B102" s="385"/>
      <c r="C102" s="396"/>
      <c r="D102" s="396"/>
      <c r="E102" s="385"/>
      <c r="F102" s="383"/>
      <c r="G102" s="384"/>
      <c r="H102" s="384"/>
      <c r="I102" s="384"/>
      <c r="J102" s="384"/>
      <c r="K102" s="384"/>
      <c r="L102" s="384"/>
      <c r="M102" s="384"/>
      <c r="N102" s="384"/>
      <c r="O102" s="384"/>
      <c r="P102" s="384"/>
      <c r="Q102" s="384"/>
      <c r="R102" s="384"/>
      <c r="S102" s="384"/>
      <c r="T102" s="384"/>
      <c r="U102" s="384"/>
      <c r="V102" s="384"/>
      <c r="W102" s="384"/>
      <c r="X102" s="384"/>
      <c r="Y102" s="384"/>
      <c r="Z102" s="384"/>
    </row>
    <row r="103" ht="15.75" customHeight="1">
      <c r="A103" s="384"/>
      <c r="B103" s="385"/>
      <c r="C103" s="396"/>
      <c r="D103" s="396"/>
      <c r="E103" s="385"/>
      <c r="F103" s="383"/>
      <c r="G103" s="384"/>
      <c r="H103" s="384"/>
      <c r="I103" s="384"/>
      <c r="J103" s="384"/>
      <c r="K103" s="384"/>
      <c r="L103" s="384"/>
      <c r="M103" s="384"/>
      <c r="N103" s="384"/>
      <c r="O103" s="384"/>
      <c r="P103" s="384"/>
      <c r="Q103" s="384"/>
      <c r="R103" s="384"/>
      <c r="S103" s="384"/>
      <c r="T103" s="384"/>
      <c r="U103" s="384"/>
      <c r="V103" s="384"/>
      <c r="W103" s="384"/>
      <c r="X103" s="384"/>
      <c r="Y103" s="384"/>
      <c r="Z103" s="384"/>
    </row>
    <row r="104" ht="15.75" customHeight="1">
      <c r="F104" s="383"/>
      <c r="G104" s="384"/>
      <c r="H104" s="384"/>
      <c r="I104" s="384"/>
      <c r="J104" s="384"/>
      <c r="K104" s="384"/>
      <c r="L104" s="384"/>
      <c r="M104" s="384"/>
      <c r="N104" s="384"/>
      <c r="O104" s="384"/>
      <c r="P104" s="384"/>
      <c r="Q104" s="384"/>
      <c r="R104" s="384"/>
      <c r="S104" s="384"/>
      <c r="T104" s="384"/>
      <c r="U104" s="384"/>
      <c r="V104" s="384"/>
      <c r="W104" s="384"/>
      <c r="X104" s="384"/>
      <c r="Y104" s="384"/>
      <c r="Z104" s="384"/>
    </row>
    <row r="105" ht="15.75" customHeight="1">
      <c r="F105" s="383"/>
      <c r="G105" s="384"/>
      <c r="H105" s="384"/>
      <c r="I105" s="384"/>
      <c r="J105" s="384"/>
      <c r="K105" s="384"/>
      <c r="L105" s="384"/>
      <c r="M105" s="384"/>
      <c r="N105" s="384"/>
      <c r="O105" s="384"/>
      <c r="P105" s="384"/>
      <c r="Q105" s="384"/>
      <c r="R105" s="384"/>
      <c r="S105" s="384"/>
      <c r="T105" s="384"/>
      <c r="U105" s="384"/>
      <c r="V105" s="384"/>
      <c r="W105" s="384"/>
      <c r="X105" s="384"/>
      <c r="Y105" s="384"/>
      <c r="Z105" s="384"/>
    </row>
    <row r="106" ht="15.75" customHeight="1">
      <c r="F106" s="383"/>
      <c r="G106" s="384"/>
      <c r="H106" s="384"/>
      <c r="I106" s="384"/>
      <c r="J106" s="384"/>
      <c r="K106" s="384"/>
      <c r="L106" s="384"/>
      <c r="M106" s="384"/>
      <c r="N106" s="384"/>
      <c r="O106" s="384"/>
      <c r="P106" s="384"/>
      <c r="Q106" s="384"/>
      <c r="R106" s="384"/>
      <c r="S106" s="384"/>
      <c r="T106" s="384"/>
      <c r="U106" s="384"/>
      <c r="V106" s="384"/>
      <c r="W106" s="384"/>
      <c r="X106" s="384"/>
      <c r="Y106" s="384"/>
      <c r="Z106" s="384"/>
    </row>
    <row r="107" ht="15.75" customHeight="1">
      <c r="F107" s="383"/>
      <c r="G107" s="384"/>
      <c r="H107" s="384"/>
      <c r="I107" s="384"/>
      <c r="J107" s="384"/>
      <c r="K107" s="384"/>
      <c r="L107" s="384"/>
      <c r="M107" s="384"/>
      <c r="N107" s="384"/>
      <c r="O107" s="384"/>
      <c r="P107" s="384"/>
      <c r="Q107" s="384"/>
      <c r="R107" s="384"/>
      <c r="S107" s="384"/>
      <c r="T107" s="384"/>
      <c r="U107" s="384"/>
      <c r="V107" s="384"/>
      <c r="W107" s="384"/>
      <c r="X107" s="384"/>
      <c r="Y107" s="384"/>
      <c r="Z107" s="384"/>
    </row>
    <row r="108" ht="15.75" customHeight="1">
      <c r="F108" s="383"/>
      <c r="G108" s="384"/>
      <c r="H108" s="384"/>
      <c r="I108" s="384"/>
      <c r="J108" s="384"/>
      <c r="K108" s="384"/>
      <c r="L108" s="384"/>
      <c r="M108" s="384"/>
      <c r="N108" s="384"/>
      <c r="O108" s="384"/>
      <c r="P108" s="384"/>
      <c r="Q108" s="384"/>
      <c r="R108" s="384"/>
      <c r="S108" s="384"/>
      <c r="T108" s="384"/>
      <c r="U108" s="384"/>
      <c r="V108" s="384"/>
      <c r="W108" s="384"/>
      <c r="X108" s="384"/>
      <c r="Y108" s="384"/>
      <c r="Z108" s="384"/>
    </row>
    <row r="109" ht="15.75" customHeight="1">
      <c r="F109" s="383"/>
      <c r="G109" s="384"/>
      <c r="H109" s="384"/>
      <c r="I109" s="384"/>
      <c r="J109" s="384"/>
      <c r="K109" s="384"/>
      <c r="L109" s="384"/>
      <c r="M109" s="384"/>
      <c r="N109" s="384"/>
      <c r="O109" s="384"/>
      <c r="P109" s="384"/>
      <c r="Q109" s="384"/>
      <c r="R109" s="384"/>
      <c r="S109" s="384"/>
      <c r="T109" s="384"/>
      <c r="U109" s="384"/>
      <c r="V109" s="384"/>
      <c r="W109" s="384"/>
      <c r="X109" s="384"/>
      <c r="Y109" s="384"/>
      <c r="Z109" s="384"/>
    </row>
    <row r="110" ht="15.75" customHeight="1">
      <c r="F110" s="383"/>
      <c r="G110" s="384"/>
      <c r="H110" s="384"/>
      <c r="I110" s="384"/>
      <c r="J110" s="384"/>
      <c r="K110" s="384"/>
      <c r="L110" s="384"/>
      <c r="M110" s="384"/>
      <c r="N110" s="384"/>
      <c r="O110" s="384"/>
      <c r="P110" s="384"/>
      <c r="Q110" s="384"/>
      <c r="R110" s="384"/>
      <c r="S110" s="384"/>
      <c r="T110" s="384"/>
      <c r="U110" s="384"/>
      <c r="V110" s="384"/>
      <c r="W110" s="384"/>
      <c r="X110" s="384"/>
      <c r="Y110" s="384"/>
      <c r="Z110" s="384"/>
    </row>
    <row r="111" ht="15.75" customHeight="1">
      <c r="F111" s="383"/>
      <c r="G111" s="384"/>
      <c r="H111" s="384"/>
      <c r="I111" s="384"/>
      <c r="J111" s="384"/>
      <c r="K111" s="384"/>
      <c r="L111" s="384"/>
      <c r="M111" s="384"/>
      <c r="N111" s="384"/>
      <c r="O111" s="384"/>
      <c r="P111" s="384"/>
      <c r="Q111" s="384"/>
      <c r="R111" s="384"/>
      <c r="S111" s="384"/>
      <c r="T111" s="384"/>
      <c r="U111" s="384"/>
      <c r="V111" s="384"/>
      <c r="W111" s="384"/>
      <c r="X111" s="384"/>
      <c r="Y111" s="384"/>
      <c r="Z111" s="384"/>
    </row>
    <row r="112" ht="15.75" customHeight="1">
      <c r="A112" s="383"/>
      <c r="B112" s="383"/>
      <c r="C112" s="384"/>
      <c r="D112" s="385"/>
      <c r="E112" s="385"/>
      <c r="F112" s="383"/>
      <c r="G112" s="384"/>
      <c r="H112" s="384"/>
      <c r="I112" s="384"/>
      <c r="J112" s="384"/>
      <c r="K112" s="384"/>
      <c r="L112" s="384"/>
      <c r="M112" s="384"/>
      <c r="N112" s="384"/>
      <c r="O112" s="384"/>
      <c r="P112" s="384"/>
      <c r="Q112" s="384"/>
      <c r="R112" s="384"/>
      <c r="S112" s="384"/>
      <c r="T112" s="384"/>
      <c r="U112" s="384"/>
      <c r="V112" s="384"/>
      <c r="W112" s="384"/>
      <c r="X112" s="384"/>
      <c r="Y112" s="384"/>
      <c r="Z112" s="384"/>
    </row>
    <row r="113" ht="15.75" customHeight="1">
      <c r="A113" s="383"/>
      <c r="B113" s="383"/>
      <c r="C113" s="384"/>
      <c r="D113" s="385"/>
      <c r="E113" s="385"/>
      <c r="F113" s="383"/>
      <c r="G113" s="384"/>
      <c r="H113" s="384"/>
      <c r="I113" s="384"/>
      <c r="J113" s="384"/>
      <c r="K113" s="384"/>
      <c r="L113" s="384"/>
      <c r="M113" s="384"/>
      <c r="N113" s="384"/>
      <c r="O113" s="384"/>
      <c r="P113" s="384"/>
      <c r="Q113" s="384"/>
      <c r="R113" s="384"/>
      <c r="S113" s="384"/>
      <c r="T113" s="384"/>
      <c r="U113" s="384"/>
      <c r="V113" s="384"/>
      <c r="W113" s="384"/>
      <c r="X113" s="384"/>
      <c r="Y113" s="384"/>
      <c r="Z113" s="384"/>
    </row>
    <row r="114" ht="15.75" customHeight="1">
      <c r="A114" s="383"/>
      <c r="B114" s="383"/>
      <c r="C114" s="384"/>
      <c r="D114" s="385"/>
      <c r="E114" s="385"/>
      <c r="F114" s="383"/>
      <c r="G114" s="384"/>
      <c r="H114" s="384"/>
      <c r="I114" s="384"/>
      <c r="J114" s="384"/>
      <c r="K114" s="384"/>
      <c r="L114" s="384"/>
      <c r="M114" s="384"/>
      <c r="N114" s="384"/>
      <c r="O114" s="384"/>
      <c r="P114" s="384"/>
      <c r="Q114" s="384"/>
      <c r="R114" s="384"/>
      <c r="S114" s="384"/>
      <c r="T114" s="384"/>
      <c r="U114" s="384"/>
      <c r="V114" s="384"/>
      <c r="W114" s="384"/>
      <c r="X114" s="384"/>
      <c r="Y114" s="384"/>
      <c r="Z114" s="384"/>
    </row>
    <row r="115" ht="15.75" customHeight="1">
      <c r="A115" s="383"/>
      <c r="B115" s="383"/>
      <c r="C115" s="384"/>
      <c r="D115" s="385"/>
      <c r="E115" s="385"/>
      <c r="F115" s="383"/>
      <c r="G115" s="384"/>
      <c r="H115" s="384"/>
      <c r="I115" s="384"/>
      <c r="J115" s="384"/>
      <c r="K115" s="384"/>
      <c r="L115" s="384"/>
      <c r="M115" s="384"/>
      <c r="N115" s="384"/>
      <c r="O115" s="384"/>
      <c r="P115" s="384"/>
      <c r="Q115" s="384"/>
      <c r="R115" s="384"/>
      <c r="S115" s="384"/>
      <c r="T115" s="384"/>
      <c r="U115" s="384"/>
      <c r="V115" s="384"/>
      <c r="W115" s="384"/>
      <c r="X115" s="384"/>
      <c r="Y115" s="384"/>
      <c r="Z115" s="384"/>
    </row>
    <row r="116" ht="15.75" customHeight="1">
      <c r="A116" s="383"/>
      <c r="B116" s="383"/>
      <c r="C116" s="384"/>
      <c r="D116" s="385"/>
      <c r="E116" s="385"/>
      <c r="F116" s="383"/>
      <c r="G116" s="384"/>
      <c r="H116" s="384"/>
      <c r="I116" s="384"/>
      <c r="J116" s="384"/>
      <c r="K116" s="384"/>
      <c r="L116" s="384"/>
      <c r="M116" s="384"/>
      <c r="N116" s="384"/>
      <c r="O116" s="384"/>
      <c r="P116" s="384"/>
      <c r="Q116" s="384"/>
      <c r="R116" s="384"/>
      <c r="S116" s="384"/>
      <c r="T116" s="384"/>
      <c r="U116" s="384"/>
      <c r="V116" s="384"/>
      <c r="W116" s="384"/>
      <c r="X116" s="384"/>
      <c r="Y116" s="384"/>
      <c r="Z116" s="384"/>
    </row>
    <row r="117" ht="15.75" customHeight="1">
      <c r="A117" s="383"/>
      <c r="B117" s="383"/>
      <c r="C117" s="384"/>
      <c r="D117" s="385"/>
      <c r="E117" s="385"/>
      <c r="F117" s="383"/>
      <c r="G117" s="384"/>
      <c r="H117" s="384"/>
      <c r="I117" s="384"/>
      <c r="J117" s="384"/>
      <c r="K117" s="384"/>
      <c r="L117" s="384"/>
      <c r="M117" s="384"/>
      <c r="N117" s="384"/>
      <c r="O117" s="384"/>
      <c r="P117" s="384"/>
      <c r="Q117" s="384"/>
      <c r="R117" s="384"/>
      <c r="S117" s="384"/>
      <c r="T117" s="384"/>
      <c r="U117" s="384"/>
      <c r="V117" s="384"/>
      <c r="W117" s="384"/>
      <c r="X117" s="384"/>
      <c r="Y117" s="384"/>
      <c r="Z117" s="384"/>
    </row>
    <row r="118" ht="15.75" customHeight="1">
      <c r="A118" s="383"/>
      <c r="B118" s="383"/>
      <c r="C118" s="384"/>
      <c r="D118" s="385"/>
      <c r="E118" s="385"/>
      <c r="F118" s="383"/>
      <c r="G118" s="384"/>
      <c r="H118" s="384"/>
      <c r="I118" s="384"/>
      <c r="J118" s="384"/>
      <c r="K118" s="384"/>
      <c r="L118" s="384"/>
      <c r="M118" s="384"/>
      <c r="N118" s="384"/>
      <c r="O118" s="384"/>
      <c r="P118" s="384"/>
      <c r="Q118" s="384"/>
      <c r="R118" s="384"/>
      <c r="S118" s="384"/>
      <c r="T118" s="384"/>
      <c r="U118" s="384"/>
      <c r="V118" s="384"/>
      <c r="W118" s="384"/>
      <c r="X118" s="384"/>
      <c r="Y118" s="384"/>
      <c r="Z118" s="384"/>
    </row>
    <row r="119" ht="15.75" customHeight="1">
      <c r="A119" s="383"/>
      <c r="B119" s="383"/>
      <c r="C119" s="384"/>
      <c r="D119" s="385"/>
      <c r="E119" s="385"/>
      <c r="F119" s="383"/>
      <c r="G119" s="384"/>
      <c r="H119" s="384"/>
      <c r="I119" s="384"/>
      <c r="J119" s="384"/>
      <c r="K119" s="384"/>
      <c r="L119" s="384"/>
      <c r="M119" s="384"/>
      <c r="N119" s="384"/>
      <c r="O119" s="384"/>
      <c r="P119" s="384"/>
      <c r="Q119" s="384"/>
      <c r="R119" s="384"/>
      <c r="S119" s="384"/>
      <c r="T119" s="384"/>
      <c r="U119" s="384"/>
      <c r="V119" s="384"/>
      <c r="W119" s="384"/>
      <c r="X119" s="384"/>
      <c r="Y119" s="384"/>
      <c r="Z119" s="384"/>
    </row>
    <row r="120" ht="15.75" customHeight="1">
      <c r="A120" s="383"/>
      <c r="B120" s="383"/>
      <c r="C120" s="384"/>
      <c r="D120" s="385"/>
      <c r="E120" s="385"/>
      <c r="F120" s="383"/>
      <c r="G120" s="384"/>
      <c r="H120" s="384"/>
      <c r="I120" s="384"/>
      <c r="J120" s="384"/>
      <c r="K120" s="384"/>
      <c r="L120" s="384"/>
      <c r="M120" s="384"/>
      <c r="N120" s="384"/>
      <c r="O120" s="384"/>
      <c r="P120" s="384"/>
      <c r="Q120" s="384"/>
      <c r="R120" s="384"/>
      <c r="S120" s="384"/>
      <c r="T120" s="384"/>
      <c r="U120" s="384"/>
      <c r="V120" s="384"/>
      <c r="W120" s="384"/>
      <c r="X120" s="384"/>
      <c r="Y120" s="384"/>
      <c r="Z120" s="384"/>
    </row>
    <row r="121" ht="15.75" customHeight="1">
      <c r="A121" s="383"/>
      <c r="B121" s="383"/>
      <c r="C121" s="384"/>
      <c r="D121" s="385"/>
      <c r="E121" s="385"/>
      <c r="F121" s="383"/>
      <c r="G121" s="384"/>
      <c r="H121" s="384"/>
      <c r="I121" s="384"/>
      <c r="J121" s="384"/>
      <c r="K121" s="384"/>
      <c r="L121" s="384"/>
      <c r="M121" s="384"/>
      <c r="N121" s="384"/>
      <c r="O121" s="384"/>
      <c r="P121" s="384"/>
      <c r="Q121" s="384"/>
      <c r="R121" s="384"/>
      <c r="S121" s="384"/>
      <c r="T121" s="384"/>
      <c r="U121" s="384"/>
      <c r="V121" s="384"/>
      <c r="W121" s="384"/>
      <c r="X121" s="384"/>
      <c r="Y121" s="384"/>
      <c r="Z121" s="384"/>
    </row>
    <row r="122" ht="15.75" customHeight="1">
      <c r="A122" s="383"/>
      <c r="B122" s="383"/>
      <c r="C122" s="384"/>
      <c r="D122" s="385"/>
      <c r="E122" s="385"/>
      <c r="F122" s="383"/>
      <c r="G122" s="384"/>
      <c r="H122" s="384"/>
      <c r="I122" s="384"/>
      <c r="J122" s="384"/>
      <c r="K122" s="384"/>
      <c r="L122" s="384"/>
      <c r="M122" s="384"/>
      <c r="N122" s="384"/>
      <c r="O122" s="384"/>
      <c r="P122" s="384"/>
      <c r="Q122" s="384"/>
      <c r="R122" s="384"/>
      <c r="S122" s="384"/>
      <c r="T122" s="384"/>
      <c r="U122" s="384"/>
      <c r="V122" s="384"/>
      <c r="W122" s="384"/>
      <c r="X122" s="384"/>
      <c r="Y122" s="384"/>
      <c r="Z122" s="384"/>
    </row>
    <row r="123" ht="15.75" customHeight="1">
      <c r="A123" s="383"/>
      <c r="B123" s="383"/>
      <c r="C123" s="384"/>
      <c r="D123" s="385"/>
      <c r="E123" s="385"/>
      <c r="F123" s="383"/>
      <c r="G123" s="384"/>
      <c r="H123" s="384"/>
      <c r="I123" s="384"/>
      <c r="J123" s="384"/>
      <c r="K123" s="384"/>
      <c r="L123" s="384"/>
      <c r="M123" s="384"/>
      <c r="N123" s="384"/>
      <c r="O123" s="384"/>
      <c r="P123" s="384"/>
      <c r="Q123" s="384"/>
      <c r="R123" s="384"/>
      <c r="S123" s="384"/>
      <c r="T123" s="384"/>
      <c r="U123" s="384"/>
      <c r="V123" s="384"/>
      <c r="W123" s="384"/>
      <c r="X123" s="384"/>
      <c r="Y123" s="384"/>
      <c r="Z123" s="384"/>
    </row>
    <row r="124" ht="15.75" customHeight="1">
      <c r="A124" s="383"/>
      <c r="B124" s="383"/>
      <c r="C124" s="384"/>
      <c r="D124" s="385"/>
      <c r="E124" s="385"/>
      <c r="F124" s="383"/>
      <c r="G124" s="384"/>
      <c r="H124" s="384"/>
      <c r="I124" s="384"/>
      <c r="J124" s="384"/>
      <c r="K124" s="384"/>
      <c r="L124" s="384"/>
      <c r="M124" s="384"/>
      <c r="N124" s="384"/>
      <c r="O124" s="384"/>
      <c r="P124" s="384"/>
      <c r="Q124" s="384"/>
      <c r="R124" s="384"/>
      <c r="S124" s="384"/>
      <c r="T124" s="384"/>
      <c r="U124" s="384"/>
      <c r="V124" s="384"/>
      <c r="W124" s="384"/>
      <c r="X124" s="384"/>
      <c r="Y124" s="384"/>
      <c r="Z124" s="384"/>
    </row>
    <row r="125" ht="15.75" customHeight="1">
      <c r="A125" s="383"/>
      <c r="B125" s="383"/>
      <c r="C125" s="384"/>
      <c r="D125" s="385"/>
      <c r="E125" s="385"/>
      <c r="F125" s="383"/>
      <c r="G125" s="384"/>
      <c r="H125" s="384"/>
      <c r="I125" s="384"/>
      <c r="J125" s="384"/>
      <c r="K125" s="384"/>
      <c r="L125" s="384"/>
      <c r="M125" s="384"/>
      <c r="N125" s="384"/>
      <c r="O125" s="384"/>
      <c r="P125" s="384"/>
      <c r="Q125" s="384"/>
      <c r="R125" s="384"/>
      <c r="S125" s="384"/>
      <c r="T125" s="384"/>
      <c r="U125" s="384"/>
      <c r="V125" s="384"/>
      <c r="W125" s="384"/>
      <c r="X125" s="384"/>
      <c r="Y125" s="384"/>
      <c r="Z125" s="384"/>
    </row>
    <row r="126" ht="15.75" customHeight="1">
      <c r="A126" s="383"/>
      <c r="B126" s="383"/>
      <c r="C126" s="384"/>
      <c r="D126" s="385"/>
      <c r="E126" s="385"/>
      <c r="F126" s="383"/>
      <c r="G126" s="384"/>
      <c r="H126" s="384"/>
      <c r="I126" s="384"/>
      <c r="J126" s="384"/>
      <c r="K126" s="384"/>
      <c r="L126" s="384"/>
      <c r="M126" s="384"/>
      <c r="N126" s="384"/>
      <c r="O126" s="384"/>
      <c r="P126" s="384"/>
      <c r="Q126" s="384"/>
      <c r="R126" s="384"/>
      <c r="S126" s="384"/>
      <c r="T126" s="384"/>
      <c r="U126" s="384"/>
      <c r="V126" s="384"/>
      <c r="W126" s="384"/>
      <c r="X126" s="384"/>
      <c r="Y126" s="384"/>
      <c r="Z126" s="384"/>
    </row>
    <row r="127" ht="15.75" customHeight="1">
      <c r="A127" s="384"/>
      <c r="B127" s="385"/>
      <c r="C127" s="396"/>
      <c r="D127" s="396"/>
      <c r="E127" s="385"/>
      <c r="F127" s="383"/>
      <c r="G127" s="384"/>
      <c r="H127" s="384"/>
      <c r="I127" s="384"/>
      <c r="J127" s="384"/>
      <c r="K127" s="384"/>
      <c r="L127" s="384"/>
      <c r="M127" s="384"/>
      <c r="N127" s="384"/>
      <c r="O127" s="384"/>
      <c r="P127" s="384"/>
      <c r="Q127" s="384"/>
      <c r="R127" s="384"/>
      <c r="S127" s="384"/>
      <c r="T127" s="384"/>
      <c r="U127" s="384"/>
      <c r="V127" s="384"/>
      <c r="W127" s="384"/>
      <c r="X127" s="384"/>
      <c r="Y127" s="384"/>
      <c r="Z127" s="384"/>
    </row>
    <row r="128" ht="15.75" customHeight="1">
      <c r="A128" s="384"/>
      <c r="B128" s="385"/>
      <c r="C128" s="396"/>
      <c r="D128" s="396"/>
      <c r="E128" s="385"/>
      <c r="F128" s="383"/>
      <c r="G128" s="384"/>
      <c r="H128" s="384"/>
      <c r="I128" s="384"/>
      <c r="J128" s="384"/>
      <c r="K128" s="384"/>
      <c r="L128" s="384"/>
      <c r="M128" s="384"/>
      <c r="N128" s="384"/>
      <c r="O128" s="384"/>
      <c r="P128" s="384"/>
      <c r="Q128" s="384"/>
      <c r="R128" s="384"/>
      <c r="S128" s="384"/>
      <c r="T128" s="384"/>
      <c r="U128" s="384"/>
      <c r="V128" s="384"/>
      <c r="W128" s="384"/>
      <c r="X128" s="384"/>
      <c r="Y128" s="384"/>
      <c r="Z128" s="384"/>
    </row>
    <row r="129" ht="15.75" customHeight="1">
      <c r="A129" s="384"/>
      <c r="B129" s="385"/>
      <c r="C129" s="396"/>
      <c r="D129" s="396"/>
      <c r="E129" s="385"/>
      <c r="F129" s="383"/>
      <c r="G129" s="384"/>
      <c r="H129" s="384"/>
      <c r="I129" s="384"/>
      <c r="J129" s="384"/>
      <c r="K129" s="384"/>
      <c r="L129" s="384"/>
      <c r="M129" s="384"/>
      <c r="N129" s="384"/>
      <c r="O129" s="384"/>
      <c r="P129" s="384"/>
      <c r="Q129" s="384"/>
      <c r="R129" s="384"/>
      <c r="S129" s="384"/>
      <c r="T129" s="384"/>
      <c r="U129" s="384"/>
      <c r="V129" s="384"/>
      <c r="W129" s="384"/>
      <c r="X129" s="384"/>
      <c r="Y129" s="384"/>
      <c r="Z129" s="384"/>
    </row>
    <row r="130" ht="15.75" customHeight="1">
      <c r="A130" s="384"/>
      <c r="B130" s="385"/>
      <c r="C130" s="396"/>
      <c r="D130" s="396"/>
      <c r="E130" s="385"/>
      <c r="F130" s="383"/>
      <c r="G130" s="384"/>
      <c r="H130" s="384"/>
      <c r="I130" s="384"/>
      <c r="J130" s="384"/>
      <c r="K130" s="384"/>
      <c r="L130" s="384"/>
      <c r="M130" s="384"/>
      <c r="N130" s="384"/>
      <c r="O130" s="384"/>
      <c r="P130" s="384"/>
      <c r="Q130" s="384"/>
      <c r="R130" s="384"/>
      <c r="S130" s="384"/>
      <c r="T130" s="384"/>
      <c r="U130" s="384"/>
      <c r="V130" s="384"/>
      <c r="W130" s="384"/>
      <c r="X130" s="384"/>
      <c r="Y130" s="384"/>
      <c r="Z130" s="384"/>
    </row>
    <row r="131" ht="15.75" customHeight="1">
      <c r="A131" s="384"/>
      <c r="B131" s="385"/>
      <c r="C131" s="396"/>
      <c r="D131" s="396"/>
      <c r="E131" s="385"/>
      <c r="F131" s="383"/>
      <c r="G131" s="384"/>
      <c r="H131" s="384"/>
      <c r="I131" s="384"/>
      <c r="J131" s="384"/>
      <c r="K131" s="384"/>
      <c r="L131" s="384"/>
      <c r="M131" s="384"/>
      <c r="N131" s="384"/>
      <c r="O131" s="384"/>
      <c r="P131" s="384"/>
      <c r="Q131" s="384"/>
      <c r="R131" s="384"/>
      <c r="S131" s="384"/>
      <c r="T131" s="384"/>
      <c r="U131" s="384"/>
      <c r="V131" s="384"/>
      <c r="W131" s="384"/>
      <c r="X131" s="384"/>
      <c r="Y131" s="384"/>
      <c r="Z131" s="384"/>
    </row>
    <row r="132" ht="15.75" customHeight="1">
      <c r="A132" s="384"/>
      <c r="B132" s="385"/>
      <c r="C132" s="396"/>
      <c r="D132" s="396"/>
      <c r="E132" s="385"/>
      <c r="F132" s="383"/>
      <c r="G132" s="384"/>
      <c r="H132" s="384"/>
      <c r="I132" s="384"/>
      <c r="J132" s="384"/>
      <c r="K132" s="384"/>
      <c r="L132" s="384"/>
      <c r="M132" s="384"/>
      <c r="N132" s="384"/>
      <c r="O132" s="384"/>
      <c r="P132" s="384"/>
      <c r="Q132" s="384"/>
      <c r="R132" s="384"/>
      <c r="S132" s="384"/>
      <c r="T132" s="384"/>
      <c r="U132" s="384"/>
      <c r="V132" s="384"/>
      <c r="W132" s="384"/>
      <c r="X132" s="384"/>
      <c r="Y132" s="384"/>
      <c r="Z132" s="384"/>
    </row>
    <row r="133" ht="15.75" customHeight="1">
      <c r="A133" s="384"/>
      <c r="B133" s="385"/>
      <c r="C133" s="396"/>
      <c r="D133" s="396"/>
      <c r="E133" s="385"/>
      <c r="F133" s="383"/>
      <c r="G133" s="384"/>
      <c r="H133" s="384"/>
      <c r="I133" s="384"/>
      <c r="J133" s="384"/>
      <c r="K133" s="384"/>
      <c r="L133" s="384"/>
      <c r="M133" s="384"/>
      <c r="N133" s="384"/>
      <c r="O133" s="384"/>
      <c r="P133" s="384"/>
      <c r="Q133" s="384"/>
      <c r="R133" s="384"/>
      <c r="S133" s="384"/>
      <c r="T133" s="384"/>
      <c r="U133" s="384"/>
      <c r="V133" s="384"/>
      <c r="W133" s="384"/>
      <c r="X133" s="384"/>
      <c r="Y133" s="384"/>
      <c r="Z133" s="384"/>
    </row>
    <row r="134" ht="15.75" customHeight="1">
      <c r="A134" s="384"/>
      <c r="B134" s="384"/>
      <c r="C134" s="384"/>
      <c r="D134" s="385"/>
      <c r="E134" s="385"/>
      <c r="F134" s="383"/>
      <c r="G134" s="384"/>
      <c r="H134" s="384"/>
      <c r="I134" s="384"/>
      <c r="J134" s="384"/>
      <c r="K134" s="384"/>
      <c r="L134" s="384"/>
      <c r="M134" s="384"/>
      <c r="N134" s="384"/>
      <c r="O134" s="384"/>
      <c r="P134" s="384"/>
      <c r="Q134" s="384"/>
      <c r="R134" s="384"/>
      <c r="S134" s="384"/>
      <c r="T134" s="384"/>
      <c r="U134" s="384"/>
      <c r="V134" s="384"/>
      <c r="W134" s="384"/>
      <c r="X134" s="384"/>
      <c r="Y134" s="384"/>
      <c r="Z134" s="384"/>
    </row>
    <row r="135" ht="15.75" customHeight="1">
      <c r="A135" s="384"/>
      <c r="B135" s="384"/>
      <c r="C135" s="384"/>
      <c r="D135" s="385"/>
      <c r="E135" s="385"/>
      <c r="F135" s="383"/>
      <c r="G135" s="384"/>
      <c r="H135" s="384"/>
      <c r="I135" s="384"/>
      <c r="J135" s="384"/>
      <c r="K135" s="384"/>
      <c r="L135" s="384"/>
      <c r="M135" s="384"/>
      <c r="N135" s="384"/>
      <c r="O135" s="384"/>
      <c r="P135" s="384"/>
      <c r="Q135" s="384"/>
      <c r="R135" s="384"/>
      <c r="S135" s="384"/>
      <c r="T135" s="384"/>
      <c r="U135" s="384"/>
      <c r="V135" s="384"/>
      <c r="W135" s="384"/>
      <c r="X135" s="384"/>
      <c r="Y135" s="384"/>
      <c r="Z135" s="384"/>
    </row>
    <row r="136" ht="15.75" customHeight="1">
      <c r="A136" s="384"/>
      <c r="B136" s="384"/>
      <c r="C136" s="384"/>
      <c r="D136" s="385"/>
      <c r="E136" s="385"/>
      <c r="F136" s="383"/>
      <c r="G136" s="384"/>
      <c r="H136" s="384"/>
      <c r="I136" s="384"/>
      <c r="J136" s="384"/>
      <c r="K136" s="384"/>
      <c r="L136" s="384"/>
      <c r="M136" s="384"/>
      <c r="N136" s="384"/>
      <c r="O136" s="384"/>
      <c r="P136" s="384"/>
      <c r="Q136" s="384"/>
      <c r="R136" s="384"/>
      <c r="S136" s="384"/>
      <c r="T136" s="384"/>
      <c r="U136" s="384"/>
      <c r="V136" s="384"/>
      <c r="W136" s="384"/>
      <c r="X136" s="384"/>
      <c r="Y136" s="384"/>
      <c r="Z136" s="384"/>
    </row>
    <row r="137" ht="15.75" customHeight="1">
      <c r="A137" s="384"/>
      <c r="B137" s="384"/>
      <c r="C137" s="384"/>
      <c r="D137" s="385"/>
      <c r="E137" s="385"/>
      <c r="F137" s="383"/>
      <c r="G137" s="384"/>
      <c r="H137" s="384"/>
      <c r="I137" s="384"/>
      <c r="J137" s="384"/>
      <c r="K137" s="384"/>
      <c r="L137" s="384"/>
      <c r="M137" s="384"/>
      <c r="N137" s="384"/>
      <c r="O137" s="384"/>
      <c r="P137" s="384"/>
      <c r="Q137" s="384"/>
      <c r="R137" s="384"/>
      <c r="S137" s="384"/>
      <c r="T137" s="384"/>
      <c r="U137" s="384"/>
      <c r="V137" s="384"/>
      <c r="W137" s="384"/>
      <c r="X137" s="384"/>
      <c r="Y137" s="384"/>
      <c r="Z137" s="384"/>
    </row>
    <row r="138" ht="15.75" customHeight="1">
      <c r="A138" s="384"/>
      <c r="B138" s="384"/>
      <c r="C138" s="384"/>
      <c r="D138" s="385"/>
      <c r="E138" s="385"/>
      <c r="F138" s="383"/>
      <c r="G138" s="384"/>
      <c r="H138" s="384"/>
      <c r="I138" s="384"/>
      <c r="J138" s="384"/>
      <c r="K138" s="384"/>
      <c r="L138" s="384"/>
      <c r="M138" s="384"/>
      <c r="N138" s="384"/>
      <c r="O138" s="384"/>
      <c r="P138" s="384"/>
      <c r="Q138" s="384"/>
      <c r="R138" s="384"/>
      <c r="S138" s="384"/>
      <c r="T138" s="384"/>
      <c r="U138" s="384"/>
      <c r="V138" s="384"/>
      <c r="W138" s="384"/>
      <c r="X138" s="384"/>
      <c r="Y138" s="384"/>
      <c r="Z138" s="384"/>
    </row>
    <row r="139" ht="15.75" customHeight="1">
      <c r="A139" s="384"/>
      <c r="B139" s="384"/>
      <c r="C139" s="384"/>
      <c r="D139" s="385"/>
      <c r="E139" s="385"/>
      <c r="F139" s="383"/>
      <c r="G139" s="384"/>
      <c r="H139" s="384"/>
      <c r="I139" s="384"/>
      <c r="J139" s="384"/>
      <c r="K139" s="384"/>
      <c r="L139" s="384"/>
      <c r="M139" s="384"/>
      <c r="N139" s="384"/>
      <c r="O139" s="384"/>
      <c r="P139" s="384"/>
      <c r="Q139" s="384"/>
      <c r="R139" s="384"/>
      <c r="S139" s="384"/>
      <c r="T139" s="384"/>
      <c r="U139" s="384"/>
      <c r="V139" s="384"/>
      <c r="W139" s="384"/>
      <c r="X139" s="384"/>
      <c r="Y139" s="384"/>
      <c r="Z139" s="384"/>
    </row>
    <row r="140" ht="15.75" customHeight="1">
      <c r="A140" s="384"/>
      <c r="B140" s="384"/>
      <c r="C140" s="384"/>
      <c r="D140" s="385"/>
      <c r="E140" s="385"/>
      <c r="F140" s="383"/>
      <c r="G140" s="384"/>
      <c r="H140" s="384"/>
      <c r="I140" s="384"/>
      <c r="J140" s="384"/>
      <c r="K140" s="384"/>
      <c r="L140" s="384"/>
      <c r="M140" s="384"/>
      <c r="N140" s="384"/>
      <c r="O140" s="384"/>
      <c r="P140" s="384"/>
      <c r="Q140" s="384"/>
      <c r="R140" s="384"/>
      <c r="S140" s="384"/>
      <c r="T140" s="384"/>
      <c r="U140" s="384"/>
      <c r="V140" s="384"/>
      <c r="W140" s="384"/>
      <c r="X140" s="384"/>
      <c r="Y140" s="384"/>
      <c r="Z140" s="384"/>
    </row>
    <row r="141" ht="15.75" customHeight="1">
      <c r="A141" s="384"/>
      <c r="B141" s="384"/>
      <c r="C141" s="384"/>
      <c r="D141" s="385"/>
      <c r="E141" s="385"/>
      <c r="F141" s="383"/>
      <c r="G141" s="384"/>
      <c r="H141" s="384"/>
      <c r="I141" s="384"/>
      <c r="J141" s="384"/>
      <c r="K141" s="384"/>
      <c r="L141" s="384"/>
      <c r="M141" s="384"/>
      <c r="N141" s="384"/>
      <c r="O141" s="384"/>
      <c r="P141" s="384"/>
      <c r="Q141" s="384"/>
      <c r="R141" s="384"/>
      <c r="S141" s="384"/>
      <c r="T141" s="384"/>
      <c r="U141" s="384"/>
      <c r="V141" s="384"/>
      <c r="W141" s="384"/>
      <c r="X141" s="384"/>
      <c r="Y141" s="384"/>
      <c r="Z141" s="384"/>
    </row>
    <row r="142" ht="15.75" customHeight="1">
      <c r="A142" s="384"/>
      <c r="B142" s="384"/>
      <c r="C142" s="384"/>
      <c r="D142" s="385"/>
      <c r="E142" s="385"/>
      <c r="F142" s="383"/>
      <c r="G142" s="384"/>
      <c r="H142" s="384"/>
      <c r="I142" s="384"/>
      <c r="J142" s="384"/>
      <c r="K142" s="384"/>
      <c r="L142" s="384"/>
      <c r="M142" s="384"/>
      <c r="N142" s="384"/>
      <c r="O142" s="384"/>
      <c r="P142" s="384"/>
      <c r="Q142" s="384"/>
      <c r="R142" s="384"/>
      <c r="S142" s="384"/>
      <c r="T142" s="384"/>
      <c r="U142" s="384"/>
      <c r="V142" s="384"/>
      <c r="W142" s="384"/>
      <c r="X142" s="384"/>
      <c r="Y142" s="384"/>
      <c r="Z142" s="384"/>
    </row>
    <row r="143" ht="15.75" customHeight="1">
      <c r="A143" s="384"/>
      <c r="B143" s="384"/>
      <c r="C143" s="384"/>
      <c r="D143" s="385"/>
      <c r="E143" s="385"/>
      <c r="F143" s="383"/>
      <c r="G143" s="384"/>
      <c r="H143" s="384"/>
      <c r="I143" s="384"/>
      <c r="J143" s="384"/>
      <c r="K143" s="384"/>
      <c r="L143" s="384"/>
      <c r="M143" s="384"/>
      <c r="N143" s="384"/>
      <c r="O143" s="384"/>
      <c r="P143" s="384"/>
      <c r="Q143" s="384"/>
      <c r="R143" s="384"/>
      <c r="S143" s="384"/>
      <c r="T143" s="384"/>
      <c r="U143" s="384"/>
      <c r="V143" s="384"/>
      <c r="W143" s="384"/>
      <c r="X143" s="384"/>
      <c r="Y143" s="384"/>
      <c r="Z143" s="384"/>
    </row>
    <row r="144" ht="15.75" customHeight="1">
      <c r="A144" s="384"/>
      <c r="B144" s="384"/>
      <c r="C144" s="384"/>
      <c r="D144" s="385"/>
      <c r="E144" s="385"/>
      <c r="F144" s="383"/>
      <c r="G144" s="384"/>
      <c r="H144" s="384"/>
      <c r="I144" s="384"/>
      <c r="J144" s="384"/>
      <c r="K144" s="384"/>
      <c r="L144" s="384"/>
      <c r="M144" s="384"/>
      <c r="N144" s="384"/>
      <c r="O144" s="384"/>
      <c r="P144" s="384"/>
      <c r="Q144" s="384"/>
      <c r="R144" s="384"/>
      <c r="S144" s="384"/>
      <c r="T144" s="384"/>
      <c r="U144" s="384"/>
      <c r="V144" s="384"/>
      <c r="W144" s="384"/>
      <c r="X144" s="384"/>
      <c r="Y144" s="384"/>
      <c r="Z144" s="384"/>
    </row>
    <row r="145" ht="15.75" customHeight="1">
      <c r="A145" s="384"/>
      <c r="B145" s="384"/>
      <c r="C145" s="384"/>
      <c r="D145" s="385"/>
      <c r="E145" s="385"/>
      <c r="F145" s="383"/>
      <c r="G145" s="384"/>
      <c r="H145" s="384"/>
      <c r="I145" s="384"/>
      <c r="J145" s="384"/>
      <c r="K145" s="384"/>
      <c r="L145" s="384"/>
      <c r="M145" s="384"/>
      <c r="N145" s="384"/>
      <c r="O145" s="384"/>
      <c r="P145" s="384"/>
      <c r="Q145" s="384"/>
      <c r="R145" s="384"/>
      <c r="S145" s="384"/>
      <c r="T145" s="384"/>
      <c r="U145" s="384"/>
      <c r="V145" s="384"/>
      <c r="W145" s="384"/>
      <c r="X145" s="384"/>
      <c r="Y145" s="384"/>
      <c r="Z145" s="384"/>
    </row>
    <row r="146" ht="15.75" customHeight="1">
      <c r="A146" s="384"/>
      <c r="B146" s="384"/>
      <c r="C146" s="384"/>
      <c r="D146" s="385"/>
      <c r="E146" s="385"/>
      <c r="F146" s="383"/>
      <c r="G146" s="384"/>
      <c r="H146" s="384"/>
      <c r="I146" s="384"/>
      <c r="J146" s="384"/>
      <c r="K146" s="384"/>
      <c r="L146" s="384"/>
      <c r="M146" s="384"/>
      <c r="N146" s="384"/>
      <c r="O146" s="384"/>
      <c r="P146" s="384"/>
      <c r="Q146" s="384"/>
      <c r="R146" s="384"/>
      <c r="S146" s="384"/>
      <c r="T146" s="384"/>
      <c r="U146" s="384"/>
      <c r="V146" s="384"/>
      <c r="W146" s="384"/>
      <c r="X146" s="384"/>
      <c r="Y146" s="384"/>
      <c r="Z146" s="384"/>
    </row>
    <row r="147" ht="15.75" customHeight="1">
      <c r="A147" s="384"/>
      <c r="B147" s="384"/>
      <c r="C147" s="384"/>
      <c r="D147" s="385"/>
      <c r="E147" s="385"/>
      <c r="F147" s="383"/>
      <c r="G147" s="384"/>
      <c r="H147" s="384"/>
      <c r="I147" s="384"/>
      <c r="J147" s="384"/>
      <c r="K147" s="384"/>
      <c r="L147" s="384"/>
      <c r="M147" s="384"/>
      <c r="N147" s="384"/>
      <c r="O147" s="384"/>
      <c r="P147" s="384"/>
      <c r="Q147" s="384"/>
      <c r="R147" s="384"/>
      <c r="S147" s="384"/>
      <c r="T147" s="384"/>
      <c r="U147" s="384"/>
      <c r="V147" s="384"/>
      <c r="W147" s="384"/>
      <c r="X147" s="384"/>
      <c r="Y147" s="384"/>
      <c r="Z147" s="384"/>
    </row>
    <row r="148" ht="15.75" customHeight="1">
      <c r="A148" s="384"/>
      <c r="B148" s="384"/>
      <c r="C148" s="384"/>
      <c r="D148" s="385"/>
      <c r="E148" s="385"/>
      <c r="F148" s="383"/>
      <c r="G148" s="384"/>
      <c r="H148" s="384"/>
      <c r="I148" s="384"/>
      <c r="J148" s="384"/>
      <c r="K148" s="384"/>
      <c r="L148" s="384"/>
      <c r="M148" s="384"/>
      <c r="N148" s="384"/>
      <c r="O148" s="384"/>
      <c r="P148" s="384"/>
      <c r="Q148" s="384"/>
      <c r="R148" s="384"/>
      <c r="S148" s="384"/>
      <c r="T148" s="384"/>
      <c r="U148" s="384"/>
      <c r="V148" s="384"/>
      <c r="W148" s="384"/>
      <c r="X148" s="384"/>
      <c r="Y148" s="384"/>
      <c r="Z148" s="384"/>
    </row>
    <row r="149" ht="15.75" customHeight="1">
      <c r="A149" s="384"/>
      <c r="B149" s="384"/>
      <c r="C149" s="384"/>
      <c r="D149" s="385"/>
      <c r="E149" s="385"/>
      <c r="F149" s="383"/>
      <c r="G149" s="384"/>
      <c r="H149" s="384"/>
      <c r="I149" s="384"/>
      <c r="J149" s="384"/>
      <c r="K149" s="384"/>
      <c r="L149" s="384"/>
      <c r="M149" s="384"/>
      <c r="N149" s="384"/>
      <c r="O149" s="384"/>
      <c r="P149" s="384"/>
      <c r="Q149" s="384"/>
      <c r="R149" s="384"/>
      <c r="S149" s="384"/>
      <c r="T149" s="384"/>
      <c r="U149" s="384"/>
      <c r="V149" s="384"/>
      <c r="W149" s="384"/>
      <c r="X149" s="384"/>
      <c r="Y149" s="384"/>
      <c r="Z149" s="384"/>
    </row>
    <row r="150" ht="15.75" customHeight="1">
      <c r="A150" s="384"/>
      <c r="B150" s="384"/>
      <c r="C150" s="384"/>
      <c r="D150" s="385"/>
      <c r="E150" s="385"/>
      <c r="F150" s="383"/>
      <c r="G150" s="384"/>
      <c r="H150" s="384"/>
      <c r="I150" s="384"/>
      <c r="J150" s="384"/>
      <c r="K150" s="384"/>
      <c r="L150" s="384"/>
      <c r="M150" s="384"/>
      <c r="N150" s="384"/>
      <c r="O150" s="384"/>
      <c r="P150" s="384"/>
      <c r="Q150" s="384"/>
      <c r="R150" s="384"/>
      <c r="S150" s="384"/>
      <c r="T150" s="384"/>
      <c r="U150" s="384"/>
      <c r="V150" s="384"/>
      <c r="W150" s="384"/>
      <c r="X150" s="384"/>
      <c r="Y150" s="384"/>
      <c r="Z150" s="384"/>
    </row>
    <row r="151" ht="15.75" customHeight="1">
      <c r="A151" s="384"/>
      <c r="B151" s="384"/>
      <c r="C151" s="384"/>
      <c r="D151" s="385"/>
      <c r="E151" s="385"/>
      <c r="F151" s="383"/>
      <c r="G151" s="384"/>
      <c r="H151" s="384"/>
      <c r="I151" s="384"/>
      <c r="J151" s="384"/>
      <c r="K151" s="384"/>
      <c r="L151" s="384"/>
      <c r="M151" s="384"/>
      <c r="N151" s="384"/>
      <c r="O151" s="384"/>
      <c r="P151" s="384"/>
      <c r="Q151" s="384"/>
      <c r="R151" s="384"/>
      <c r="S151" s="384"/>
      <c r="T151" s="384"/>
      <c r="U151" s="384"/>
      <c r="V151" s="384"/>
      <c r="W151" s="384"/>
      <c r="X151" s="384"/>
      <c r="Y151" s="384"/>
      <c r="Z151" s="384"/>
    </row>
    <row r="152" ht="15.75" customHeight="1">
      <c r="A152" s="384"/>
      <c r="B152" s="384"/>
      <c r="C152" s="384"/>
      <c r="D152" s="385"/>
      <c r="E152" s="385"/>
      <c r="F152" s="383"/>
      <c r="G152" s="384"/>
      <c r="H152" s="384"/>
      <c r="I152" s="384"/>
      <c r="J152" s="384"/>
      <c r="K152" s="384"/>
      <c r="L152" s="384"/>
      <c r="M152" s="384"/>
      <c r="N152" s="384"/>
      <c r="O152" s="384"/>
      <c r="P152" s="384"/>
      <c r="Q152" s="384"/>
      <c r="R152" s="384"/>
      <c r="S152" s="384"/>
      <c r="T152" s="384"/>
      <c r="U152" s="384"/>
      <c r="V152" s="384"/>
      <c r="W152" s="384"/>
      <c r="X152" s="384"/>
      <c r="Y152" s="384"/>
      <c r="Z152" s="384"/>
    </row>
    <row r="153" ht="15.75" customHeight="1">
      <c r="A153" s="384"/>
      <c r="B153" s="384"/>
      <c r="C153" s="384"/>
      <c r="D153" s="385"/>
      <c r="E153" s="385"/>
      <c r="F153" s="383"/>
      <c r="G153" s="384"/>
      <c r="H153" s="384"/>
      <c r="I153" s="384"/>
      <c r="J153" s="384"/>
      <c r="K153" s="384"/>
      <c r="L153" s="384"/>
      <c r="M153" s="384"/>
      <c r="N153" s="384"/>
      <c r="O153" s="384"/>
      <c r="P153" s="384"/>
      <c r="Q153" s="384"/>
      <c r="R153" s="384"/>
      <c r="S153" s="384"/>
      <c r="T153" s="384"/>
      <c r="U153" s="384"/>
      <c r="V153" s="384"/>
      <c r="W153" s="384"/>
      <c r="X153" s="384"/>
      <c r="Y153" s="384"/>
      <c r="Z153" s="384"/>
    </row>
    <row r="154" ht="15.75" customHeight="1">
      <c r="A154" s="384"/>
      <c r="B154" s="384"/>
      <c r="C154" s="384"/>
      <c r="D154" s="385"/>
      <c r="E154" s="385"/>
      <c r="F154" s="383"/>
      <c r="G154" s="384"/>
      <c r="H154" s="384"/>
      <c r="I154" s="384"/>
      <c r="J154" s="384"/>
      <c r="K154" s="384"/>
      <c r="L154" s="384"/>
      <c r="M154" s="384"/>
      <c r="N154" s="384"/>
      <c r="O154" s="384"/>
      <c r="P154" s="384"/>
      <c r="Q154" s="384"/>
      <c r="R154" s="384"/>
      <c r="S154" s="384"/>
      <c r="T154" s="384"/>
      <c r="U154" s="384"/>
      <c r="V154" s="384"/>
      <c r="W154" s="384"/>
      <c r="X154" s="384"/>
      <c r="Y154" s="384"/>
      <c r="Z154" s="384"/>
    </row>
    <row r="155" ht="15.75" customHeight="1">
      <c r="A155" s="384"/>
      <c r="B155" s="384"/>
      <c r="C155" s="384"/>
      <c r="D155" s="385"/>
      <c r="E155" s="385"/>
      <c r="F155" s="383"/>
      <c r="G155" s="384"/>
      <c r="H155" s="384"/>
      <c r="I155" s="384"/>
      <c r="J155" s="384"/>
      <c r="K155" s="384"/>
      <c r="L155" s="384"/>
      <c r="M155" s="384"/>
      <c r="N155" s="384"/>
      <c r="O155" s="384"/>
      <c r="P155" s="384"/>
      <c r="Q155" s="384"/>
      <c r="R155" s="384"/>
      <c r="S155" s="384"/>
      <c r="T155" s="384"/>
      <c r="U155" s="384"/>
      <c r="V155" s="384"/>
      <c r="W155" s="384"/>
      <c r="X155" s="384"/>
      <c r="Y155" s="384"/>
      <c r="Z155" s="384"/>
    </row>
    <row r="156" ht="15.75" customHeight="1">
      <c r="A156" s="384"/>
      <c r="B156" s="384"/>
      <c r="C156" s="384"/>
      <c r="D156" s="385"/>
      <c r="E156" s="385"/>
      <c r="F156" s="383"/>
      <c r="G156" s="384"/>
      <c r="H156" s="384"/>
      <c r="I156" s="384"/>
      <c r="J156" s="384"/>
      <c r="K156" s="384"/>
      <c r="L156" s="384"/>
      <c r="M156" s="384"/>
      <c r="N156" s="384"/>
      <c r="O156" s="384"/>
      <c r="P156" s="384"/>
      <c r="Q156" s="384"/>
      <c r="R156" s="384"/>
      <c r="S156" s="384"/>
      <c r="T156" s="384"/>
      <c r="U156" s="384"/>
      <c r="V156" s="384"/>
      <c r="W156" s="384"/>
      <c r="X156" s="384"/>
      <c r="Y156" s="384"/>
      <c r="Z156" s="384"/>
    </row>
    <row r="157" ht="15.75" customHeight="1">
      <c r="A157" s="384"/>
      <c r="B157" s="384"/>
      <c r="C157" s="384"/>
      <c r="D157" s="385"/>
      <c r="E157" s="385"/>
      <c r="F157" s="383"/>
      <c r="G157" s="384"/>
      <c r="H157" s="384"/>
      <c r="I157" s="384"/>
      <c r="J157" s="384"/>
      <c r="K157" s="384"/>
      <c r="L157" s="384"/>
      <c r="M157" s="384"/>
      <c r="N157" s="384"/>
      <c r="O157" s="384"/>
      <c r="P157" s="384"/>
      <c r="Q157" s="384"/>
      <c r="R157" s="384"/>
      <c r="S157" s="384"/>
      <c r="T157" s="384"/>
      <c r="U157" s="384"/>
      <c r="V157" s="384"/>
      <c r="W157" s="384"/>
      <c r="X157" s="384"/>
      <c r="Y157" s="384"/>
      <c r="Z157" s="384"/>
    </row>
    <row r="158" ht="15.75" customHeight="1">
      <c r="A158" s="384"/>
      <c r="B158" s="384"/>
      <c r="C158" s="384"/>
      <c r="D158" s="385"/>
      <c r="E158" s="385"/>
      <c r="F158" s="383"/>
      <c r="G158" s="384"/>
      <c r="H158" s="384"/>
      <c r="I158" s="384"/>
      <c r="J158" s="384"/>
      <c r="K158" s="384"/>
      <c r="L158" s="384"/>
      <c r="M158" s="384"/>
      <c r="N158" s="384"/>
      <c r="O158" s="384"/>
      <c r="P158" s="384"/>
      <c r="Q158" s="384"/>
      <c r="R158" s="384"/>
      <c r="S158" s="384"/>
      <c r="T158" s="384"/>
      <c r="U158" s="384"/>
      <c r="V158" s="384"/>
      <c r="W158" s="384"/>
      <c r="X158" s="384"/>
      <c r="Y158" s="384"/>
      <c r="Z158" s="384"/>
    </row>
    <row r="159" ht="15.75" customHeight="1">
      <c r="A159" s="384"/>
      <c r="B159" s="384"/>
      <c r="C159" s="384"/>
      <c r="D159" s="385"/>
      <c r="E159" s="385"/>
      <c r="F159" s="383"/>
      <c r="G159" s="384"/>
      <c r="H159" s="384"/>
      <c r="I159" s="384"/>
      <c r="J159" s="384"/>
      <c r="K159" s="384"/>
      <c r="L159" s="384"/>
      <c r="M159" s="384"/>
      <c r="N159" s="384"/>
      <c r="O159" s="384"/>
      <c r="P159" s="384"/>
      <c r="Q159" s="384"/>
      <c r="R159" s="384"/>
      <c r="S159" s="384"/>
      <c r="T159" s="384"/>
      <c r="U159" s="384"/>
      <c r="V159" s="384"/>
      <c r="W159" s="384"/>
      <c r="X159" s="384"/>
      <c r="Y159" s="384"/>
      <c r="Z159" s="384"/>
    </row>
    <row r="160" ht="15.75" customHeight="1">
      <c r="A160" s="384"/>
      <c r="B160" s="384"/>
      <c r="C160" s="384"/>
      <c r="D160" s="385"/>
      <c r="E160" s="385"/>
      <c r="F160" s="383"/>
      <c r="G160" s="384"/>
      <c r="H160" s="384"/>
      <c r="I160" s="384"/>
      <c r="J160" s="384"/>
      <c r="K160" s="384"/>
      <c r="L160" s="384"/>
      <c r="M160" s="384"/>
      <c r="N160" s="384"/>
      <c r="O160" s="384"/>
      <c r="P160" s="384"/>
      <c r="Q160" s="384"/>
      <c r="R160" s="384"/>
      <c r="S160" s="384"/>
      <c r="T160" s="384"/>
      <c r="U160" s="384"/>
      <c r="V160" s="384"/>
      <c r="W160" s="384"/>
      <c r="X160" s="384"/>
      <c r="Y160" s="384"/>
      <c r="Z160" s="384"/>
    </row>
    <row r="161" ht="15.75" customHeight="1">
      <c r="A161" s="384"/>
      <c r="B161" s="384"/>
      <c r="C161" s="384"/>
      <c r="D161" s="385"/>
      <c r="E161" s="385"/>
      <c r="F161" s="383"/>
      <c r="G161" s="384"/>
      <c r="H161" s="384"/>
      <c r="I161" s="384"/>
      <c r="J161" s="384"/>
      <c r="K161" s="384"/>
      <c r="L161" s="384"/>
      <c r="M161" s="384"/>
      <c r="N161" s="384"/>
      <c r="O161" s="384"/>
      <c r="P161" s="384"/>
      <c r="Q161" s="384"/>
      <c r="R161" s="384"/>
      <c r="S161" s="384"/>
      <c r="T161" s="384"/>
      <c r="U161" s="384"/>
      <c r="V161" s="384"/>
      <c r="W161" s="384"/>
      <c r="X161" s="384"/>
      <c r="Y161" s="384"/>
      <c r="Z161" s="384"/>
    </row>
    <row r="162" ht="15.75" customHeight="1">
      <c r="A162" s="384"/>
      <c r="B162" s="384"/>
      <c r="C162" s="384"/>
      <c r="D162" s="385"/>
      <c r="E162" s="385"/>
      <c r="F162" s="383"/>
      <c r="G162" s="384"/>
      <c r="H162" s="384"/>
      <c r="I162" s="384"/>
      <c r="J162" s="384"/>
      <c r="K162" s="384"/>
      <c r="L162" s="384"/>
      <c r="M162" s="384"/>
      <c r="N162" s="384"/>
      <c r="O162" s="384"/>
      <c r="P162" s="384"/>
      <c r="Q162" s="384"/>
      <c r="R162" s="384"/>
      <c r="S162" s="384"/>
      <c r="T162" s="384"/>
      <c r="U162" s="384"/>
      <c r="V162" s="384"/>
      <c r="W162" s="384"/>
      <c r="X162" s="384"/>
      <c r="Y162" s="384"/>
      <c r="Z162" s="384"/>
    </row>
    <row r="163" ht="15.75" customHeight="1">
      <c r="A163" s="384"/>
      <c r="B163" s="384"/>
      <c r="C163" s="384"/>
      <c r="D163" s="385"/>
      <c r="E163" s="385"/>
      <c r="F163" s="383"/>
      <c r="G163" s="384"/>
      <c r="H163" s="384"/>
      <c r="I163" s="384"/>
      <c r="J163" s="384"/>
      <c r="K163" s="384"/>
      <c r="L163" s="384"/>
      <c r="M163" s="384"/>
      <c r="N163" s="384"/>
      <c r="O163" s="384"/>
      <c r="P163" s="384"/>
      <c r="Q163" s="384"/>
      <c r="R163" s="384"/>
      <c r="S163" s="384"/>
      <c r="T163" s="384"/>
      <c r="U163" s="384"/>
      <c r="V163" s="384"/>
      <c r="W163" s="384"/>
      <c r="X163" s="384"/>
      <c r="Y163" s="384"/>
      <c r="Z163" s="384"/>
    </row>
    <row r="164" ht="15.75" customHeight="1">
      <c r="A164" s="384"/>
      <c r="B164" s="384"/>
      <c r="C164" s="384"/>
      <c r="D164" s="385"/>
      <c r="E164" s="385"/>
      <c r="F164" s="383"/>
      <c r="G164" s="384"/>
      <c r="H164" s="384"/>
      <c r="I164" s="384"/>
      <c r="J164" s="384"/>
      <c r="K164" s="384"/>
      <c r="L164" s="384"/>
      <c r="M164" s="384"/>
      <c r="N164" s="384"/>
      <c r="O164" s="384"/>
      <c r="P164" s="384"/>
      <c r="Q164" s="384"/>
      <c r="R164" s="384"/>
      <c r="S164" s="384"/>
      <c r="T164" s="384"/>
      <c r="U164" s="384"/>
      <c r="V164" s="384"/>
      <c r="W164" s="384"/>
      <c r="X164" s="384"/>
      <c r="Y164" s="384"/>
      <c r="Z164" s="384"/>
    </row>
    <row r="165" ht="15.75" customHeight="1">
      <c r="A165" s="384"/>
      <c r="B165" s="384"/>
      <c r="C165" s="384"/>
      <c r="D165" s="385"/>
      <c r="E165" s="385"/>
      <c r="F165" s="383"/>
      <c r="G165" s="384"/>
      <c r="H165" s="384"/>
      <c r="I165" s="384"/>
      <c r="J165" s="384"/>
      <c r="K165" s="384"/>
      <c r="L165" s="384"/>
      <c r="M165" s="384"/>
      <c r="N165" s="384"/>
      <c r="O165" s="384"/>
      <c r="P165" s="384"/>
      <c r="Q165" s="384"/>
      <c r="R165" s="384"/>
      <c r="S165" s="384"/>
      <c r="T165" s="384"/>
      <c r="U165" s="384"/>
      <c r="V165" s="384"/>
      <c r="W165" s="384"/>
      <c r="X165" s="384"/>
      <c r="Y165" s="384"/>
      <c r="Z165" s="384"/>
    </row>
    <row r="166" ht="15.75" customHeight="1">
      <c r="A166" s="384"/>
      <c r="B166" s="384"/>
      <c r="C166" s="384"/>
      <c r="D166" s="385"/>
      <c r="E166" s="385"/>
      <c r="F166" s="383"/>
      <c r="G166" s="384"/>
      <c r="H166" s="384"/>
      <c r="I166" s="384"/>
      <c r="J166" s="384"/>
      <c r="K166" s="384"/>
      <c r="L166" s="384"/>
      <c r="M166" s="384"/>
      <c r="N166" s="384"/>
      <c r="O166" s="384"/>
      <c r="P166" s="384"/>
      <c r="Q166" s="384"/>
      <c r="R166" s="384"/>
      <c r="S166" s="384"/>
      <c r="T166" s="384"/>
      <c r="U166" s="384"/>
      <c r="V166" s="384"/>
      <c r="W166" s="384"/>
      <c r="X166" s="384"/>
      <c r="Y166" s="384"/>
      <c r="Z166" s="384"/>
    </row>
    <row r="167" ht="15.75" customHeight="1">
      <c r="A167" s="384"/>
      <c r="B167" s="384"/>
      <c r="C167" s="384"/>
      <c r="D167" s="385"/>
      <c r="E167" s="385"/>
      <c r="F167" s="383"/>
      <c r="G167" s="384"/>
      <c r="H167" s="384"/>
      <c r="I167" s="384"/>
      <c r="J167" s="384"/>
      <c r="K167" s="384"/>
      <c r="L167" s="384"/>
      <c r="M167" s="384"/>
      <c r="N167" s="384"/>
      <c r="O167" s="384"/>
      <c r="P167" s="384"/>
      <c r="Q167" s="384"/>
      <c r="R167" s="384"/>
      <c r="S167" s="384"/>
      <c r="T167" s="384"/>
      <c r="U167" s="384"/>
      <c r="V167" s="384"/>
      <c r="W167" s="384"/>
      <c r="X167" s="384"/>
      <c r="Y167" s="384"/>
      <c r="Z167" s="384"/>
    </row>
    <row r="168" ht="15.75" customHeight="1">
      <c r="A168" s="384"/>
      <c r="B168" s="384"/>
      <c r="C168" s="384"/>
      <c r="D168" s="385"/>
      <c r="E168" s="385"/>
      <c r="F168" s="383"/>
      <c r="G168" s="384"/>
      <c r="H168" s="384"/>
      <c r="I168" s="384"/>
      <c r="J168" s="384"/>
      <c r="K168" s="384"/>
      <c r="L168" s="384"/>
      <c r="M168" s="384"/>
      <c r="N168" s="384"/>
      <c r="O168" s="384"/>
      <c r="P168" s="384"/>
      <c r="Q168" s="384"/>
      <c r="R168" s="384"/>
      <c r="S168" s="384"/>
      <c r="T168" s="384"/>
      <c r="U168" s="384"/>
      <c r="V168" s="384"/>
      <c r="W168" s="384"/>
      <c r="X168" s="384"/>
      <c r="Y168" s="384"/>
      <c r="Z168" s="384"/>
    </row>
    <row r="169" ht="15.75" customHeight="1">
      <c r="A169" s="384"/>
      <c r="B169" s="384"/>
      <c r="C169" s="384"/>
      <c r="D169" s="385"/>
      <c r="E169" s="385"/>
      <c r="F169" s="383"/>
      <c r="G169" s="384"/>
      <c r="H169" s="384"/>
      <c r="I169" s="384"/>
      <c r="J169" s="384"/>
      <c r="K169" s="384"/>
      <c r="L169" s="384"/>
      <c r="M169" s="384"/>
      <c r="N169" s="384"/>
      <c r="O169" s="384"/>
      <c r="P169" s="384"/>
      <c r="Q169" s="384"/>
      <c r="R169" s="384"/>
      <c r="S169" s="384"/>
      <c r="T169" s="384"/>
      <c r="U169" s="384"/>
      <c r="V169" s="384"/>
      <c r="W169" s="384"/>
      <c r="X169" s="384"/>
      <c r="Y169" s="384"/>
      <c r="Z169" s="384"/>
    </row>
    <row r="170" ht="15.75" customHeight="1">
      <c r="A170" s="384"/>
      <c r="B170" s="384"/>
      <c r="C170" s="384"/>
      <c r="D170" s="385"/>
      <c r="E170" s="385"/>
      <c r="F170" s="383"/>
      <c r="G170" s="384"/>
      <c r="H170" s="384"/>
      <c r="I170" s="384"/>
      <c r="J170" s="384"/>
      <c r="K170" s="384"/>
      <c r="L170" s="384"/>
      <c r="M170" s="384"/>
      <c r="N170" s="384"/>
      <c r="O170" s="384"/>
      <c r="P170" s="384"/>
      <c r="Q170" s="384"/>
      <c r="R170" s="384"/>
      <c r="S170" s="384"/>
      <c r="T170" s="384"/>
      <c r="U170" s="384"/>
      <c r="V170" s="384"/>
      <c r="W170" s="384"/>
      <c r="X170" s="384"/>
      <c r="Y170" s="384"/>
      <c r="Z170" s="384"/>
    </row>
    <row r="171" ht="15.75" customHeight="1">
      <c r="A171" s="384"/>
      <c r="B171" s="384"/>
      <c r="C171" s="384"/>
      <c r="D171" s="385"/>
      <c r="E171" s="385"/>
      <c r="F171" s="383"/>
      <c r="G171" s="384"/>
      <c r="H171" s="384"/>
      <c r="I171" s="384"/>
      <c r="J171" s="384"/>
      <c r="K171" s="384"/>
      <c r="L171" s="384"/>
      <c r="M171" s="384"/>
      <c r="N171" s="384"/>
      <c r="O171" s="384"/>
      <c r="P171" s="384"/>
      <c r="Q171" s="384"/>
      <c r="R171" s="384"/>
      <c r="S171" s="384"/>
      <c r="T171" s="384"/>
      <c r="U171" s="384"/>
      <c r="V171" s="384"/>
      <c r="W171" s="384"/>
      <c r="X171" s="384"/>
      <c r="Y171" s="384"/>
      <c r="Z171" s="384"/>
    </row>
    <row r="172" ht="15.75" customHeight="1">
      <c r="A172" s="384"/>
      <c r="B172" s="384"/>
      <c r="C172" s="384"/>
      <c r="D172" s="385"/>
      <c r="E172" s="385"/>
      <c r="F172" s="383"/>
      <c r="G172" s="384"/>
      <c r="H172" s="384"/>
      <c r="I172" s="384"/>
      <c r="J172" s="384"/>
      <c r="K172" s="384"/>
      <c r="L172" s="384"/>
      <c r="M172" s="384"/>
      <c r="N172" s="384"/>
      <c r="O172" s="384"/>
      <c r="P172" s="384"/>
      <c r="Q172" s="384"/>
      <c r="R172" s="384"/>
      <c r="S172" s="384"/>
      <c r="T172" s="384"/>
      <c r="U172" s="384"/>
      <c r="V172" s="384"/>
      <c r="W172" s="384"/>
      <c r="X172" s="384"/>
      <c r="Y172" s="384"/>
      <c r="Z172" s="384"/>
    </row>
    <row r="173" ht="15.75" customHeight="1">
      <c r="A173" s="384"/>
      <c r="B173" s="384"/>
      <c r="C173" s="384"/>
      <c r="D173" s="385"/>
      <c r="E173" s="385"/>
      <c r="F173" s="383"/>
      <c r="G173" s="384"/>
      <c r="H173" s="384"/>
      <c r="I173" s="384"/>
      <c r="J173" s="384"/>
      <c r="K173" s="384"/>
      <c r="L173" s="384"/>
      <c r="M173" s="384"/>
      <c r="N173" s="384"/>
      <c r="O173" s="384"/>
      <c r="P173" s="384"/>
      <c r="Q173" s="384"/>
      <c r="R173" s="384"/>
      <c r="S173" s="384"/>
      <c r="T173" s="384"/>
      <c r="U173" s="384"/>
      <c r="V173" s="384"/>
      <c r="W173" s="384"/>
      <c r="X173" s="384"/>
      <c r="Y173" s="384"/>
      <c r="Z173" s="384"/>
    </row>
    <row r="174" ht="15.75" customHeight="1">
      <c r="A174" s="384"/>
      <c r="B174" s="384"/>
      <c r="C174" s="384"/>
      <c r="D174" s="385"/>
      <c r="E174" s="385"/>
      <c r="F174" s="383"/>
      <c r="G174" s="384"/>
      <c r="H174" s="384"/>
      <c r="I174" s="384"/>
      <c r="J174" s="384"/>
      <c r="K174" s="384"/>
      <c r="L174" s="384"/>
      <c r="M174" s="384"/>
      <c r="N174" s="384"/>
      <c r="O174" s="384"/>
      <c r="P174" s="384"/>
      <c r="Q174" s="384"/>
      <c r="R174" s="384"/>
      <c r="S174" s="384"/>
      <c r="T174" s="384"/>
      <c r="U174" s="384"/>
      <c r="V174" s="384"/>
      <c r="W174" s="384"/>
      <c r="X174" s="384"/>
      <c r="Y174" s="384"/>
      <c r="Z174" s="384"/>
    </row>
    <row r="175" ht="15.75" customHeight="1">
      <c r="A175" s="384"/>
      <c r="B175" s="384"/>
      <c r="C175" s="384"/>
      <c r="D175" s="385"/>
      <c r="E175" s="385"/>
      <c r="F175" s="383"/>
      <c r="G175" s="384"/>
      <c r="H175" s="384"/>
      <c r="I175" s="384"/>
      <c r="J175" s="384"/>
      <c r="K175" s="384"/>
      <c r="L175" s="384"/>
      <c r="M175" s="384"/>
      <c r="N175" s="384"/>
      <c r="O175" s="384"/>
      <c r="P175" s="384"/>
      <c r="Q175" s="384"/>
      <c r="R175" s="384"/>
      <c r="S175" s="384"/>
      <c r="T175" s="384"/>
      <c r="U175" s="384"/>
      <c r="V175" s="384"/>
      <c r="W175" s="384"/>
      <c r="X175" s="384"/>
      <c r="Y175" s="384"/>
      <c r="Z175" s="384"/>
    </row>
    <row r="176" ht="15.75" customHeight="1">
      <c r="A176" s="384"/>
      <c r="B176" s="384"/>
      <c r="C176" s="384"/>
      <c r="D176" s="385"/>
      <c r="E176" s="385"/>
      <c r="F176" s="383"/>
      <c r="G176" s="384"/>
      <c r="H176" s="384"/>
      <c r="I176" s="384"/>
      <c r="J176" s="384"/>
      <c r="K176" s="384"/>
      <c r="L176" s="384"/>
      <c r="M176" s="384"/>
      <c r="N176" s="384"/>
      <c r="O176" s="384"/>
      <c r="P176" s="384"/>
      <c r="Q176" s="384"/>
      <c r="R176" s="384"/>
      <c r="S176" s="384"/>
      <c r="T176" s="384"/>
      <c r="U176" s="384"/>
      <c r="V176" s="384"/>
      <c r="W176" s="384"/>
      <c r="X176" s="384"/>
      <c r="Y176" s="384"/>
      <c r="Z176" s="384"/>
    </row>
    <row r="177" ht="15.75" customHeight="1">
      <c r="A177" s="384"/>
      <c r="B177" s="384"/>
      <c r="C177" s="384"/>
      <c r="D177" s="385"/>
      <c r="E177" s="385"/>
      <c r="F177" s="383"/>
      <c r="G177" s="384"/>
      <c r="H177" s="384"/>
      <c r="I177" s="384"/>
      <c r="J177" s="384"/>
      <c r="K177" s="384"/>
      <c r="L177" s="384"/>
      <c r="M177" s="384"/>
      <c r="N177" s="384"/>
      <c r="O177" s="384"/>
      <c r="P177" s="384"/>
      <c r="Q177" s="384"/>
      <c r="R177" s="384"/>
      <c r="S177" s="384"/>
      <c r="T177" s="384"/>
      <c r="U177" s="384"/>
      <c r="V177" s="384"/>
      <c r="W177" s="384"/>
      <c r="X177" s="384"/>
      <c r="Y177" s="384"/>
      <c r="Z177" s="384"/>
    </row>
    <row r="178" ht="15.75" customHeight="1">
      <c r="A178" s="384"/>
      <c r="B178" s="384"/>
      <c r="C178" s="384"/>
      <c r="D178" s="385"/>
      <c r="E178" s="385"/>
      <c r="F178" s="383"/>
      <c r="G178" s="384"/>
      <c r="H178" s="384"/>
      <c r="I178" s="384"/>
      <c r="J178" s="384"/>
      <c r="K178" s="384"/>
      <c r="L178" s="384"/>
      <c r="M178" s="384"/>
      <c r="N178" s="384"/>
      <c r="O178" s="384"/>
      <c r="P178" s="384"/>
      <c r="Q178" s="384"/>
      <c r="R178" s="384"/>
      <c r="S178" s="384"/>
      <c r="T178" s="384"/>
      <c r="U178" s="384"/>
      <c r="V178" s="384"/>
      <c r="W178" s="384"/>
      <c r="X178" s="384"/>
      <c r="Y178" s="384"/>
      <c r="Z178" s="384"/>
    </row>
    <row r="179" ht="15.75" customHeight="1">
      <c r="A179" s="384"/>
      <c r="B179" s="384"/>
      <c r="C179" s="384"/>
      <c r="D179" s="385"/>
      <c r="E179" s="385"/>
      <c r="F179" s="383"/>
      <c r="G179" s="384"/>
      <c r="H179" s="384"/>
      <c r="I179" s="384"/>
      <c r="J179" s="384"/>
      <c r="K179" s="384"/>
      <c r="L179" s="384"/>
      <c r="M179" s="384"/>
      <c r="N179" s="384"/>
      <c r="O179" s="384"/>
      <c r="P179" s="384"/>
      <c r="Q179" s="384"/>
      <c r="R179" s="384"/>
      <c r="S179" s="384"/>
      <c r="T179" s="384"/>
      <c r="U179" s="384"/>
      <c r="V179" s="384"/>
      <c r="W179" s="384"/>
      <c r="X179" s="384"/>
      <c r="Y179" s="384"/>
      <c r="Z179" s="384"/>
    </row>
    <row r="180" ht="15.75" customHeight="1">
      <c r="A180" s="384"/>
      <c r="B180" s="384"/>
      <c r="C180" s="384"/>
      <c r="D180" s="385"/>
      <c r="E180" s="385"/>
      <c r="F180" s="383"/>
      <c r="G180" s="384"/>
      <c r="H180" s="384"/>
      <c r="I180" s="384"/>
      <c r="J180" s="384"/>
      <c r="K180" s="384"/>
      <c r="L180" s="384"/>
      <c r="M180" s="384"/>
      <c r="N180" s="384"/>
      <c r="O180" s="384"/>
      <c r="P180" s="384"/>
      <c r="Q180" s="384"/>
      <c r="R180" s="384"/>
      <c r="S180" s="384"/>
      <c r="T180" s="384"/>
      <c r="U180" s="384"/>
      <c r="V180" s="384"/>
      <c r="W180" s="384"/>
      <c r="X180" s="384"/>
      <c r="Y180" s="384"/>
      <c r="Z180" s="384"/>
    </row>
    <row r="181" ht="15.75" customHeight="1">
      <c r="A181" s="384"/>
      <c r="B181" s="384"/>
      <c r="C181" s="384"/>
      <c r="D181" s="385"/>
      <c r="E181" s="385"/>
      <c r="F181" s="383"/>
      <c r="G181" s="384"/>
      <c r="H181" s="384"/>
      <c r="I181" s="384"/>
      <c r="J181" s="384"/>
      <c r="K181" s="384"/>
      <c r="L181" s="384"/>
      <c r="M181" s="384"/>
      <c r="N181" s="384"/>
      <c r="O181" s="384"/>
      <c r="P181" s="384"/>
      <c r="Q181" s="384"/>
      <c r="R181" s="384"/>
      <c r="S181" s="384"/>
      <c r="T181" s="384"/>
      <c r="U181" s="384"/>
      <c r="V181" s="384"/>
      <c r="W181" s="384"/>
      <c r="X181" s="384"/>
      <c r="Y181" s="384"/>
      <c r="Z181" s="384"/>
    </row>
    <row r="182" ht="15.75" customHeight="1">
      <c r="A182" s="384"/>
      <c r="B182" s="384"/>
      <c r="C182" s="384"/>
      <c r="D182" s="385"/>
      <c r="E182" s="385"/>
      <c r="F182" s="383"/>
      <c r="G182" s="384"/>
      <c r="H182" s="384"/>
      <c r="I182" s="384"/>
      <c r="J182" s="384"/>
      <c r="K182" s="384"/>
      <c r="L182" s="384"/>
      <c r="M182" s="384"/>
      <c r="N182" s="384"/>
      <c r="O182" s="384"/>
      <c r="P182" s="384"/>
      <c r="Q182" s="384"/>
      <c r="R182" s="384"/>
      <c r="S182" s="384"/>
      <c r="T182" s="384"/>
      <c r="U182" s="384"/>
      <c r="V182" s="384"/>
      <c r="W182" s="384"/>
      <c r="X182" s="384"/>
      <c r="Y182" s="384"/>
      <c r="Z182" s="384"/>
    </row>
    <row r="183" ht="15.75" customHeight="1">
      <c r="A183" s="384"/>
      <c r="B183" s="384"/>
      <c r="C183" s="384"/>
      <c r="D183" s="385"/>
      <c r="E183" s="385"/>
      <c r="F183" s="383"/>
      <c r="G183" s="384"/>
      <c r="H183" s="384"/>
      <c r="I183" s="384"/>
      <c r="J183" s="384"/>
      <c r="K183" s="384"/>
      <c r="L183" s="384"/>
      <c r="M183" s="384"/>
      <c r="N183" s="384"/>
      <c r="O183" s="384"/>
      <c r="P183" s="384"/>
      <c r="Q183" s="384"/>
      <c r="R183" s="384"/>
      <c r="S183" s="384"/>
      <c r="T183" s="384"/>
      <c r="U183" s="384"/>
      <c r="V183" s="384"/>
      <c r="W183" s="384"/>
      <c r="X183" s="384"/>
      <c r="Y183" s="384"/>
      <c r="Z183" s="384"/>
    </row>
    <row r="184" ht="15.75" customHeight="1">
      <c r="A184" s="384"/>
      <c r="B184" s="384"/>
      <c r="C184" s="384"/>
      <c r="D184" s="385"/>
      <c r="E184" s="385"/>
      <c r="F184" s="383"/>
      <c r="G184" s="384"/>
      <c r="H184" s="384"/>
      <c r="I184" s="384"/>
      <c r="J184" s="384"/>
      <c r="K184" s="384"/>
      <c r="L184" s="384"/>
      <c r="M184" s="384"/>
      <c r="N184" s="384"/>
      <c r="O184" s="384"/>
      <c r="P184" s="384"/>
      <c r="Q184" s="384"/>
      <c r="R184" s="384"/>
      <c r="S184" s="384"/>
      <c r="T184" s="384"/>
      <c r="U184" s="384"/>
      <c r="V184" s="384"/>
      <c r="W184" s="384"/>
      <c r="X184" s="384"/>
      <c r="Y184" s="384"/>
      <c r="Z184" s="384"/>
    </row>
    <row r="185" ht="15.75" customHeight="1">
      <c r="A185" s="384"/>
      <c r="B185" s="384"/>
      <c r="C185" s="384"/>
      <c r="D185" s="385"/>
      <c r="E185" s="385"/>
      <c r="F185" s="383"/>
      <c r="G185" s="384"/>
      <c r="H185" s="384"/>
      <c r="I185" s="384"/>
      <c r="J185" s="384"/>
      <c r="K185" s="384"/>
      <c r="L185" s="384"/>
      <c r="M185" s="384"/>
      <c r="N185" s="384"/>
      <c r="O185" s="384"/>
      <c r="P185" s="384"/>
      <c r="Q185" s="384"/>
      <c r="R185" s="384"/>
      <c r="S185" s="384"/>
      <c r="T185" s="384"/>
      <c r="U185" s="384"/>
      <c r="V185" s="384"/>
      <c r="W185" s="384"/>
      <c r="X185" s="384"/>
      <c r="Y185" s="384"/>
      <c r="Z185" s="384"/>
    </row>
    <row r="186" ht="15.75" customHeight="1">
      <c r="A186" s="384"/>
      <c r="B186" s="384"/>
      <c r="C186" s="384"/>
      <c r="D186" s="385"/>
      <c r="E186" s="385"/>
      <c r="F186" s="383"/>
      <c r="G186" s="384"/>
      <c r="H186" s="384"/>
      <c r="I186" s="384"/>
      <c r="J186" s="384"/>
      <c r="K186" s="384"/>
      <c r="L186" s="384"/>
      <c r="M186" s="384"/>
      <c r="N186" s="384"/>
      <c r="O186" s="384"/>
      <c r="P186" s="384"/>
      <c r="Q186" s="384"/>
      <c r="R186" s="384"/>
      <c r="S186" s="384"/>
      <c r="T186" s="384"/>
      <c r="U186" s="384"/>
      <c r="V186" s="384"/>
      <c r="W186" s="384"/>
      <c r="X186" s="384"/>
      <c r="Y186" s="384"/>
      <c r="Z186" s="384"/>
    </row>
    <row r="187" ht="15.75" customHeight="1">
      <c r="A187" s="384"/>
      <c r="B187" s="384"/>
      <c r="C187" s="384"/>
      <c r="D187" s="385"/>
      <c r="E187" s="385"/>
      <c r="F187" s="383"/>
      <c r="G187" s="384"/>
      <c r="H187" s="384"/>
      <c r="I187" s="384"/>
      <c r="J187" s="384"/>
      <c r="K187" s="384"/>
      <c r="L187" s="384"/>
      <c r="M187" s="384"/>
      <c r="N187" s="384"/>
      <c r="O187" s="384"/>
      <c r="P187" s="384"/>
      <c r="Q187" s="384"/>
      <c r="R187" s="384"/>
      <c r="S187" s="384"/>
      <c r="T187" s="384"/>
      <c r="U187" s="384"/>
      <c r="V187" s="384"/>
      <c r="W187" s="384"/>
      <c r="X187" s="384"/>
      <c r="Y187" s="384"/>
      <c r="Z187" s="384"/>
    </row>
    <row r="188" ht="15.75" customHeight="1">
      <c r="A188" s="384"/>
      <c r="B188" s="384"/>
      <c r="C188" s="384"/>
      <c r="D188" s="385"/>
      <c r="E188" s="385"/>
      <c r="F188" s="383"/>
      <c r="G188" s="384"/>
      <c r="H188" s="384"/>
      <c r="I188" s="384"/>
      <c r="J188" s="384"/>
      <c r="K188" s="384"/>
      <c r="L188" s="384"/>
      <c r="M188" s="384"/>
      <c r="N188" s="384"/>
      <c r="O188" s="384"/>
      <c r="P188" s="384"/>
      <c r="Q188" s="384"/>
      <c r="R188" s="384"/>
      <c r="S188" s="384"/>
      <c r="T188" s="384"/>
      <c r="U188" s="384"/>
      <c r="V188" s="384"/>
      <c r="W188" s="384"/>
      <c r="X188" s="384"/>
      <c r="Y188" s="384"/>
      <c r="Z188" s="384"/>
    </row>
    <row r="189" ht="15.75" customHeight="1">
      <c r="A189" s="384"/>
      <c r="B189" s="384"/>
      <c r="C189" s="384"/>
      <c r="D189" s="385"/>
      <c r="E189" s="385"/>
      <c r="F189" s="383"/>
      <c r="G189" s="384"/>
      <c r="H189" s="384"/>
      <c r="I189" s="384"/>
      <c r="J189" s="384"/>
      <c r="K189" s="384"/>
      <c r="L189" s="384"/>
      <c r="M189" s="384"/>
      <c r="N189" s="384"/>
      <c r="O189" s="384"/>
      <c r="P189" s="384"/>
      <c r="Q189" s="384"/>
      <c r="R189" s="384"/>
      <c r="S189" s="384"/>
      <c r="T189" s="384"/>
      <c r="U189" s="384"/>
      <c r="V189" s="384"/>
      <c r="W189" s="384"/>
      <c r="X189" s="384"/>
      <c r="Y189" s="384"/>
      <c r="Z189" s="384"/>
    </row>
    <row r="190" ht="15.75" customHeight="1">
      <c r="A190" s="384"/>
      <c r="B190" s="384"/>
      <c r="C190" s="384"/>
      <c r="D190" s="385"/>
      <c r="E190" s="385"/>
      <c r="F190" s="383"/>
      <c r="G190" s="384"/>
      <c r="H190" s="384"/>
      <c r="I190" s="384"/>
      <c r="J190" s="384"/>
      <c r="K190" s="384"/>
      <c r="L190" s="384"/>
      <c r="M190" s="384"/>
      <c r="N190" s="384"/>
      <c r="O190" s="384"/>
      <c r="P190" s="384"/>
      <c r="Q190" s="384"/>
      <c r="R190" s="384"/>
      <c r="S190" s="384"/>
      <c r="T190" s="384"/>
      <c r="U190" s="384"/>
      <c r="V190" s="384"/>
      <c r="W190" s="384"/>
      <c r="X190" s="384"/>
      <c r="Y190" s="384"/>
      <c r="Z190" s="384"/>
    </row>
    <row r="191" ht="15.75" customHeight="1">
      <c r="A191" s="384"/>
      <c r="B191" s="384"/>
      <c r="C191" s="384"/>
      <c r="D191" s="385"/>
      <c r="E191" s="385"/>
      <c r="F191" s="383"/>
      <c r="G191" s="384"/>
      <c r="H191" s="384"/>
      <c r="I191" s="384"/>
      <c r="J191" s="384"/>
      <c r="K191" s="384"/>
      <c r="L191" s="384"/>
      <c r="M191" s="384"/>
      <c r="N191" s="384"/>
      <c r="O191" s="384"/>
      <c r="P191" s="384"/>
      <c r="Q191" s="384"/>
      <c r="R191" s="384"/>
      <c r="S191" s="384"/>
      <c r="T191" s="384"/>
      <c r="U191" s="384"/>
      <c r="V191" s="384"/>
      <c r="W191" s="384"/>
      <c r="X191" s="384"/>
      <c r="Y191" s="384"/>
      <c r="Z191" s="384"/>
    </row>
    <row r="192" ht="15.75" customHeight="1">
      <c r="A192" s="384"/>
      <c r="B192" s="384"/>
      <c r="C192" s="384"/>
      <c r="D192" s="385"/>
      <c r="E192" s="385"/>
      <c r="F192" s="383"/>
      <c r="G192" s="384"/>
      <c r="H192" s="384"/>
      <c r="I192" s="384"/>
      <c r="J192" s="384"/>
      <c r="K192" s="384"/>
      <c r="L192" s="384"/>
      <c r="M192" s="384"/>
      <c r="N192" s="384"/>
      <c r="O192" s="384"/>
      <c r="P192" s="384"/>
      <c r="Q192" s="384"/>
      <c r="R192" s="384"/>
      <c r="S192" s="384"/>
      <c r="T192" s="384"/>
      <c r="U192" s="384"/>
      <c r="V192" s="384"/>
      <c r="W192" s="384"/>
      <c r="X192" s="384"/>
      <c r="Y192" s="384"/>
      <c r="Z192" s="384"/>
    </row>
    <row r="193" ht="15.75" customHeight="1">
      <c r="A193" s="384"/>
      <c r="B193" s="384"/>
      <c r="C193" s="384"/>
      <c r="D193" s="385"/>
      <c r="E193" s="385"/>
      <c r="F193" s="383"/>
      <c r="G193" s="384"/>
      <c r="H193" s="384"/>
      <c r="I193" s="384"/>
      <c r="J193" s="384"/>
      <c r="K193" s="384"/>
      <c r="L193" s="384"/>
      <c r="M193" s="384"/>
      <c r="N193" s="384"/>
      <c r="O193" s="384"/>
      <c r="P193" s="384"/>
      <c r="Q193" s="384"/>
      <c r="R193" s="384"/>
      <c r="S193" s="384"/>
      <c r="T193" s="384"/>
      <c r="U193" s="384"/>
      <c r="V193" s="384"/>
      <c r="W193" s="384"/>
      <c r="X193" s="384"/>
      <c r="Y193" s="384"/>
      <c r="Z193" s="384"/>
    </row>
    <row r="194" ht="15.75" customHeight="1">
      <c r="A194" s="384"/>
      <c r="B194" s="384"/>
      <c r="C194" s="384"/>
      <c r="D194" s="385"/>
      <c r="E194" s="385"/>
      <c r="F194" s="383"/>
      <c r="G194" s="384"/>
      <c r="H194" s="384"/>
      <c r="I194" s="384"/>
      <c r="J194" s="384"/>
      <c r="K194" s="384"/>
      <c r="L194" s="384"/>
      <c r="M194" s="384"/>
      <c r="N194" s="384"/>
      <c r="O194" s="384"/>
      <c r="P194" s="384"/>
      <c r="Q194" s="384"/>
      <c r="R194" s="384"/>
      <c r="S194" s="384"/>
      <c r="T194" s="384"/>
      <c r="U194" s="384"/>
      <c r="V194" s="384"/>
      <c r="W194" s="384"/>
      <c r="X194" s="384"/>
      <c r="Y194" s="384"/>
      <c r="Z194" s="384"/>
    </row>
    <row r="195" ht="15.75" customHeight="1">
      <c r="A195" s="384"/>
      <c r="B195" s="384"/>
      <c r="C195" s="384"/>
      <c r="D195" s="385"/>
      <c r="E195" s="385"/>
      <c r="F195" s="383"/>
      <c r="G195" s="384"/>
      <c r="H195" s="384"/>
      <c r="I195" s="384"/>
      <c r="J195" s="384"/>
      <c r="K195" s="384"/>
      <c r="L195" s="384"/>
      <c r="M195" s="384"/>
      <c r="N195" s="384"/>
      <c r="O195" s="384"/>
      <c r="P195" s="384"/>
      <c r="Q195" s="384"/>
      <c r="R195" s="384"/>
      <c r="S195" s="384"/>
      <c r="T195" s="384"/>
      <c r="U195" s="384"/>
      <c r="V195" s="384"/>
      <c r="W195" s="384"/>
      <c r="X195" s="384"/>
      <c r="Y195" s="384"/>
      <c r="Z195" s="384"/>
    </row>
    <row r="196" ht="15.75" customHeight="1">
      <c r="A196" s="384"/>
      <c r="B196" s="384"/>
      <c r="C196" s="384"/>
      <c r="D196" s="385"/>
      <c r="E196" s="385"/>
      <c r="F196" s="383"/>
      <c r="G196" s="384"/>
      <c r="H196" s="384"/>
      <c r="I196" s="384"/>
      <c r="J196" s="384"/>
      <c r="K196" s="384"/>
      <c r="L196" s="384"/>
      <c r="M196" s="384"/>
      <c r="N196" s="384"/>
      <c r="O196" s="384"/>
      <c r="P196" s="384"/>
      <c r="Q196" s="384"/>
      <c r="R196" s="384"/>
      <c r="S196" s="384"/>
      <c r="T196" s="384"/>
      <c r="U196" s="384"/>
      <c r="V196" s="384"/>
      <c r="W196" s="384"/>
      <c r="X196" s="384"/>
      <c r="Y196" s="384"/>
      <c r="Z196" s="384"/>
    </row>
    <row r="197" ht="15.75" customHeight="1">
      <c r="A197" s="384"/>
      <c r="B197" s="384"/>
      <c r="C197" s="384"/>
      <c r="D197" s="385"/>
      <c r="E197" s="385"/>
      <c r="F197" s="383"/>
      <c r="G197" s="384"/>
      <c r="H197" s="384"/>
      <c r="I197" s="384"/>
      <c r="J197" s="384"/>
      <c r="K197" s="384"/>
      <c r="L197" s="384"/>
      <c r="M197" s="384"/>
      <c r="N197" s="384"/>
      <c r="O197" s="384"/>
      <c r="P197" s="384"/>
      <c r="Q197" s="384"/>
      <c r="R197" s="384"/>
      <c r="S197" s="384"/>
      <c r="T197" s="384"/>
      <c r="U197" s="384"/>
      <c r="V197" s="384"/>
      <c r="W197" s="384"/>
      <c r="X197" s="384"/>
      <c r="Y197" s="384"/>
      <c r="Z197" s="384"/>
    </row>
    <row r="198" ht="15.75" customHeight="1">
      <c r="A198" s="384"/>
      <c r="B198" s="384"/>
      <c r="C198" s="384"/>
      <c r="D198" s="385"/>
      <c r="E198" s="385"/>
      <c r="F198" s="383"/>
      <c r="G198" s="384"/>
      <c r="H198" s="384"/>
      <c r="I198" s="384"/>
      <c r="J198" s="384"/>
      <c r="K198" s="384"/>
      <c r="L198" s="384"/>
      <c r="M198" s="384"/>
      <c r="N198" s="384"/>
      <c r="O198" s="384"/>
      <c r="P198" s="384"/>
      <c r="Q198" s="384"/>
      <c r="R198" s="384"/>
      <c r="S198" s="384"/>
      <c r="T198" s="384"/>
      <c r="U198" s="384"/>
      <c r="V198" s="384"/>
      <c r="W198" s="384"/>
      <c r="X198" s="384"/>
      <c r="Y198" s="384"/>
      <c r="Z198" s="384"/>
    </row>
    <row r="199" ht="15.75" customHeight="1">
      <c r="A199" s="384"/>
      <c r="B199" s="384"/>
      <c r="C199" s="384"/>
      <c r="D199" s="385"/>
      <c r="E199" s="385"/>
      <c r="F199" s="383"/>
      <c r="G199" s="384"/>
      <c r="H199" s="384"/>
      <c r="I199" s="384"/>
      <c r="J199" s="384"/>
      <c r="K199" s="384"/>
      <c r="L199" s="384"/>
      <c r="M199" s="384"/>
      <c r="N199" s="384"/>
      <c r="O199" s="384"/>
      <c r="P199" s="384"/>
      <c r="Q199" s="384"/>
      <c r="R199" s="384"/>
      <c r="S199" s="384"/>
      <c r="T199" s="384"/>
      <c r="U199" s="384"/>
      <c r="V199" s="384"/>
      <c r="W199" s="384"/>
      <c r="X199" s="384"/>
      <c r="Y199" s="384"/>
      <c r="Z199" s="384"/>
    </row>
    <row r="200" ht="15.75" customHeight="1">
      <c r="A200" s="384"/>
      <c r="B200" s="384"/>
      <c r="C200" s="384"/>
      <c r="D200" s="385"/>
      <c r="E200" s="385"/>
      <c r="F200" s="383"/>
      <c r="G200" s="384"/>
      <c r="H200" s="384"/>
      <c r="I200" s="384"/>
      <c r="J200" s="384"/>
      <c r="K200" s="384"/>
      <c r="L200" s="384"/>
      <c r="M200" s="384"/>
      <c r="N200" s="384"/>
      <c r="O200" s="384"/>
      <c r="P200" s="384"/>
      <c r="Q200" s="384"/>
      <c r="R200" s="384"/>
      <c r="S200" s="384"/>
      <c r="T200" s="384"/>
      <c r="U200" s="384"/>
      <c r="V200" s="384"/>
      <c r="W200" s="384"/>
      <c r="X200" s="384"/>
      <c r="Y200" s="384"/>
      <c r="Z200" s="384"/>
    </row>
    <row r="201" ht="15.75" customHeight="1">
      <c r="A201" s="384"/>
      <c r="B201" s="384"/>
      <c r="C201" s="384"/>
      <c r="D201" s="385"/>
      <c r="E201" s="385"/>
      <c r="F201" s="383"/>
      <c r="G201" s="384"/>
      <c r="H201" s="384"/>
      <c r="I201" s="384"/>
      <c r="J201" s="384"/>
      <c r="K201" s="384"/>
      <c r="L201" s="384"/>
      <c r="M201" s="384"/>
      <c r="N201" s="384"/>
      <c r="O201" s="384"/>
      <c r="P201" s="384"/>
      <c r="Q201" s="384"/>
      <c r="R201" s="384"/>
      <c r="S201" s="384"/>
      <c r="T201" s="384"/>
      <c r="U201" s="384"/>
      <c r="V201" s="384"/>
      <c r="W201" s="384"/>
      <c r="X201" s="384"/>
      <c r="Y201" s="384"/>
      <c r="Z201" s="384"/>
    </row>
    <row r="202" ht="15.75" customHeight="1">
      <c r="A202" s="384"/>
      <c r="B202" s="384"/>
      <c r="C202" s="384"/>
      <c r="D202" s="385"/>
      <c r="E202" s="385"/>
      <c r="F202" s="383"/>
      <c r="G202" s="384"/>
      <c r="H202" s="384"/>
      <c r="I202" s="384"/>
      <c r="J202" s="384"/>
      <c r="K202" s="384"/>
      <c r="L202" s="384"/>
      <c r="M202" s="384"/>
      <c r="N202" s="384"/>
      <c r="O202" s="384"/>
      <c r="P202" s="384"/>
      <c r="Q202" s="384"/>
      <c r="R202" s="384"/>
      <c r="S202" s="384"/>
      <c r="T202" s="384"/>
      <c r="U202" s="384"/>
      <c r="V202" s="384"/>
      <c r="W202" s="384"/>
      <c r="X202" s="384"/>
      <c r="Y202" s="384"/>
      <c r="Z202" s="384"/>
    </row>
    <row r="203" ht="15.75" customHeight="1">
      <c r="A203" s="384"/>
      <c r="B203" s="384"/>
      <c r="C203" s="384"/>
      <c r="D203" s="385"/>
      <c r="E203" s="385"/>
      <c r="F203" s="383"/>
      <c r="G203" s="384"/>
      <c r="H203" s="384"/>
      <c r="I203" s="384"/>
      <c r="J203" s="384"/>
      <c r="K203" s="384"/>
      <c r="L203" s="384"/>
      <c r="M203" s="384"/>
      <c r="N203" s="384"/>
      <c r="O203" s="384"/>
      <c r="P203" s="384"/>
      <c r="Q203" s="384"/>
      <c r="R203" s="384"/>
      <c r="S203" s="384"/>
      <c r="T203" s="384"/>
      <c r="U203" s="384"/>
      <c r="V203" s="384"/>
      <c r="W203" s="384"/>
      <c r="X203" s="384"/>
      <c r="Y203" s="384"/>
      <c r="Z203" s="384"/>
    </row>
    <row r="204" ht="15.75" customHeight="1">
      <c r="A204" s="384"/>
      <c r="B204" s="384"/>
      <c r="C204" s="384"/>
      <c r="D204" s="385"/>
      <c r="E204" s="385"/>
      <c r="F204" s="383"/>
      <c r="G204" s="384"/>
      <c r="H204" s="384"/>
      <c r="I204" s="384"/>
      <c r="J204" s="384"/>
      <c r="K204" s="384"/>
      <c r="L204" s="384"/>
      <c r="M204" s="384"/>
      <c r="N204" s="384"/>
      <c r="O204" s="384"/>
      <c r="P204" s="384"/>
      <c r="Q204" s="384"/>
      <c r="R204" s="384"/>
      <c r="S204" s="384"/>
      <c r="T204" s="384"/>
      <c r="U204" s="384"/>
      <c r="V204" s="384"/>
      <c r="W204" s="384"/>
      <c r="X204" s="384"/>
      <c r="Y204" s="384"/>
      <c r="Z204" s="384"/>
    </row>
    <row r="205" ht="15.75" customHeight="1">
      <c r="A205" s="384"/>
      <c r="B205" s="384"/>
      <c r="C205" s="384"/>
      <c r="D205" s="385"/>
      <c r="E205" s="385"/>
      <c r="F205" s="383"/>
      <c r="G205" s="384"/>
      <c r="H205" s="384"/>
      <c r="I205" s="384"/>
      <c r="J205" s="384"/>
      <c r="K205" s="384"/>
      <c r="L205" s="384"/>
      <c r="M205" s="384"/>
      <c r="N205" s="384"/>
      <c r="O205" s="384"/>
      <c r="P205" s="384"/>
      <c r="Q205" s="384"/>
      <c r="R205" s="384"/>
      <c r="S205" s="384"/>
      <c r="T205" s="384"/>
      <c r="U205" s="384"/>
      <c r="V205" s="384"/>
      <c r="W205" s="384"/>
      <c r="X205" s="384"/>
      <c r="Y205" s="384"/>
      <c r="Z205" s="384"/>
    </row>
    <row r="206" ht="15.75" customHeight="1">
      <c r="A206" s="384"/>
      <c r="B206" s="384"/>
      <c r="C206" s="384"/>
      <c r="D206" s="385"/>
      <c r="E206" s="385"/>
      <c r="F206" s="383"/>
      <c r="G206" s="384"/>
      <c r="H206" s="384"/>
      <c r="I206" s="384"/>
      <c r="J206" s="384"/>
      <c r="K206" s="384"/>
      <c r="L206" s="384"/>
      <c r="M206" s="384"/>
      <c r="N206" s="384"/>
      <c r="O206" s="384"/>
      <c r="P206" s="384"/>
      <c r="Q206" s="384"/>
      <c r="R206" s="384"/>
      <c r="S206" s="384"/>
      <c r="T206" s="384"/>
      <c r="U206" s="384"/>
      <c r="V206" s="384"/>
      <c r="W206" s="384"/>
      <c r="X206" s="384"/>
      <c r="Y206" s="384"/>
      <c r="Z206" s="384"/>
    </row>
    <row r="207" ht="15.75" customHeight="1">
      <c r="A207" s="384"/>
      <c r="B207" s="384"/>
      <c r="C207" s="384"/>
      <c r="D207" s="385"/>
      <c r="E207" s="385"/>
      <c r="F207" s="383"/>
      <c r="G207" s="384"/>
      <c r="H207" s="384"/>
      <c r="I207" s="384"/>
      <c r="J207" s="384"/>
      <c r="K207" s="384"/>
      <c r="L207" s="384"/>
      <c r="M207" s="384"/>
      <c r="N207" s="384"/>
      <c r="O207" s="384"/>
      <c r="P207" s="384"/>
      <c r="Q207" s="384"/>
      <c r="R207" s="384"/>
      <c r="S207" s="384"/>
      <c r="T207" s="384"/>
      <c r="U207" s="384"/>
      <c r="V207" s="384"/>
      <c r="W207" s="384"/>
      <c r="X207" s="384"/>
      <c r="Y207" s="384"/>
      <c r="Z207" s="384"/>
    </row>
    <row r="208" ht="15.75" customHeight="1">
      <c r="A208" s="384"/>
      <c r="B208" s="384"/>
      <c r="C208" s="384"/>
      <c r="D208" s="385"/>
      <c r="E208" s="385"/>
      <c r="F208" s="383"/>
      <c r="G208" s="384"/>
      <c r="H208" s="384"/>
      <c r="I208" s="384"/>
      <c r="J208" s="384"/>
      <c r="K208" s="384"/>
      <c r="L208" s="384"/>
      <c r="M208" s="384"/>
      <c r="N208" s="384"/>
      <c r="O208" s="384"/>
      <c r="P208" s="384"/>
      <c r="Q208" s="384"/>
      <c r="R208" s="384"/>
      <c r="S208" s="384"/>
      <c r="T208" s="384"/>
      <c r="U208" s="384"/>
      <c r="V208" s="384"/>
      <c r="W208" s="384"/>
      <c r="X208" s="384"/>
      <c r="Y208" s="384"/>
      <c r="Z208" s="384"/>
    </row>
    <row r="209" ht="15.75" customHeight="1">
      <c r="A209" s="384"/>
      <c r="B209" s="384"/>
      <c r="C209" s="384"/>
      <c r="D209" s="385"/>
      <c r="E209" s="385"/>
      <c r="F209" s="383"/>
      <c r="G209" s="384"/>
      <c r="H209" s="384"/>
      <c r="I209" s="384"/>
      <c r="J209" s="384"/>
      <c r="K209" s="384"/>
      <c r="L209" s="384"/>
      <c r="M209" s="384"/>
      <c r="N209" s="384"/>
      <c r="O209" s="384"/>
      <c r="P209" s="384"/>
      <c r="Q209" s="384"/>
      <c r="R209" s="384"/>
      <c r="S209" s="384"/>
      <c r="T209" s="384"/>
      <c r="U209" s="384"/>
      <c r="V209" s="384"/>
      <c r="W209" s="384"/>
      <c r="X209" s="384"/>
      <c r="Y209" s="384"/>
      <c r="Z209" s="384"/>
    </row>
    <row r="210" ht="15.75" customHeight="1">
      <c r="A210" s="384"/>
      <c r="B210" s="384"/>
      <c r="C210" s="384"/>
      <c r="D210" s="385"/>
      <c r="E210" s="385"/>
      <c r="F210" s="383"/>
      <c r="G210" s="384"/>
      <c r="H210" s="384"/>
      <c r="I210" s="384"/>
      <c r="J210" s="384"/>
      <c r="K210" s="384"/>
      <c r="L210" s="384"/>
      <c r="M210" s="384"/>
      <c r="N210" s="384"/>
      <c r="O210" s="384"/>
      <c r="P210" s="384"/>
      <c r="Q210" s="384"/>
      <c r="R210" s="384"/>
      <c r="S210" s="384"/>
      <c r="T210" s="384"/>
      <c r="U210" s="384"/>
      <c r="V210" s="384"/>
      <c r="W210" s="384"/>
      <c r="X210" s="384"/>
      <c r="Y210" s="384"/>
      <c r="Z210" s="384"/>
    </row>
    <row r="211" ht="15.75" customHeight="1">
      <c r="A211" s="384"/>
      <c r="B211" s="384"/>
      <c r="C211" s="384"/>
      <c r="D211" s="385"/>
      <c r="E211" s="385"/>
      <c r="F211" s="383"/>
      <c r="G211" s="384"/>
      <c r="H211" s="384"/>
      <c r="I211" s="384"/>
      <c r="J211" s="384"/>
      <c r="K211" s="384"/>
      <c r="L211" s="384"/>
      <c r="M211" s="384"/>
      <c r="N211" s="384"/>
      <c r="O211" s="384"/>
      <c r="P211" s="384"/>
      <c r="Q211" s="384"/>
      <c r="R211" s="384"/>
      <c r="S211" s="384"/>
      <c r="T211" s="384"/>
      <c r="U211" s="384"/>
      <c r="V211" s="384"/>
      <c r="W211" s="384"/>
      <c r="X211" s="384"/>
      <c r="Y211" s="384"/>
      <c r="Z211" s="384"/>
    </row>
    <row r="212" ht="15.75" customHeight="1">
      <c r="A212" s="384"/>
      <c r="B212" s="384"/>
      <c r="C212" s="384"/>
      <c r="D212" s="385"/>
      <c r="E212" s="385"/>
      <c r="F212" s="383"/>
      <c r="G212" s="384"/>
      <c r="H212" s="384"/>
      <c r="I212" s="384"/>
      <c r="J212" s="384"/>
      <c r="K212" s="384"/>
      <c r="L212" s="384"/>
      <c r="M212" s="384"/>
      <c r="N212" s="384"/>
      <c r="O212" s="384"/>
      <c r="P212" s="384"/>
      <c r="Q212" s="384"/>
      <c r="R212" s="384"/>
      <c r="S212" s="384"/>
      <c r="T212" s="384"/>
      <c r="U212" s="384"/>
      <c r="V212" s="384"/>
      <c r="W212" s="384"/>
      <c r="X212" s="384"/>
      <c r="Y212" s="384"/>
      <c r="Z212" s="384"/>
    </row>
    <row r="213" ht="15.75" customHeight="1">
      <c r="A213" s="384"/>
      <c r="B213" s="384"/>
      <c r="C213" s="384"/>
      <c r="D213" s="385"/>
      <c r="E213" s="385"/>
      <c r="F213" s="383"/>
      <c r="G213" s="384"/>
      <c r="H213" s="384"/>
      <c r="I213" s="384"/>
      <c r="J213" s="384"/>
      <c r="K213" s="384"/>
      <c r="L213" s="384"/>
      <c r="M213" s="384"/>
      <c r="N213" s="384"/>
      <c r="O213" s="384"/>
      <c r="P213" s="384"/>
      <c r="Q213" s="384"/>
      <c r="R213" s="384"/>
      <c r="S213" s="384"/>
      <c r="T213" s="384"/>
      <c r="U213" s="384"/>
      <c r="V213" s="384"/>
      <c r="W213" s="384"/>
      <c r="X213" s="384"/>
      <c r="Y213" s="384"/>
      <c r="Z213" s="384"/>
    </row>
    <row r="214" ht="15.75" customHeight="1">
      <c r="A214" s="384"/>
      <c r="B214" s="384"/>
      <c r="C214" s="384"/>
      <c r="D214" s="385"/>
      <c r="E214" s="385"/>
      <c r="F214" s="383"/>
      <c r="G214" s="384"/>
      <c r="H214" s="384"/>
      <c r="I214" s="384"/>
      <c r="J214" s="384"/>
      <c r="K214" s="384"/>
      <c r="L214" s="384"/>
      <c r="M214" s="384"/>
      <c r="N214" s="384"/>
      <c r="O214" s="384"/>
      <c r="P214" s="384"/>
      <c r="Q214" s="384"/>
      <c r="R214" s="384"/>
      <c r="S214" s="384"/>
      <c r="T214" s="384"/>
      <c r="U214" s="384"/>
      <c r="V214" s="384"/>
      <c r="W214" s="384"/>
      <c r="X214" s="384"/>
      <c r="Y214" s="384"/>
      <c r="Z214" s="384"/>
    </row>
    <row r="215" ht="15.75" customHeight="1">
      <c r="A215" s="384"/>
      <c r="B215" s="384"/>
      <c r="C215" s="384"/>
      <c r="D215" s="385"/>
      <c r="E215" s="385"/>
      <c r="F215" s="383"/>
      <c r="G215" s="384"/>
      <c r="H215" s="384"/>
      <c r="I215" s="384"/>
      <c r="J215" s="384"/>
      <c r="K215" s="384"/>
      <c r="L215" s="384"/>
      <c r="M215" s="384"/>
      <c r="N215" s="384"/>
      <c r="O215" s="384"/>
      <c r="P215" s="384"/>
      <c r="Q215" s="384"/>
      <c r="R215" s="384"/>
      <c r="S215" s="384"/>
      <c r="T215" s="384"/>
      <c r="U215" s="384"/>
      <c r="V215" s="384"/>
      <c r="W215" s="384"/>
      <c r="X215" s="384"/>
      <c r="Y215" s="384"/>
      <c r="Z215" s="384"/>
    </row>
    <row r="216" ht="15.75" customHeight="1">
      <c r="A216" s="384"/>
      <c r="B216" s="384"/>
      <c r="C216" s="384"/>
      <c r="D216" s="385"/>
      <c r="E216" s="385"/>
      <c r="F216" s="383"/>
      <c r="G216" s="384"/>
      <c r="H216" s="384"/>
      <c r="I216" s="384"/>
      <c r="J216" s="384"/>
      <c r="K216" s="384"/>
      <c r="L216" s="384"/>
      <c r="M216" s="384"/>
      <c r="N216" s="384"/>
      <c r="O216" s="384"/>
      <c r="P216" s="384"/>
      <c r="Q216" s="384"/>
      <c r="R216" s="384"/>
      <c r="S216" s="384"/>
      <c r="T216" s="384"/>
      <c r="U216" s="384"/>
      <c r="V216" s="384"/>
      <c r="W216" s="384"/>
      <c r="X216" s="384"/>
      <c r="Y216" s="384"/>
      <c r="Z216" s="384"/>
    </row>
    <row r="217" ht="15.75" customHeight="1">
      <c r="A217" s="384"/>
      <c r="B217" s="384"/>
      <c r="C217" s="384"/>
      <c r="D217" s="385"/>
      <c r="E217" s="385"/>
      <c r="F217" s="383"/>
      <c r="G217" s="384"/>
      <c r="H217" s="384"/>
      <c r="I217" s="384"/>
      <c r="J217" s="384"/>
      <c r="K217" s="384"/>
      <c r="L217" s="384"/>
      <c r="M217" s="384"/>
      <c r="N217" s="384"/>
      <c r="O217" s="384"/>
      <c r="P217" s="384"/>
      <c r="Q217" s="384"/>
      <c r="R217" s="384"/>
      <c r="S217" s="384"/>
      <c r="T217" s="384"/>
      <c r="U217" s="384"/>
      <c r="V217" s="384"/>
      <c r="W217" s="384"/>
      <c r="X217" s="384"/>
      <c r="Y217" s="384"/>
      <c r="Z217" s="384"/>
    </row>
    <row r="218" ht="15.75" customHeight="1">
      <c r="A218" s="384"/>
      <c r="B218" s="384"/>
      <c r="C218" s="384"/>
      <c r="D218" s="385"/>
      <c r="E218" s="385"/>
      <c r="F218" s="383"/>
      <c r="G218" s="384"/>
      <c r="H218" s="384"/>
      <c r="I218" s="384"/>
      <c r="J218" s="384"/>
      <c r="K218" s="384"/>
      <c r="L218" s="384"/>
      <c r="M218" s="384"/>
      <c r="N218" s="384"/>
      <c r="O218" s="384"/>
      <c r="P218" s="384"/>
      <c r="Q218" s="384"/>
      <c r="R218" s="384"/>
      <c r="S218" s="384"/>
      <c r="T218" s="384"/>
      <c r="U218" s="384"/>
      <c r="V218" s="384"/>
      <c r="W218" s="384"/>
      <c r="X218" s="384"/>
      <c r="Y218" s="384"/>
      <c r="Z218" s="384"/>
    </row>
    <row r="219" ht="15.75" customHeight="1">
      <c r="A219" s="384"/>
      <c r="B219" s="384"/>
      <c r="C219" s="384"/>
      <c r="D219" s="385"/>
      <c r="E219" s="385"/>
      <c r="F219" s="383"/>
      <c r="G219" s="384"/>
      <c r="H219" s="384"/>
      <c r="I219" s="384"/>
      <c r="J219" s="384"/>
      <c r="K219" s="384"/>
      <c r="L219" s="384"/>
      <c r="M219" s="384"/>
      <c r="N219" s="384"/>
      <c r="O219" s="384"/>
      <c r="P219" s="384"/>
      <c r="Q219" s="384"/>
      <c r="R219" s="384"/>
      <c r="S219" s="384"/>
      <c r="T219" s="384"/>
      <c r="U219" s="384"/>
      <c r="V219" s="384"/>
      <c r="W219" s="384"/>
      <c r="X219" s="384"/>
      <c r="Y219" s="384"/>
      <c r="Z219" s="384"/>
    </row>
    <row r="220" ht="15.75" customHeight="1">
      <c r="A220" s="384"/>
      <c r="B220" s="384"/>
      <c r="C220" s="384"/>
      <c r="D220" s="385"/>
      <c r="E220" s="385"/>
      <c r="F220" s="383"/>
      <c r="G220" s="384"/>
      <c r="H220" s="384"/>
      <c r="I220" s="384"/>
      <c r="J220" s="384"/>
      <c r="K220" s="384"/>
      <c r="L220" s="384"/>
      <c r="M220" s="384"/>
      <c r="N220" s="384"/>
      <c r="O220" s="384"/>
      <c r="P220" s="384"/>
      <c r="Q220" s="384"/>
      <c r="R220" s="384"/>
      <c r="S220" s="384"/>
      <c r="T220" s="384"/>
      <c r="U220" s="384"/>
      <c r="V220" s="384"/>
      <c r="W220" s="384"/>
      <c r="X220" s="384"/>
      <c r="Y220" s="384"/>
      <c r="Z220" s="384"/>
    </row>
    <row r="221" ht="15.75" customHeight="1">
      <c r="A221" s="384"/>
      <c r="B221" s="384"/>
      <c r="C221" s="384"/>
      <c r="D221" s="385"/>
      <c r="E221" s="385"/>
      <c r="F221" s="383"/>
      <c r="G221" s="384"/>
      <c r="H221" s="384"/>
      <c r="I221" s="384"/>
      <c r="J221" s="384"/>
      <c r="K221" s="384"/>
      <c r="L221" s="384"/>
      <c r="M221" s="384"/>
      <c r="N221" s="384"/>
      <c r="O221" s="384"/>
      <c r="P221" s="384"/>
      <c r="Q221" s="384"/>
      <c r="R221" s="384"/>
      <c r="S221" s="384"/>
      <c r="T221" s="384"/>
      <c r="U221" s="384"/>
      <c r="V221" s="384"/>
      <c r="W221" s="384"/>
      <c r="X221" s="384"/>
      <c r="Y221" s="384"/>
      <c r="Z221" s="384"/>
    </row>
    <row r="222" ht="15.75" customHeight="1">
      <c r="A222" s="384"/>
      <c r="B222" s="384"/>
      <c r="C222" s="384"/>
      <c r="D222" s="385"/>
      <c r="E222" s="385"/>
      <c r="F222" s="383"/>
      <c r="G222" s="384"/>
      <c r="H222" s="384"/>
      <c r="I222" s="384"/>
      <c r="J222" s="384"/>
      <c r="K222" s="384"/>
      <c r="L222" s="384"/>
      <c r="M222" s="384"/>
      <c r="N222" s="384"/>
      <c r="O222" s="384"/>
      <c r="P222" s="384"/>
      <c r="Q222" s="384"/>
      <c r="R222" s="384"/>
      <c r="S222" s="384"/>
      <c r="T222" s="384"/>
      <c r="U222" s="384"/>
      <c r="V222" s="384"/>
      <c r="W222" s="384"/>
      <c r="X222" s="384"/>
      <c r="Y222" s="384"/>
      <c r="Z222" s="384"/>
    </row>
    <row r="223" ht="15.75" customHeight="1">
      <c r="A223" s="384"/>
      <c r="B223" s="384"/>
      <c r="C223" s="384"/>
      <c r="D223" s="385"/>
      <c r="E223" s="385"/>
      <c r="F223" s="383"/>
      <c r="G223" s="384"/>
      <c r="H223" s="384"/>
      <c r="I223" s="384"/>
      <c r="J223" s="384"/>
      <c r="K223" s="384"/>
      <c r="L223" s="384"/>
      <c r="M223" s="384"/>
      <c r="N223" s="384"/>
      <c r="O223" s="384"/>
      <c r="P223" s="384"/>
      <c r="Q223" s="384"/>
      <c r="R223" s="384"/>
      <c r="S223" s="384"/>
      <c r="T223" s="384"/>
      <c r="U223" s="384"/>
      <c r="V223" s="384"/>
      <c r="W223" s="384"/>
      <c r="X223" s="384"/>
      <c r="Y223" s="384"/>
      <c r="Z223" s="384"/>
    </row>
    <row r="224" ht="15.75" customHeight="1">
      <c r="A224" s="384"/>
      <c r="B224" s="384"/>
      <c r="C224" s="384"/>
      <c r="D224" s="385"/>
      <c r="E224" s="385"/>
      <c r="F224" s="383"/>
      <c r="G224" s="384"/>
      <c r="H224" s="384"/>
      <c r="I224" s="384"/>
      <c r="J224" s="384"/>
      <c r="K224" s="384"/>
      <c r="L224" s="384"/>
      <c r="M224" s="384"/>
      <c r="N224" s="384"/>
      <c r="O224" s="384"/>
      <c r="P224" s="384"/>
      <c r="Q224" s="384"/>
      <c r="R224" s="384"/>
      <c r="S224" s="384"/>
      <c r="T224" s="384"/>
      <c r="U224" s="384"/>
      <c r="V224" s="384"/>
      <c r="W224" s="384"/>
      <c r="X224" s="384"/>
      <c r="Y224" s="384"/>
      <c r="Z224" s="384"/>
    </row>
    <row r="225" ht="15.75" customHeight="1">
      <c r="A225" s="384"/>
      <c r="B225" s="384"/>
      <c r="C225" s="384"/>
      <c r="D225" s="385"/>
      <c r="E225" s="385"/>
      <c r="F225" s="383"/>
      <c r="G225" s="384"/>
      <c r="H225" s="384"/>
      <c r="I225" s="384"/>
      <c r="J225" s="384"/>
      <c r="K225" s="384"/>
      <c r="L225" s="384"/>
      <c r="M225" s="384"/>
      <c r="N225" s="384"/>
      <c r="O225" s="384"/>
      <c r="P225" s="384"/>
      <c r="Q225" s="384"/>
      <c r="R225" s="384"/>
      <c r="S225" s="384"/>
      <c r="T225" s="384"/>
      <c r="U225" s="384"/>
      <c r="V225" s="384"/>
      <c r="W225" s="384"/>
      <c r="X225" s="384"/>
      <c r="Y225" s="384"/>
      <c r="Z225" s="384"/>
    </row>
    <row r="226" ht="15.75" customHeight="1">
      <c r="A226" s="384"/>
      <c r="B226" s="384"/>
      <c r="C226" s="384"/>
      <c r="D226" s="385"/>
      <c r="E226" s="385"/>
      <c r="F226" s="383"/>
      <c r="G226" s="384"/>
      <c r="H226" s="384"/>
      <c r="I226" s="384"/>
      <c r="J226" s="384"/>
      <c r="K226" s="384"/>
      <c r="L226" s="384"/>
      <c r="M226" s="384"/>
      <c r="N226" s="384"/>
      <c r="O226" s="384"/>
      <c r="P226" s="384"/>
      <c r="Q226" s="384"/>
      <c r="R226" s="384"/>
      <c r="S226" s="384"/>
      <c r="T226" s="384"/>
      <c r="U226" s="384"/>
      <c r="V226" s="384"/>
      <c r="W226" s="384"/>
      <c r="X226" s="384"/>
      <c r="Y226" s="384"/>
      <c r="Z226" s="384"/>
    </row>
    <row r="227" ht="15.75" customHeight="1">
      <c r="A227" s="384"/>
      <c r="B227" s="384"/>
      <c r="C227" s="384"/>
      <c r="D227" s="385"/>
      <c r="E227" s="385"/>
      <c r="F227" s="383"/>
      <c r="G227" s="384"/>
      <c r="H227" s="384"/>
      <c r="I227" s="384"/>
      <c r="J227" s="384"/>
      <c r="K227" s="384"/>
      <c r="L227" s="384"/>
      <c r="M227" s="384"/>
      <c r="N227" s="384"/>
      <c r="O227" s="384"/>
      <c r="P227" s="384"/>
      <c r="Q227" s="384"/>
      <c r="R227" s="384"/>
      <c r="S227" s="384"/>
      <c r="T227" s="384"/>
      <c r="U227" s="384"/>
      <c r="V227" s="384"/>
      <c r="W227" s="384"/>
      <c r="X227" s="384"/>
      <c r="Y227" s="384"/>
      <c r="Z227" s="384"/>
    </row>
    <row r="228" ht="15.75" customHeight="1">
      <c r="A228" s="384"/>
      <c r="B228" s="384"/>
      <c r="C228" s="384"/>
      <c r="D228" s="385"/>
      <c r="E228" s="385"/>
      <c r="F228" s="383"/>
      <c r="G228" s="384"/>
      <c r="H228" s="384"/>
      <c r="I228" s="384"/>
      <c r="J228" s="384"/>
      <c r="K228" s="384"/>
      <c r="L228" s="384"/>
      <c r="M228" s="384"/>
      <c r="N228" s="384"/>
      <c r="O228" s="384"/>
      <c r="P228" s="384"/>
      <c r="Q228" s="384"/>
      <c r="R228" s="384"/>
      <c r="S228" s="384"/>
      <c r="T228" s="384"/>
      <c r="U228" s="384"/>
      <c r="V228" s="384"/>
      <c r="W228" s="384"/>
      <c r="X228" s="384"/>
      <c r="Y228" s="384"/>
      <c r="Z228" s="384"/>
    </row>
    <row r="229" ht="15.75" customHeight="1">
      <c r="A229" s="384"/>
      <c r="B229" s="384"/>
      <c r="C229" s="384"/>
      <c r="D229" s="385"/>
      <c r="E229" s="385"/>
      <c r="F229" s="383"/>
      <c r="G229" s="384"/>
      <c r="H229" s="384"/>
      <c r="I229" s="384"/>
      <c r="J229" s="384"/>
      <c r="K229" s="384"/>
      <c r="L229" s="384"/>
      <c r="M229" s="384"/>
      <c r="N229" s="384"/>
      <c r="O229" s="384"/>
      <c r="P229" s="384"/>
      <c r="Q229" s="384"/>
      <c r="R229" s="384"/>
      <c r="S229" s="384"/>
      <c r="T229" s="384"/>
      <c r="U229" s="384"/>
      <c r="V229" s="384"/>
      <c r="W229" s="384"/>
      <c r="X229" s="384"/>
      <c r="Y229" s="384"/>
      <c r="Z229" s="384"/>
    </row>
    <row r="230" ht="15.75" customHeight="1">
      <c r="A230" s="384"/>
      <c r="B230" s="384"/>
      <c r="C230" s="384"/>
      <c r="D230" s="385"/>
      <c r="E230" s="385"/>
      <c r="F230" s="383"/>
      <c r="G230" s="384"/>
      <c r="H230" s="384"/>
      <c r="I230" s="384"/>
      <c r="J230" s="384"/>
      <c r="K230" s="384"/>
      <c r="L230" s="384"/>
      <c r="M230" s="384"/>
      <c r="N230" s="384"/>
      <c r="O230" s="384"/>
      <c r="P230" s="384"/>
      <c r="Q230" s="384"/>
      <c r="R230" s="384"/>
      <c r="S230" s="384"/>
      <c r="T230" s="384"/>
      <c r="U230" s="384"/>
      <c r="V230" s="384"/>
      <c r="W230" s="384"/>
      <c r="X230" s="384"/>
      <c r="Y230" s="384"/>
      <c r="Z230" s="384"/>
    </row>
    <row r="231" ht="15.75" customHeight="1">
      <c r="A231" s="384"/>
      <c r="B231" s="384"/>
      <c r="C231" s="384"/>
      <c r="D231" s="385"/>
      <c r="E231" s="385"/>
      <c r="F231" s="383"/>
      <c r="G231" s="384"/>
      <c r="H231" s="384"/>
      <c r="I231" s="384"/>
      <c r="J231" s="384"/>
      <c r="K231" s="384"/>
      <c r="L231" s="384"/>
      <c r="M231" s="384"/>
      <c r="N231" s="384"/>
      <c r="O231" s="384"/>
      <c r="P231" s="384"/>
      <c r="Q231" s="384"/>
      <c r="R231" s="384"/>
      <c r="S231" s="384"/>
      <c r="T231" s="384"/>
      <c r="U231" s="384"/>
      <c r="V231" s="384"/>
      <c r="W231" s="384"/>
      <c r="X231" s="384"/>
      <c r="Y231" s="384"/>
      <c r="Z231" s="384"/>
    </row>
    <row r="232" ht="15.75" customHeight="1">
      <c r="A232" s="384"/>
      <c r="B232" s="384"/>
      <c r="C232" s="384"/>
      <c r="D232" s="385"/>
      <c r="E232" s="385"/>
      <c r="F232" s="383"/>
      <c r="G232" s="384"/>
      <c r="H232" s="384"/>
      <c r="I232" s="384"/>
      <c r="J232" s="384"/>
      <c r="K232" s="384"/>
      <c r="L232" s="384"/>
      <c r="M232" s="384"/>
      <c r="N232" s="384"/>
      <c r="O232" s="384"/>
      <c r="P232" s="384"/>
      <c r="Q232" s="384"/>
      <c r="R232" s="384"/>
      <c r="S232" s="384"/>
      <c r="T232" s="384"/>
      <c r="U232" s="384"/>
      <c r="V232" s="384"/>
      <c r="W232" s="384"/>
      <c r="X232" s="384"/>
      <c r="Y232" s="384"/>
      <c r="Z232" s="384"/>
    </row>
    <row r="233" ht="15.75" customHeight="1">
      <c r="A233" s="384"/>
      <c r="B233" s="384"/>
      <c r="C233" s="384"/>
      <c r="D233" s="385"/>
      <c r="E233" s="385"/>
      <c r="F233" s="383"/>
      <c r="G233" s="384"/>
      <c r="H233" s="384"/>
      <c r="I233" s="384"/>
      <c r="J233" s="384"/>
      <c r="K233" s="384"/>
      <c r="L233" s="384"/>
      <c r="M233" s="384"/>
      <c r="N233" s="384"/>
      <c r="O233" s="384"/>
      <c r="P233" s="384"/>
      <c r="Q233" s="384"/>
      <c r="R233" s="384"/>
      <c r="S233" s="384"/>
      <c r="T233" s="384"/>
      <c r="U233" s="384"/>
      <c r="V233" s="384"/>
      <c r="W233" s="384"/>
      <c r="X233" s="384"/>
      <c r="Y233" s="384"/>
      <c r="Z233" s="384"/>
    </row>
    <row r="234" ht="15.75" customHeight="1">
      <c r="A234" s="384"/>
      <c r="B234" s="384"/>
      <c r="C234" s="384"/>
      <c r="D234" s="385"/>
      <c r="E234" s="385"/>
      <c r="F234" s="383"/>
      <c r="G234" s="384"/>
      <c r="H234" s="384"/>
      <c r="I234" s="384"/>
      <c r="J234" s="384"/>
      <c r="K234" s="384"/>
      <c r="L234" s="384"/>
      <c r="M234" s="384"/>
      <c r="N234" s="384"/>
      <c r="O234" s="384"/>
      <c r="P234" s="384"/>
      <c r="Q234" s="384"/>
      <c r="R234" s="384"/>
      <c r="S234" s="384"/>
      <c r="T234" s="384"/>
      <c r="U234" s="384"/>
      <c r="V234" s="384"/>
      <c r="W234" s="384"/>
      <c r="X234" s="384"/>
      <c r="Y234" s="384"/>
      <c r="Z234" s="384"/>
    </row>
    <row r="235" ht="15.75" customHeight="1">
      <c r="A235" s="384"/>
      <c r="B235" s="384"/>
      <c r="C235" s="384"/>
      <c r="D235" s="385"/>
      <c r="E235" s="385"/>
      <c r="F235" s="383"/>
      <c r="G235" s="384"/>
      <c r="H235" s="384"/>
      <c r="I235" s="384"/>
      <c r="J235" s="384"/>
      <c r="K235" s="384"/>
      <c r="L235" s="384"/>
      <c r="M235" s="384"/>
      <c r="N235" s="384"/>
      <c r="O235" s="384"/>
      <c r="P235" s="384"/>
      <c r="Q235" s="384"/>
      <c r="R235" s="384"/>
      <c r="S235" s="384"/>
      <c r="T235" s="384"/>
      <c r="U235" s="384"/>
      <c r="V235" s="384"/>
      <c r="W235" s="384"/>
      <c r="X235" s="384"/>
      <c r="Y235" s="384"/>
      <c r="Z235" s="384"/>
    </row>
    <row r="236" ht="15.75" customHeight="1">
      <c r="A236" s="384"/>
      <c r="B236" s="384"/>
      <c r="C236" s="384"/>
      <c r="D236" s="385"/>
      <c r="E236" s="385"/>
      <c r="F236" s="383"/>
      <c r="G236" s="384"/>
      <c r="H236" s="384"/>
      <c r="I236" s="384"/>
      <c r="J236" s="384"/>
      <c r="K236" s="384"/>
      <c r="L236" s="384"/>
      <c r="M236" s="384"/>
      <c r="N236" s="384"/>
      <c r="O236" s="384"/>
      <c r="P236" s="384"/>
      <c r="Q236" s="384"/>
      <c r="R236" s="384"/>
      <c r="S236" s="384"/>
      <c r="T236" s="384"/>
      <c r="U236" s="384"/>
      <c r="V236" s="384"/>
      <c r="W236" s="384"/>
      <c r="X236" s="384"/>
      <c r="Y236" s="384"/>
      <c r="Z236" s="384"/>
    </row>
    <row r="237" ht="15.75" customHeight="1">
      <c r="A237" s="384"/>
      <c r="B237" s="384"/>
      <c r="C237" s="384"/>
      <c r="D237" s="385"/>
      <c r="E237" s="385"/>
      <c r="F237" s="383"/>
      <c r="G237" s="384"/>
      <c r="H237" s="384"/>
      <c r="I237" s="384"/>
      <c r="J237" s="384"/>
      <c r="K237" s="384"/>
      <c r="L237" s="384"/>
      <c r="M237" s="384"/>
      <c r="N237" s="384"/>
      <c r="O237" s="384"/>
      <c r="P237" s="384"/>
      <c r="Q237" s="384"/>
      <c r="R237" s="384"/>
      <c r="S237" s="384"/>
      <c r="T237" s="384"/>
      <c r="U237" s="384"/>
      <c r="V237" s="384"/>
      <c r="W237" s="384"/>
      <c r="X237" s="384"/>
      <c r="Y237" s="384"/>
      <c r="Z237" s="384"/>
    </row>
    <row r="238" ht="15.75" customHeight="1">
      <c r="A238" s="384"/>
      <c r="B238" s="384"/>
      <c r="C238" s="384"/>
      <c r="D238" s="385"/>
      <c r="E238" s="385"/>
      <c r="F238" s="383"/>
      <c r="G238" s="384"/>
      <c r="H238" s="384"/>
      <c r="I238" s="384"/>
      <c r="J238" s="384"/>
      <c r="K238" s="384"/>
      <c r="L238" s="384"/>
      <c r="M238" s="384"/>
      <c r="N238" s="384"/>
      <c r="O238" s="384"/>
      <c r="P238" s="384"/>
      <c r="Q238" s="384"/>
      <c r="R238" s="384"/>
      <c r="S238" s="384"/>
      <c r="T238" s="384"/>
      <c r="U238" s="384"/>
      <c r="V238" s="384"/>
      <c r="W238" s="384"/>
      <c r="X238" s="384"/>
      <c r="Y238" s="384"/>
      <c r="Z238" s="384"/>
    </row>
    <row r="239" ht="15.75" customHeight="1">
      <c r="A239" s="384"/>
      <c r="B239" s="384"/>
      <c r="C239" s="384"/>
      <c r="D239" s="385"/>
      <c r="E239" s="385"/>
      <c r="F239" s="383"/>
      <c r="G239" s="384"/>
      <c r="H239" s="384"/>
      <c r="I239" s="384"/>
      <c r="J239" s="384"/>
      <c r="K239" s="384"/>
      <c r="L239" s="384"/>
      <c r="M239" s="384"/>
      <c r="N239" s="384"/>
      <c r="O239" s="384"/>
      <c r="P239" s="384"/>
      <c r="Q239" s="384"/>
      <c r="R239" s="384"/>
      <c r="S239" s="384"/>
      <c r="T239" s="384"/>
      <c r="U239" s="384"/>
      <c r="V239" s="384"/>
      <c r="W239" s="384"/>
      <c r="X239" s="384"/>
      <c r="Y239" s="384"/>
      <c r="Z239" s="384"/>
    </row>
    <row r="240" ht="15.75" customHeight="1">
      <c r="A240" s="384"/>
      <c r="B240" s="384"/>
      <c r="C240" s="384"/>
      <c r="D240" s="385"/>
      <c r="E240" s="385"/>
      <c r="F240" s="383"/>
      <c r="G240" s="384"/>
      <c r="H240" s="384"/>
      <c r="I240" s="384"/>
      <c r="J240" s="384"/>
      <c r="K240" s="384"/>
      <c r="L240" s="384"/>
      <c r="M240" s="384"/>
      <c r="N240" s="384"/>
      <c r="O240" s="384"/>
      <c r="P240" s="384"/>
      <c r="Q240" s="384"/>
      <c r="R240" s="384"/>
      <c r="S240" s="384"/>
      <c r="T240" s="384"/>
      <c r="U240" s="384"/>
      <c r="V240" s="384"/>
      <c r="W240" s="384"/>
      <c r="X240" s="384"/>
      <c r="Y240" s="384"/>
      <c r="Z240" s="384"/>
    </row>
    <row r="241" ht="15.75" customHeight="1">
      <c r="A241" s="384"/>
      <c r="B241" s="384"/>
      <c r="C241" s="384"/>
      <c r="D241" s="385"/>
      <c r="E241" s="385"/>
      <c r="F241" s="383"/>
      <c r="G241" s="384"/>
      <c r="H241" s="384"/>
      <c r="I241" s="384"/>
      <c r="J241" s="384"/>
      <c r="K241" s="384"/>
      <c r="L241" s="384"/>
      <c r="M241" s="384"/>
      <c r="N241" s="384"/>
      <c r="O241" s="384"/>
      <c r="P241" s="384"/>
      <c r="Q241" s="384"/>
      <c r="R241" s="384"/>
      <c r="S241" s="384"/>
      <c r="T241" s="384"/>
      <c r="U241" s="384"/>
      <c r="V241" s="384"/>
      <c r="W241" s="384"/>
      <c r="X241" s="384"/>
      <c r="Y241" s="384"/>
      <c r="Z241" s="384"/>
    </row>
    <row r="242" ht="15.75" customHeight="1">
      <c r="A242" s="384"/>
      <c r="B242" s="384"/>
      <c r="C242" s="384"/>
      <c r="D242" s="385"/>
      <c r="E242" s="385"/>
      <c r="F242" s="383"/>
      <c r="G242" s="384"/>
      <c r="H242" s="384"/>
      <c r="I242" s="384"/>
      <c r="J242" s="384"/>
      <c r="K242" s="384"/>
      <c r="L242" s="384"/>
      <c r="M242" s="384"/>
      <c r="N242" s="384"/>
      <c r="O242" s="384"/>
      <c r="P242" s="384"/>
      <c r="Q242" s="384"/>
      <c r="R242" s="384"/>
      <c r="S242" s="384"/>
      <c r="T242" s="384"/>
      <c r="U242" s="384"/>
      <c r="V242" s="384"/>
      <c r="W242" s="384"/>
      <c r="X242" s="384"/>
      <c r="Y242" s="384"/>
      <c r="Z242" s="384"/>
    </row>
    <row r="243" ht="15.75" customHeight="1">
      <c r="A243" s="384"/>
      <c r="B243" s="384"/>
      <c r="C243" s="384"/>
      <c r="D243" s="385"/>
      <c r="E243" s="385"/>
      <c r="F243" s="383"/>
      <c r="G243" s="384"/>
      <c r="H243" s="384"/>
      <c r="I243" s="384"/>
      <c r="J243" s="384"/>
      <c r="K243" s="384"/>
      <c r="L243" s="384"/>
      <c r="M243" s="384"/>
      <c r="N243" s="384"/>
      <c r="O243" s="384"/>
      <c r="P243" s="384"/>
      <c r="Q243" s="384"/>
      <c r="R243" s="384"/>
      <c r="S243" s="384"/>
      <c r="T243" s="384"/>
      <c r="U243" s="384"/>
      <c r="V243" s="384"/>
      <c r="W243" s="384"/>
      <c r="X243" s="384"/>
      <c r="Y243" s="384"/>
      <c r="Z243" s="384"/>
    </row>
    <row r="244" ht="15.75" customHeight="1">
      <c r="A244" s="384"/>
      <c r="B244" s="384"/>
      <c r="C244" s="384"/>
      <c r="D244" s="385"/>
      <c r="E244" s="385"/>
      <c r="F244" s="383"/>
      <c r="G244" s="384"/>
      <c r="H244" s="384"/>
      <c r="I244" s="384"/>
      <c r="J244" s="384"/>
      <c r="K244" s="384"/>
      <c r="L244" s="384"/>
      <c r="M244" s="384"/>
      <c r="N244" s="384"/>
      <c r="O244" s="384"/>
      <c r="P244" s="384"/>
      <c r="Q244" s="384"/>
      <c r="R244" s="384"/>
      <c r="S244" s="384"/>
      <c r="T244" s="384"/>
      <c r="U244" s="384"/>
      <c r="V244" s="384"/>
      <c r="W244" s="384"/>
      <c r="X244" s="384"/>
      <c r="Y244" s="384"/>
      <c r="Z244" s="384"/>
    </row>
    <row r="245" ht="15.75" customHeight="1">
      <c r="A245" s="384"/>
      <c r="B245" s="384"/>
      <c r="C245" s="384"/>
      <c r="D245" s="385"/>
      <c r="E245" s="385"/>
      <c r="F245" s="383"/>
      <c r="G245" s="384"/>
      <c r="H245" s="384"/>
      <c r="I245" s="384"/>
      <c r="J245" s="384"/>
      <c r="K245" s="384"/>
      <c r="L245" s="384"/>
      <c r="M245" s="384"/>
      <c r="N245" s="384"/>
      <c r="O245" s="384"/>
      <c r="P245" s="384"/>
      <c r="Q245" s="384"/>
      <c r="R245" s="384"/>
      <c r="S245" s="384"/>
      <c r="T245" s="384"/>
      <c r="U245" s="384"/>
      <c r="V245" s="384"/>
      <c r="W245" s="384"/>
      <c r="X245" s="384"/>
      <c r="Y245" s="384"/>
      <c r="Z245" s="384"/>
    </row>
    <row r="246" ht="15.75" customHeight="1">
      <c r="A246" s="384"/>
      <c r="B246" s="384"/>
      <c r="C246" s="384"/>
      <c r="D246" s="385"/>
      <c r="E246" s="385"/>
      <c r="F246" s="383"/>
      <c r="G246" s="384"/>
      <c r="H246" s="384"/>
      <c r="I246" s="384"/>
      <c r="J246" s="384"/>
      <c r="K246" s="384"/>
      <c r="L246" s="384"/>
      <c r="M246" s="384"/>
      <c r="N246" s="384"/>
      <c r="O246" s="384"/>
      <c r="P246" s="384"/>
      <c r="Q246" s="384"/>
      <c r="R246" s="384"/>
      <c r="S246" s="384"/>
      <c r="T246" s="384"/>
      <c r="U246" s="384"/>
      <c r="V246" s="384"/>
      <c r="W246" s="384"/>
      <c r="X246" s="384"/>
      <c r="Y246" s="384"/>
      <c r="Z246" s="384"/>
    </row>
    <row r="247" ht="15.75" customHeight="1">
      <c r="A247" s="384"/>
      <c r="B247" s="384"/>
      <c r="C247" s="384"/>
      <c r="D247" s="385"/>
      <c r="E247" s="385"/>
      <c r="F247" s="383"/>
      <c r="G247" s="384"/>
      <c r="H247" s="384"/>
      <c r="I247" s="384"/>
      <c r="J247" s="384"/>
      <c r="K247" s="384"/>
      <c r="L247" s="384"/>
      <c r="M247" s="384"/>
      <c r="N247" s="384"/>
      <c r="O247" s="384"/>
      <c r="P247" s="384"/>
      <c r="Q247" s="384"/>
      <c r="R247" s="384"/>
      <c r="S247" s="384"/>
      <c r="T247" s="384"/>
      <c r="U247" s="384"/>
      <c r="V247" s="384"/>
      <c r="W247" s="384"/>
      <c r="X247" s="384"/>
      <c r="Y247" s="384"/>
      <c r="Z247" s="384"/>
    </row>
    <row r="248" ht="15.75" customHeight="1">
      <c r="A248" s="384"/>
      <c r="B248" s="384"/>
      <c r="C248" s="384"/>
      <c r="D248" s="385"/>
      <c r="E248" s="385"/>
      <c r="F248" s="383"/>
      <c r="G248" s="384"/>
      <c r="H248" s="384"/>
      <c r="I248" s="384"/>
      <c r="J248" s="384"/>
      <c r="K248" s="384"/>
      <c r="L248" s="384"/>
      <c r="M248" s="384"/>
      <c r="N248" s="384"/>
      <c r="O248" s="384"/>
      <c r="P248" s="384"/>
      <c r="Q248" s="384"/>
      <c r="R248" s="384"/>
      <c r="S248" s="384"/>
      <c r="T248" s="384"/>
      <c r="U248" s="384"/>
      <c r="V248" s="384"/>
      <c r="W248" s="384"/>
      <c r="X248" s="384"/>
      <c r="Y248" s="384"/>
      <c r="Z248" s="384"/>
    </row>
    <row r="249" ht="15.75" customHeight="1">
      <c r="A249" s="384"/>
      <c r="B249" s="384"/>
      <c r="C249" s="384"/>
      <c r="D249" s="385"/>
      <c r="E249" s="385"/>
      <c r="F249" s="383"/>
      <c r="G249" s="384"/>
      <c r="H249" s="384"/>
      <c r="I249" s="384"/>
      <c r="J249" s="384"/>
      <c r="K249" s="384"/>
      <c r="L249" s="384"/>
      <c r="M249" s="384"/>
      <c r="N249" s="384"/>
      <c r="O249" s="384"/>
      <c r="P249" s="384"/>
      <c r="Q249" s="384"/>
      <c r="R249" s="384"/>
      <c r="S249" s="384"/>
      <c r="T249" s="384"/>
      <c r="U249" s="384"/>
      <c r="V249" s="384"/>
      <c r="W249" s="384"/>
      <c r="X249" s="384"/>
      <c r="Y249" s="384"/>
      <c r="Z249" s="384"/>
    </row>
    <row r="250" ht="15.75" customHeight="1">
      <c r="A250" s="384"/>
      <c r="B250" s="384"/>
      <c r="C250" s="384"/>
      <c r="D250" s="385"/>
      <c r="E250" s="385"/>
      <c r="F250" s="383"/>
      <c r="G250" s="384"/>
      <c r="H250" s="384"/>
      <c r="I250" s="384"/>
      <c r="J250" s="384"/>
      <c r="K250" s="384"/>
      <c r="L250" s="384"/>
      <c r="M250" s="384"/>
      <c r="N250" s="384"/>
      <c r="O250" s="384"/>
      <c r="P250" s="384"/>
      <c r="Q250" s="384"/>
      <c r="R250" s="384"/>
      <c r="S250" s="384"/>
      <c r="T250" s="384"/>
      <c r="U250" s="384"/>
      <c r="V250" s="384"/>
      <c r="W250" s="384"/>
      <c r="X250" s="384"/>
      <c r="Y250" s="384"/>
      <c r="Z250" s="384"/>
    </row>
    <row r="251" ht="15.75" customHeight="1">
      <c r="A251" s="384"/>
      <c r="B251" s="384"/>
      <c r="C251" s="384"/>
      <c r="D251" s="385"/>
      <c r="E251" s="385"/>
      <c r="F251" s="383"/>
      <c r="G251" s="384"/>
      <c r="H251" s="384"/>
      <c r="I251" s="384"/>
      <c r="J251" s="384"/>
      <c r="K251" s="384"/>
      <c r="L251" s="384"/>
      <c r="M251" s="384"/>
      <c r="N251" s="384"/>
      <c r="O251" s="384"/>
      <c r="P251" s="384"/>
      <c r="Q251" s="384"/>
      <c r="R251" s="384"/>
      <c r="S251" s="384"/>
      <c r="T251" s="384"/>
      <c r="U251" s="384"/>
      <c r="V251" s="384"/>
      <c r="W251" s="384"/>
      <c r="X251" s="384"/>
      <c r="Y251" s="384"/>
      <c r="Z251" s="384"/>
    </row>
    <row r="252" ht="15.75" customHeight="1">
      <c r="A252" s="384"/>
      <c r="B252" s="384"/>
      <c r="C252" s="384"/>
      <c r="D252" s="385"/>
      <c r="E252" s="385"/>
      <c r="F252" s="383"/>
      <c r="G252" s="384"/>
      <c r="H252" s="384"/>
      <c r="I252" s="384"/>
      <c r="J252" s="384"/>
      <c r="K252" s="384"/>
      <c r="L252" s="384"/>
      <c r="M252" s="384"/>
      <c r="N252" s="384"/>
      <c r="O252" s="384"/>
      <c r="P252" s="384"/>
      <c r="Q252" s="384"/>
      <c r="R252" s="384"/>
      <c r="S252" s="384"/>
      <c r="T252" s="384"/>
      <c r="U252" s="384"/>
      <c r="V252" s="384"/>
      <c r="W252" s="384"/>
      <c r="X252" s="384"/>
      <c r="Y252" s="384"/>
      <c r="Z252" s="384"/>
    </row>
    <row r="253" ht="15.75" customHeight="1">
      <c r="A253" s="384"/>
      <c r="B253" s="384"/>
      <c r="C253" s="384"/>
      <c r="D253" s="385"/>
      <c r="E253" s="385"/>
      <c r="F253" s="383"/>
      <c r="G253" s="384"/>
      <c r="H253" s="384"/>
      <c r="I253" s="384"/>
      <c r="J253" s="384"/>
      <c r="K253" s="384"/>
      <c r="L253" s="384"/>
      <c r="M253" s="384"/>
      <c r="N253" s="384"/>
      <c r="O253" s="384"/>
      <c r="P253" s="384"/>
      <c r="Q253" s="384"/>
      <c r="R253" s="384"/>
      <c r="S253" s="384"/>
      <c r="T253" s="384"/>
      <c r="U253" s="384"/>
      <c r="V253" s="384"/>
      <c r="W253" s="384"/>
      <c r="X253" s="384"/>
      <c r="Y253" s="384"/>
      <c r="Z253" s="384"/>
    </row>
    <row r="254" ht="15.75" customHeight="1">
      <c r="A254" s="384"/>
      <c r="B254" s="384"/>
      <c r="C254" s="384"/>
      <c r="D254" s="385"/>
      <c r="E254" s="385"/>
      <c r="F254" s="383"/>
      <c r="G254" s="384"/>
      <c r="H254" s="384"/>
      <c r="I254" s="384"/>
      <c r="J254" s="384"/>
      <c r="K254" s="384"/>
      <c r="L254" s="384"/>
      <c r="M254" s="384"/>
      <c r="N254" s="384"/>
      <c r="O254" s="384"/>
      <c r="P254" s="384"/>
      <c r="Q254" s="384"/>
      <c r="R254" s="384"/>
      <c r="S254" s="384"/>
      <c r="T254" s="384"/>
      <c r="U254" s="384"/>
      <c r="V254" s="384"/>
      <c r="W254" s="384"/>
      <c r="X254" s="384"/>
      <c r="Y254" s="384"/>
      <c r="Z254" s="384"/>
    </row>
    <row r="255" ht="15.75" customHeight="1">
      <c r="A255" s="384"/>
      <c r="B255" s="384"/>
      <c r="C255" s="384"/>
      <c r="D255" s="385"/>
      <c r="E255" s="385"/>
      <c r="F255" s="383"/>
      <c r="G255" s="384"/>
      <c r="H255" s="384"/>
      <c r="I255" s="384"/>
      <c r="J255" s="384"/>
      <c r="K255" s="384"/>
      <c r="L255" s="384"/>
      <c r="M255" s="384"/>
      <c r="N255" s="384"/>
      <c r="O255" s="384"/>
      <c r="P255" s="384"/>
      <c r="Q255" s="384"/>
      <c r="R255" s="384"/>
      <c r="S255" s="384"/>
      <c r="T255" s="384"/>
      <c r="U255" s="384"/>
      <c r="V255" s="384"/>
      <c r="W255" s="384"/>
      <c r="X255" s="384"/>
      <c r="Y255" s="384"/>
      <c r="Z255" s="384"/>
    </row>
    <row r="256" ht="15.75" customHeight="1">
      <c r="A256" s="384"/>
      <c r="B256" s="384"/>
      <c r="C256" s="384"/>
      <c r="D256" s="385"/>
      <c r="E256" s="385"/>
      <c r="F256" s="383"/>
      <c r="G256" s="384"/>
      <c r="H256" s="384"/>
      <c r="I256" s="384"/>
      <c r="J256" s="384"/>
      <c r="K256" s="384"/>
      <c r="L256" s="384"/>
      <c r="M256" s="384"/>
      <c r="N256" s="384"/>
      <c r="O256" s="384"/>
      <c r="P256" s="384"/>
      <c r="Q256" s="384"/>
      <c r="R256" s="384"/>
      <c r="S256" s="384"/>
      <c r="T256" s="384"/>
      <c r="U256" s="384"/>
      <c r="V256" s="384"/>
      <c r="W256" s="384"/>
      <c r="X256" s="384"/>
      <c r="Y256" s="384"/>
      <c r="Z256" s="384"/>
    </row>
    <row r="257" ht="15.75" customHeight="1">
      <c r="A257" s="384"/>
      <c r="B257" s="384"/>
      <c r="C257" s="384"/>
      <c r="D257" s="385"/>
      <c r="E257" s="385"/>
      <c r="F257" s="383"/>
      <c r="G257" s="384"/>
      <c r="H257" s="384"/>
      <c r="I257" s="384"/>
      <c r="J257" s="384"/>
      <c r="K257" s="384"/>
      <c r="L257" s="384"/>
      <c r="M257" s="384"/>
      <c r="N257" s="384"/>
      <c r="O257" s="384"/>
      <c r="P257" s="384"/>
      <c r="Q257" s="384"/>
      <c r="R257" s="384"/>
      <c r="S257" s="384"/>
      <c r="T257" s="384"/>
      <c r="U257" s="384"/>
      <c r="V257" s="384"/>
      <c r="W257" s="384"/>
      <c r="X257" s="384"/>
      <c r="Y257" s="384"/>
      <c r="Z257" s="384"/>
    </row>
    <row r="258" ht="15.75" customHeight="1">
      <c r="A258" s="384"/>
      <c r="B258" s="384"/>
      <c r="C258" s="384"/>
      <c r="D258" s="385"/>
      <c r="E258" s="385"/>
      <c r="F258" s="383"/>
      <c r="G258" s="384"/>
      <c r="H258" s="384"/>
      <c r="I258" s="384"/>
      <c r="J258" s="384"/>
      <c r="K258" s="384"/>
      <c r="L258" s="384"/>
      <c r="M258" s="384"/>
      <c r="N258" s="384"/>
      <c r="O258" s="384"/>
      <c r="P258" s="384"/>
      <c r="Q258" s="384"/>
      <c r="R258" s="384"/>
      <c r="S258" s="384"/>
      <c r="T258" s="384"/>
      <c r="U258" s="384"/>
      <c r="V258" s="384"/>
      <c r="W258" s="384"/>
      <c r="X258" s="384"/>
      <c r="Y258" s="384"/>
      <c r="Z258" s="384"/>
    </row>
    <row r="259" ht="15.75" customHeight="1">
      <c r="A259" s="384"/>
      <c r="B259" s="384"/>
      <c r="C259" s="384"/>
      <c r="D259" s="385"/>
      <c r="E259" s="385"/>
      <c r="F259" s="383"/>
      <c r="G259" s="384"/>
      <c r="H259" s="384"/>
      <c r="I259" s="384"/>
      <c r="J259" s="384"/>
      <c r="K259" s="384"/>
      <c r="L259" s="384"/>
      <c r="M259" s="384"/>
      <c r="N259" s="384"/>
      <c r="O259" s="384"/>
      <c r="P259" s="384"/>
      <c r="Q259" s="384"/>
      <c r="R259" s="384"/>
      <c r="S259" s="384"/>
      <c r="T259" s="384"/>
      <c r="U259" s="384"/>
      <c r="V259" s="384"/>
      <c r="W259" s="384"/>
      <c r="X259" s="384"/>
      <c r="Y259" s="384"/>
      <c r="Z259" s="384"/>
    </row>
    <row r="260" ht="15.75" customHeight="1">
      <c r="A260" s="384"/>
      <c r="B260" s="384"/>
      <c r="C260" s="384"/>
      <c r="D260" s="385"/>
      <c r="E260" s="385"/>
      <c r="F260" s="383"/>
      <c r="G260" s="384"/>
      <c r="H260" s="384"/>
      <c r="I260" s="384"/>
      <c r="J260" s="384"/>
      <c r="K260" s="384"/>
      <c r="L260" s="384"/>
      <c r="M260" s="384"/>
      <c r="N260" s="384"/>
      <c r="O260" s="384"/>
      <c r="P260" s="384"/>
      <c r="Q260" s="384"/>
      <c r="R260" s="384"/>
      <c r="S260" s="384"/>
      <c r="T260" s="384"/>
      <c r="U260" s="384"/>
      <c r="V260" s="384"/>
      <c r="W260" s="384"/>
      <c r="X260" s="384"/>
      <c r="Y260" s="384"/>
      <c r="Z260" s="384"/>
    </row>
    <row r="261" ht="15.75" customHeight="1">
      <c r="A261" s="384"/>
      <c r="B261" s="384"/>
      <c r="C261" s="384"/>
      <c r="D261" s="385"/>
      <c r="E261" s="385"/>
      <c r="F261" s="383"/>
      <c r="G261" s="384"/>
      <c r="H261" s="384"/>
      <c r="I261" s="384"/>
      <c r="J261" s="384"/>
      <c r="K261" s="384"/>
      <c r="L261" s="384"/>
      <c r="M261" s="384"/>
      <c r="N261" s="384"/>
      <c r="O261" s="384"/>
      <c r="P261" s="384"/>
      <c r="Q261" s="384"/>
      <c r="R261" s="384"/>
      <c r="S261" s="384"/>
      <c r="T261" s="384"/>
      <c r="U261" s="384"/>
      <c r="V261" s="384"/>
      <c r="W261" s="384"/>
      <c r="X261" s="384"/>
      <c r="Y261" s="384"/>
      <c r="Z261" s="384"/>
    </row>
    <row r="262" ht="15.75" customHeight="1">
      <c r="A262" s="384"/>
      <c r="B262" s="384"/>
      <c r="C262" s="384"/>
      <c r="D262" s="385"/>
      <c r="E262" s="385"/>
      <c r="F262" s="383"/>
      <c r="G262" s="384"/>
      <c r="H262" s="384"/>
      <c r="I262" s="384"/>
      <c r="J262" s="384"/>
      <c r="K262" s="384"/>
      <c r="L262" s="384"/>
      <c r="M262" s="384"/>
      <c r="N262" s="384"/>
      <c r="O262" s="384"/>
      <c r="P262" s="384"/>
      <c r="Q262" s="384"/>
      <c r="R262" s="384"/>
      <c r="S262" s="384"/>
      <c r="T262" s="384"/>
      <c r="U262" s="384"/>
      <c r="V262" s="384"/>
      <c r="W262" s="384"/>
      <c r="X262" s="384"/>
      <c r="Y262" s="384"/>
      <c r="Z262" s="384"/>
    </row>
    <row r="263" ht="15.75" customHeight="1">
      <c r="A263" s="384"/>
      <c r="B263" s="384"/>
      <c r="C263" s="384"/>
      <c r="D263" s="385"/>
      <c r="E263" s="385"/>
      <c r="F263" s="383"/>
      <c r="G263" s="384"/>
      <c r="H263" s="384"/>
      <c r="I263" s="384"/>
      <c r="J263" s="384"/>
      <c r="K263" s="384"/>
      <c r="L263" s="384"/>
      <c r="M263" s="384"/>
      <c r="N263" s="384"/>
      <c r="O263" s="384"/>
      <c r="P263" s="384"/>
      <c r="Q263" s="384"/>
      <c r="R263" s="384"/>
      <c r="S263" s="384"/>
      <c r="T263" s="384"/>
      <c r="U263" s="384"/>
      <c r="V263" s="384"/>
      <c r="W263" s="384"/>
      <c r="X263" s="384"/>
      <c r="Y263" s="384"/>
      <c r="Z263" s="384"/>
    </row>
    <row r="264" ht="15.75" customHeight="1">
      <c r="A264" s="384"/>
      <c r="B264" s="384"/>
      <c r="C264" s="384"/>
      <c r="D264" s="385"/>
      <c r="E264" s="385"/>
      <c r="F264" s="383"/>
      <c r="G264" s="384"/>
      <c r="H264" s="384"/>
      <c r="I264" s="384"/>
      <c r="J264" s="384"/>
      <c r="K264" s="384"/>
      <c r="L264" s="384"/>
      <c r="M264" s="384"/>
      <c r="N264" s="384"/>
      <c r="O264" s="384"/>
      <c r="P264" s="384"/>
      <c r="Q264" s="384"/>
      <c r="R264" s="384"/>
      <c r="S264" s="384"/>
      <c r="T264" s="384"/>
      <c r="U264" s="384"/>
      <c r="V264" s="384"/>
      <c r="W264" s="384"/>
      <c r="X264" s="384"/>
      <c r="Y264" s="384"/>
      <c r="Z264" s="384"/>
    </row>
    <row r="265" ht="15.75" customHeight="1">
      <c r="A265" s="384"/>
      <c r="B265" s="384"/>
      <c r="C265" s="384"/>
      <c r="D265" s="385"/>
      <c r="E265" s="385"/>
      <c r="F265" s="383"/>
      <c r="G265" s="384"/>
      <c r="H265" s="384"/>
      <c r="I265" s="384"/>
      <c r="J265" s="384"/>
      <c r="K265" s="384"/>
      <c r="L265" s="384"/>
      <c r="M265" s="384"/>
      <c r="N265" s="384"/>
      <c r="O265" s="384"/>
      <c r="P265" s="384"/>
      <c r="Q265" s="384"/>
      <c r="R265" s="384"/>
      <c r="S265" s="384"/>
      <c r="T265" s="384"/>
      <c r="U265" s="384"/>
      <c r="V265" s="384"/>
      <c r="W265" s="384"/>
      <c r="X265" s="384"/>
      <c r="Y265" s="384"/>
      <c r="Z265" s="384"/>
    </row>
    <row r="266" ht="15.75" customHeight="1">
      <c r="A266" s="384"/>
      <c r="B266" s="384"/>
      <c r="C266" s="384"/>
      <c r="D266" s="385"/>
      <c r="E266" s="385"/>
      <c r="F266" s="383"/>
      <c r="G266" s="384"/>
      <c r="H266" s="384"/>
      <c r="I266" s="384"/>
      <c r="J266" s="384"/>
      <c r="K266" s="384"/>
      <c r="L266" s="384"/>
      <c r="M266" s="384"/>
      <c r="N266" s="384"/>
      <c r="O266" s="384"/>
      <c r="P266" s="384"/>
      <c r="Q266" s="384"/>
      <c r="R266" s="384"/>
      <c r="S266" s="384"/>
      <c r="T266" s="384"/>
      <c r="U266" s="384"/>
      <c r="V266" s="384"/>
      <c r="W266" s="384"/>
      <c r="X266" s="384"/>
      <c r="Y266" s="384"/>
      <c r="Z266" s="384"/>
    </row>
    <row r="267" ht="15.75" customHeight="1">
      <c r="A267" s="384"/>
      <c r="B267" s="384"/>
      <c r="C267" s="384"/>
      <c r="D267" s="385"/>
      <c r="E267" s="385"/>
      <c r="F267" s="383"/>
      <c r="G267" s="384"/>
      <c r="H267" s="384"/>
      <c r="I267" s="384"/>
      <c r="J267" s="384"/>
      <c r="K267" s="384"/>
      <c r="L267" s="384"/>
      <c r="M267" s="384"/>
      <c r="N267" s="384"/>
      <c r="O267" s="384"/>
      <c r="P267" s="384"/>
      <c r="Q267" s="384"/>
      <c r="R267" s="384"/>
      <c r="S267" s="384"/>
      <c r="T267" s="384"/>
      <c r="U267" s="384"/>
      <c r="V267" s="384"/>
      <c r="W267" s="384"/>
      <c r="X267" s="384"/>
      <c r="Y267" s="384"/>
      <c r="Z267" s="384"/>
    </row>
    <row r="268" ht="15.75" customHeight="1">
      <c r="A268" s="384"/>
      <c r="B268" s="384"/>
      <c r="C268" s="384"/>
      <c r="D268" s="385"/>
      <c r="E268" s="385"/>
      <c r="F268" s="383"/>
      <c r="G268" s="384"/>
      <c r="H268" s="384"/>
      <c r="I268" s="384"/>
      <c r="J268" s="384"/>
      <c r="K268" s="384"/>
      <c r="L268" s="384"/>
      <c r="M268" s="384"/>
      <c r="N268" s="384"/>
      <c r="O268" s="384"/>
      <c r="P268" s="384"/>
      <c r="Q268" s="384"/>
      <c r="R268" s="384"/>
      <c r="S268" s="384"/>
      <c r="T268" s="384"/>
      <c r="U268" s="384"/>
      <c r="V268" s="384"/>
      <c r="W268" s="384"/>
      <c r="X268" s="384"/>
      <c r="Y268" s="384"/>
      <c r="Z268" s="384"/>
    </row>
    <row r="269" ht="15.75" customHeight="1">
      <c r="A269" s="384"/>
      <c r="B269" s="384"/>
      <c r="C269" s="384"/>
      <c r="D269" s="385"/>
      <c r="E269" s="385"/>
      <c r="F269" s="383"/>
      <c r="G269" s="384"/>
      <c r="H269" s="384"/>
      <c r="I269" s="384"/>
      <c r="J269" s="384"/>
      <c r="K269" s="384"/>
      <c r="L269" s="384"/>
      <c r="M269" s="384"/>
      <c r="N269" s="384"/>
      <c r="O269" s="384"/>
      <c r="P269" s="384"/>
      <c r="Q269" s="384"/>
      <c r="R269" s="384"/>
      <c r="S269" s="384"/>
      <c r="T269" s="384"/>
      <c r="U269" s="384"/>
      <c r="V269" s="384"/>
      <c r="W269" s="384"/>
      <c r="X269" s="384"/>
      <c r="Y269" s="384"/>
      <c r="Z269" s="384"/>
    </row>
    <row r="270" ht="15.75" customHeight="1">
      <c r="A270" s="384"/>
      <c r="B270" s="384"/>
      <c r="C270" s="384"/>
      <c r="D270" s="385"/>
      <c r="E270" s="385"/>
      <c r="F270" s="383"/>
      <c r="G270" s="384"/>
      <c r="H270" s="384"/>
      <c r="I270" s="384"/>
      <c r="J270" s="384"/>
      <c r="K270" s="384"/>
      <c r="L270" s="384"/>
      <c r="M270" s="384"/>
      <c r="N270" s="384"/>
      <c r="O270" s="384"/>
      <c r="P270" s="384"/>
      <c r="Q270" s="384"/>
      <c r="R270" s="384"/>
      <c r="S270" s="384"/>
      <c r="T270" s="384"/>
      <c r="U270" s="384"/>
      <c r="V270" s="384"/>
      <c r="W270" s="384"/>
      <c r="X270" s="384"/>
      <c r="Y270" s="384"/>
      <c r="Z270" s="384"/>
    </row>
    <row r="271" ht="15.75" customHeight="1">
      <c r="A271" s="384"/>
      <c r="B271" s="384"/>
      <c r="C271" s="384"/>
      <c r="D271" s="385"/>
      <c r="E271" s="385"/>
      <c r="F271" s="383"/>
      <c r="G271" s="384"/>
      <c r="H271" s="384"/>
      <c r="I271" s="384"/>
      <c r="J271" s="384"/>
      <c r="K271" s="384"/>
      <c r="L271" s="384"/>
      <c r="M271" s="384"/>
      <c r="N271" s="384"/>
      <c r="O271" s="384"/>
      <c r="P271" s="384"/>
      <c r="Q271" s="384"/>
      <c r="R271" s="384"/>
      <c r="S271" s="384"/>
      <c r="T271" s="384"/>
      <c r="U271" s="384"/>
      <c r="V271" s="384"/>
      <c r="W271" s="384"/>
      <c r="X271" s="384"/>
      <c r="Y271" s="384"/>
      <c r="Z271" s="384"/>
    </row>
    <row r="272" ht="15.75" customHeight="1">
      <c r="A272" s="384"/>
      <c r="B272" s="384"/>
      <c r="C272" s="384"/>
      <c r="D272" s="385"/>
      <c r="E272" s="385"/>
      <c r="F272" s="383"/>
      <c r="G272" s="384"/>
      <c r="H272" s="384"/>
      <c r="I272" s="384"/>
      <c r="J272" s="384"/>
      <c r="K272" s="384"/>
      <c r="L272" s="384"/>
      <c r="M272" s="384"/>
      <c r="N272" s="384"/>
      <c r="O272" s="384"/>
      <c r="P272" s="384"/>
      <c r="Q272" s="384"/>
      <c r="R272" s="384"/>
      <c r="S272" s="384"/>
      <c r="T272" s="384"/>
      <c r="U272" s="384"/>
      <c r="V272" s="384"/>
      <c r="W272" s="384"/>
      <c r="X272" s="384"/>
      <c r="Y272" s="384"/>
      <c r="Z272" s="384"/>
    </row>
    <row r="273" ht="15.75" customHeight="1">
      <c r="A273" s="384"/>
      <c r="B273" s="384"/>
      <c r="C273" s="384"/>
      <c r="D273" s="385"/>
      <c r="E273" s="385"/>
      <c r="F273" s="383"/>
      <c r="G273" s="384"/>
      <c r="H273" s="384"/>
      <c r="I273" s="384"/>
      <c r="J273" s="384"/>
      <c r="K273" s="384"/>
      <c r="L273" s="384"/>
      <c r="M273" s="384"/>
      <c r="N273" s="384"/>
      <c r="O273" s="384"/>
      <c r="P273" s="384"/>
      <c r="Q273" s="384"/>
      <c r="R273" s="384"/>
      <c r="S273" s="384"/>
      <c r="T273" s="384"/>
      <c r="U273" s="384"/>
      <c r="V273" s="384"/>
      <c r="W273" s="384"/>
      <c r="X273" s="384"/>
      <c r="Y273" s="384"/>
      <c r="Z273" s="384"/>
    </row>
    <row r="274" ht="15.75" customHeight="1">
      <c r="A274" s="384"/>
      <c r="B274" s="384"/>
      <c r="C274" s="384"/>
      <c r="D274" s="385"/>
      <c r="E274" s="385"/>
      <c r="F274" s="383"/>
      <c r="G274" s="384"/>
      <c r="H274" s="384"/>
      <c r="I274" s="384"/>
      <c r="J274" s="384"/>
      <c r="K274" s="384"/>
      <c r="L274" s="384"/>
      <c r="M274" s="384"/>
      <c r="N274" s="384"/>
      <c r="O274" s="384"/>
      <c r="P274" s="384"/>
      <c r="Q274" s="384"/>
      <c r="R274" s="384"/>
      <c r="S274" s="384"/>
      <c r="T274" s="384"/>
      <c r="U274" s="384"/>
      <c r="V274" s="384"/>
      <c r="W274" s="384"/>
      <c r="X274" s="384"/>
      <c r="Y274" s="384"/>
      <c r="Z274" s="384"/>
    </row>
    <row r="275" ht="15.75" customHeight="1">
      <c r="A275" s="384"/>
      <c r="B275" s="384"/>
      <c r="C275" s="384"/>
      <c r="D275" s="385"/>
      <c r="E275" s="385"/>
      <c r="F275" s="383"/>
      <c r="G275" s="384"/>
      <c r="H275" s="384"/>
      <c r="I275" s="384"/>
      <c r="J275" s="384"/>
      <c r="K275" s="384"/>
      <c r="L275" s="384"/>
      <c r="M275" s="384"/>
      <c r="N275" s="384"/>
      <c r="O275" s="384"/>
      <c r="P275" s="384"/>
      <c r="Q275" s="384"/>
      <c r="R275" s="384"/>
      <c r="S275" s="384"/>
      <c r="T275" s="384"/>
      <c r="U275" s="384"/>
      <c r="V275" s="384"/>
      <c r="W275" s="384"/>
      <c r="X275" s="384"/>
      <c r="Y275" s="384"/>
      <c r="Z275" s="384"/>
    </row>
    <row r="276" ht="15.75" customHeight="1">
      <c r="A276" s="384"/>
      <c r="B276" s="384"/>
      <c r="C276" s="384"/>
      <c r="D276" s="385"/>
      <c r="E276" s="385"/>
      <c r="F276" s="383"/>
      <c r="G276" s="384"/>
      <c r="H276" s="384"/>
      <c r="I276" s="384"/>
      <c r="J276" s="384"/>
      <c r="K276" s="384"/>
      <c r="L276" s="384"/>
      <c r="M276" s="384"/>
      <c r="N276" s="384"/>
      <c r="O276" s="384"/>
      <c r="P276" s="384"/>
      <c r="Q276" s="384"/>
      <c r="R276" s="384"/>
      <c r="S276" s="384"/>
      <c r="T276" s="384"/>
      <c r="U276" s="384"/>
      <c r="V276" s="384"/>
      <c r="W276" s="384"/>
      <c r="X276" s="384"/>
      <c r="Y276" s="384"/>
      <c r="Z276" s="384"/>
    </row>
    <row r="277" ht="15.75" customHeight="1">
      <c r="A277" s="384"/>
      <c r="B277" s="384"/>
      <c r="C277" s="384"/>
      <c r="D277" s="385"/>
      <c r="E277" s="385"/>
      <c r="F277" s="383"/>
      <c r="G277" s="384"/>
      <c r="H277" s="384"/>
      <c r="I277" s="384"/>
      <c r="J277" s="384"/>
      <c r="K277" s="384"/>
      <c r="L277" s="384"/>
      <c r="M277" s="384"/>
      <c r="N277" s="384"/>
      <c r="O277" s="384"/>
      <c r="P277" s="384"/>
      <c r="Q277" s="384"/>
      <c r="R277" s="384"/>
      <c r="S277" s="384"/>
      <c r="T277" s="384"/>
      <c r="U277" s="384"/>
      <c r="V277" s="384"/>
      <c r="W277" s="384"/>
      <c r="X277" s="384"/>
      <c r="Y277" s="384"/>
      <c r="Z277" s="384"/>
    </row>
    <row r="278" ht="15.75" customHeight="1">
      <c r="A278" s="384"/>
      <c r="B278" s="384"/>
      <c r="C278" s="384"/>
      <c r="D278" s="385"/>
      <c r="E278" s="385"/>
      <c r="F278" s="383"/>
      <c r="G278" s="384"/>
      <c r="H278" s="384"/>
      <c r="I278" s="384"/>
      <c r="J278" s="384"/>
      <c r="K278" s="384"/>
      <c r="L278" s="384"/>
      <c r="M278" s="384"/>
      <c r="N278" s="384"/>
      <c r="O278" s="384"/>
      <c r="P278" s="384"/>
      <c r="Q278" s="384"/>
      <c r="R278" s="384"/>
      <c r="S278" s="384"/>
      <c r="T278" s="384"/>
      <c r="U278" s="384"/>
      <c r="V278" s="384"/>
      <c r="W278" s="384"/>
      <c r="X278" s="384"/>
      <c r="Y278" s="384"/>
      <c r="Z278" s="384"/>
    </row>
    <row r="279" ht="15.75" customHeight="1">
      <c r="A279" s="384"/>
      <c r="B279" s="384"/>
      <c r="C279" s="384"/>
      <c r="D279" s="385"/>
      <c r="E279" s="385"/>
      <c r="F279" s="383"/>
      <c r="G279" s="384"/>
      <c r="H279" s="384"/>
      <c r="I279" s="384"/>
      <c r="J279" s="384"/>
      <c r="K279" s="384"/>
      <c r="L279" s="384"/>
      <c r="M279" s="384"/>
      <c r="N279" s="384"/>
      <c r="O279" s="384"/>
      <c r="P279" s="384"/>
      <c r="Q279" s="384"/>
      <c r="R279" s="384"/>
      <c r="S279" s="384"/>
      <c r="T279" s="384"/>
      <c r="U279" s="384"/>
      <c r="V279" s="384"/>
      <c r="W279" s="384"/>
      <c r="X279" s="384"/>
      <c r="Y279" s="384"/>
      <c r="Z279" s="384"/>
    </row>
    <row r="280" ht="15.75" customHeight="1">
      <c r="A280" s="384"/>
      <c r="B280" s="384"/>
      <c r="C280" s="384"/>
      <c r="D280" s="385"/>
      <c r="E280" s="385"/>
      <c r="F280" s="383"/>
      <c r="G280" s="384"/>
      <c r="H280" s="384"/>
      <c r="I280" s="384"/>
      <c r="J280" s="384"/>
      <c r="K280" s="384"/>
      <c r="L280" s="384"/>
      <c r="M280" s="384"/>
      <c r="N280" s="384"/>
      <c r="O280" s="384"/>
      <c r="P280" s="384"/>
      <c r="Q280" s="384"/>
      <c r="R280" s="384"/>
      <c r="S280" s="384"/>
      <c r="T280" s="384"/>
      <c r="U280" s="384"/>
      <c r="V280" s="384"/>
      <c r="W280" s="384"/>
      <c r="X280" s="384"/>
      <c r="Y280" s="384"/>
      <c r="Z280" s="384"/>
    </row>
    <row r="281" ht="15.75" customHeight="1">
      <c r="A281" s="384"/>
      <c r="B281" s="384"/>
      <c r="C281" s="384"/>
      <c r="D281" s="385"/>
      <c r="E281" s="385"/>
      <c r="F281" s="383"/>
      <c r="G281" s="384"/>
      <c r="H281" s="384"/>
      <c r="I281" s="384"/>
      <c r="J281" s="384"/>
      <c r="K281" s="384"/>
      <c r="L281" s="384"/>
      <c r="M281" s="384"/>
      <c r="N281" s="384"/>
      <c r="O281" s="384"/>
      <c r="P281" s="384"/>
      <c r="Q281" s="384"/>
      <c r="R281" s="384"/>
      <c r="S281" s="384"/>
      <c r="T281" s="384"/>
      <c r="U281" s="384"/>
      <c r="V281" s="384"/>
      <c r="W281" s="384"/>
      <c r="X281" s="384"/>
      <c r="Y281" s="384"/>
      <c r="Z281" s="384"/>
    </row>
    <row r="282" ht="15.75" customHeight="1">
      <c r="A282" s="384"/>
      <c r="B282" s="384"/>
      <c r="C282" s="384"/>
      <c r="D282" s="385"/>
      <c r="E282" s="385"/>
      <c r="F282" s="383"/>
      <c r="G282" s="384"/>
      <c r="H282" s="384"/>
      <c r="I282" s="384"/>
      <c r="J282" s="384"/>
      <c r="K282" s="384"/>
      <c r="L282" s="384"/>
      <c r="M282" s="384"/>
      <c r="N282" s="384"/>
      <c r="O282" s="384"/>
      <c r="P282" s="384"/>
      <c r="Q282" s="384"/>
      <c r="R282" s="384"/>
      <c r="S282" s="384"/>
      <c r="T282" s="384"/>
      <c r="U282" s="384"/>
      <c r="V282" s="384"/>
      <c r="W282" s="384"/>
      <c r="X282" s="384"/>
      <c r="Y282" s="384"/>
      <c r="Z282" s="384"/>
    </row>
    <row r="283" ht="15.75" customHeight="1">
      <c r="A283" s="384"/>
      <c r="B283" s="384"/>
      <c r="C283" s="384"/>
      <c r="D283" s="385"/>
      <c r="E283" s="385"/>
      <c r="F283" s="383"/>
      <c r="G283" s="384"/>
      <c r="H283" s="384"/>
      <c r="I283" s="384"/>
      <c r="J283" s="384"/>
      <c r="K283" s="384"/>
      <c r="L283" s="384"/>
      <c r="M283" s="384"/>
      <c r="N283" s="384"/>
      <c r="O283" s="384"/>
      <c r="P283" s="384"/>
      <c r="Q283" s="384"/>
      <c r="R283" s="384"/>
      <c r="S283" s="384"/>
      <c r="T283" s="384"/>
      <c r="U283" s="384"/>
      <c r="V283" s="384"/>
      <c r="W283" s="384"/>
      <c r="X283" s="384"/>
      <c r="Y283" s="384"/>
      <c r="Z283" s="384"/>
    </row>
    <row r="284" ht="15.75" customHeight="1">
      <c r="A284" s="384"/>
      <c r="B284" s="384"/>
      <c r="C284" s="384"/>
      <c r="D284" s="385"/>
      <c r="E284" s="385"/>
      <c r="F284" s="383"/>
      <c r="G284" s="384"/>
      <c r="H284" s="384"/>
      <c r="I284" s="384"/>
      <c r="J284" s="384"/>
      <c r="K284" s="384"/>
      <c r="L284" s="384"/>
      <c r="M284" s="384"/>
      <c r="N284" s="384"/>
      <c r="O284" s="384"/>
      <c r="P284" s="384"/>
      <c r="Q284" s="384"/>
      <c r="R284" s="384"/>
      <c r="S284" s="384"/>
      <c r="T284" s="384"/>
      <c r="U284" s="384"/>
      <c r="V284" s="384"/>
      <c r="W284" s="384"/>
      <c r="X284" s="384"/>
      <c r="Y284" s="384"/>
      <c r="Z284" s="384"/>
    </row>
    <row r="285" ht="15.75" customHeight="1">
      <c r="A285" s="384"/>
      <c r="B285" s="384"/>
      <c r="C285" s="384"/>
      <c r="D285" s="385"/>
      <c r="E285" s="385"/>
      <c r="F285" s="383"/>
      <c r="G285" s="384"/>
      <c r="H285" s="384"/>
      <c r="I285" s="384"/>
      <c r="J285" s="384"/>
      <c r="K285" s="384"/>
      <c r="L285" s="384"/>
      <c r="M285" s="384"/>
      <c r="N285" s="384"/>
      <c r="O285" s="384"/>
      <c r="P285" s="384"/>
      <c r="Q285" s="384"/>
      <c r="R285" s="384"/>
      <c r="S285" s="384"/>
      <c r="T285" s="384"/>
      <c r="U285" s="384"/>
      <c r="V285" s="384"/>
      <c r="W285" s="384"/>
      <c r="X285" s="384"/>
      <c r="Y285" s="384"/>
      <c r="Z285" s="384"/>
    </row>
    <row r="286" ht="15.75" customHeight="1">
      <c r="A286" s="384"/>
      <c r="B286" s="384"/>
      <c r="C286" s="384"/>
      <c r="D286" s="385"/>
      <c r="E286" s="385"/>
      <c r="F286" s="383"/>
      <c r="G286" s="384"/>
      <c r="H286" s="384"/>
      <c r="I286" s="384"/>
      <c r="J286" s="384"/>
      <c r="K286" s="384"/>
      <c r="L286" s="384"/>
      <c r="M286" s="384"/>
      <c r="N286" s="384"/>
      <c r="O286" s="384"/>
      <c r="P286" s="384"/>
      <c r="Q286" s="384"/>
      <c r="R286" s="384"/>
      <c r="S286" s="384"/>
      <c r="T286" s="384"/>
      <c r="U286" s="384"/>
      <c r="V286" s="384"/>
      <c r="W286" s="384"/>
      <c r="X286" s="384"/>
      <c r="Y286" s="384"/>
      <c r="Z286" s="384"/>
    </row>
    <row r="287" ht="15.75" customHeight="1">
      <c r="A287" s="384"/>
      <c r="B287" s="384"/>
      <c r="C287" s="384"/>
      <c r="D287" s="385"/>
      <c r="E287" s="385"/>
      <c r="F287" s="383"/>
      <c r="G287" s="384"/>
      <c r="H287" s="384"/>
      <c r="I287" s="384"/>
      <c r="J287" s="384"/>
      <c r="K287" s="384"/>
      <c r="L287" s="384"/>
      <c r="M287" s="384"/>
      <c r="N287" s="384"/>
      <c r="O287" s="384"/>
      <c r="P287" s="384"/>
      <c r="Q287" s="384"/>
      <c r="R287" s="384"/>
      <c r="S287" s="384"/>
      <c r="T287" s="384"/>
      <c r="U287" s="384"/>
      <c r="V287" s="384"/>
      <c r="W287" s="384"/>
      <c r="X287" s="384"/>
      <c r="Y287" s="384"/>
      <c r="Z287" s="384"/>
    </row>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26">
    <sortState ref="A1:F126">
      <sortCondition ref="A1:A126"/>
      <sortCondition ref="D1:D126"/>
    </sortState>
  </autoFilter>
  <customSheetViews>
    <customSheetView guid="{58FFD0E9-E83F-4C7B-A8A9-9A869C043A02}" filter="1" showAutoFilter="1">
      <autoFilter ref="$A$1:$F$287">
        <sortState ref="A1:F287">
          <sortCondition ref="A1:A287"/>
        </sortState>
      </autoFilter>
      <extLst>
        <ext uri="GoogleSheetsCustomDataVersion1">
          <go:sheetsCustomData xmlns:go="http://customooxmlschemas.google.com/" filterViewId="1094696331"/>
        </ext>
      </extLst>
    </customSheetView>
    <customSheetView guid="{43BFF4A1-6F77-49BA-8279-EC88563CCB98}" filter="1" showAutoFilter="1">
      <autoFilter ref="$A$1:$Z$87">
        <sortState ref="A1:Z87">
          <sortCondition ref="C1:C87"/>
        </sortState>
      </autoFilter>
      <extLst>
        <ext uri="GoogleSheetsCustomDataVersion1">
          <go:sheetsCustomData xmlns:go="http://customooxmlschemas.google.com/" filterViewId="1404235586"/>
        </ext>
      </extLst>
    </customSheetView>
  </customSheetViews>
  <hyperlinks>
    <hyperlink r:id="rId2" ref="F28"/>
    <hyperlink r:id="rId3" ref="E30"/>
    <hyperlink r:id="rId4" ref="F32"/>
    <hyperlink r:id="rId5" ref="F33"/>
    <hyperlink r:id="rId6" ref="F35"/>
    <hyperlink r:id="rId7" ref="F37"/>
    <hyperlink r:id="rId8" ref="F38"/>
    <hyperlink r:id="rId9" ref="F45"/>
    <hyperlink r:id="rId10" ref="F46"/>
    <hyperlink r:id="rId11" ref="F47"/>
    <hyperlink r:id="rId12" ref="F49"/>
    <hyperlink r:id="rId13" ref="F50"/>
    <hyperlink r:id="rId14" ref="F61"/>
    <hyperlink r:id="rId15" ref="F63"/>
    <hyperlink r:id="rId16" ref="F66"/>
    <hyperlink r:id="rId17" ref="F68"/>
    <hyperlink r:id="rId18" ref="E69"/>
    <hyperlink r:id="rId19" ref="F70"/>
    <hyperlink r:id="rId20" ref="F74"/>
    <hyperlink r:id="rId21" ref="F75"/>
    <hyperlink r:id="rId22" ref="F78"/>
    <hyperlink r:id="rId23" ref="F85"/>
  </hyperlinks>
  <drawing r:id="rId24"/>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D9EEB"/>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9.0"/>
    <col customWidth="1" min="2" max="2" width="34.38"/>
    <col customWidth="1" min="3" max="4" width="61.88"/>
    <col customWidth="1" min="5" max="25" width="12.63"/>
    <col customWidth="1" min="26" max="26" width="14.38"/>
  </cols>
  <sheetData>
    <row r="1" ht="59.25" customHeight="1">
      <c r="A1" s="398" t="s">
        <v>2</v>
      </c>
      <c r="B1" s="398" t="s">
        <v>1614</v>
      </c>
      <c r="C1" s="398" t="s">
        <v>1615</v>
      </c>
      <c r="D1" s="398" t="s">
        <v>1616</v>
      </c>
      <c r="E1" s="398" t="s">
        <v>776</v>
      </c>
      <c r="F1" s="398"/>
      <c r="G1" s="398"/>
      <c r="H1" s="398"/>
      <c r="I1" s="398"/>
      <c r="J1" s="398"/>
      <c r="K1" s="398"/>
      <c r="L1" s="398"/>
      <c r="M1" s="398"/>
      <c r="N1" s="398"/>
      <c r="O1" s="398"/>
      <c r="P1" s="398"/>
      <c r="Q1" s="398"/>
      <c r="R1" s="398"/>
      <c r="S1" s="398"/>
      <c r="T1" s="398"/>
      <c r="U1" s="398"/>
      <c r="V1" s="398"/>
      <c r="W1" s="398"/>
      <c r="X1" s="399"/>
      <c r="Y1" s="399"/>
    </row>
    <row r="2" ht="59.25" customHeight="1">
      <c r="A2" s="381" t="s">
        <v>8</v>
      </c>
      <c r="B2" s="400" t="s">
        <v>45</v>
      </c>
      <c r="C2" s="400" t="s">
        <v>1617</v>
      </c>
      <c r="D2" s="385"/>
      <c r="E2" s="385"/>
      <c r="F2" s="385"/>
      <c r="G2" s="385"/>
      <c r="H2" s="385"/>
      <c r="I2" s="385"/>
      <c r="J2" s="385"/>
      <c r="K2" s="385"/>
      <c r="L2" s="385"/>
      <c r="M2" s="385"/>
      <c r="N2" s="385"/>
      <c r="O2" s="385"/>
      <c r="P2" s="385"/>
      <c r="Q2" s="385"/>
      <c r="R2" s="385"/>
      <c r="S2" s="385"/>
      <c r="T2" s="385"/>
      <c r="U2" s="385"/>
      <c r="V2" s="385"/>
      <c r="W2" s="385"/>
      <c r="X2" s="399"/>
      <c r="Y2" s="399"/>
    </row>
    <row r="3" ht="59.25" customHeight="1">
      <c r="A3" s="381" t="s">
        <v>14</v>
      </c>
      <c r="B3" s="385" t="s">
        <v>1618</v>
      </c>
      <c r="C3" s="385" t="s">
        <v>1619</v>
      </c>
      <c r="D3" s="385"/>
      <c r="E3" s="385"/>
      <c r="F3" s="385"/>
      <c r="G3" s="385"/>
      <c r="H3" s="385"/>
      <c r="I3" s="385"/>
      <c r="J3" s="385"/>
      <c r="K3" s="385"/>
      <c r="L3" s="385"/>
      <c r="M3" s="385"/>
      <c r="N3" s="385"/>
      <c r="O3" s="385"/>
      <c r="P3" s="385"/>
      <c r="Q3" s="385"/>
      <c r="R3" s="385"/>
      <c r="S3" s="385"/>
      <c r="T3" s="385"/>
      <c r="U3" s="385"/>
      <c r="V3" s="385"/>
      <c r="W3" s="385"/>
      <c r="X3" s="399"/>
      <c r="Y3" s="399"/>
    </row>
    <row r="4" ht="59.25" customHeight="1">
      <c r="A4" s="381" t="s">
        <v>20</v>
      </c>
      <c r="B4" s="385" t="s">
        <v>1620</v>
      </c>
      <c r="C4" s="385" t="s">
        <v>1621</v>
      </c>
      <c r="D4" s="385"/>
      <c r="E4" s="385"/>
      <c r="F4" s="385"/>
      <c r="G4" s="385"/>
      <c r="H4" s="385"/>
      <c r="I4" s="385"/>
      <c r="J4" s="385"/>
      <c r="K4" s="385"/>
      <c r="L4" s="385"/>
      <c r="M4" s="385"/>
      <c r="N4" s="385"/>
      <c r="O4" s="385"/>
      <c r="P4" s="385"/>
      <c r="Q4" s="385"/>
      <c r="R4" s="385"/>
      <c r="S4" s="385"/>
      <c r="T4" s="385"/>
      <c r="U4" s="385"/>
      <c r="V4" s="385"/>
      <c r="W4" s="385"/>
      <c r="X4" s="399"/>
      <c r="Y4" s="399"/>
    </row>
    <row r="5" ht="59.25" customHeight="1">
      <c r="A5" s="381" t="s">
        <v>25</v>
      </c>
      <c r="B5" s="385" t="s">
        <v>45</v>
      </c>
      <c r="C5" s="385" t="s">
        <v>1622</v>
      </c>
      <c r="D5" s="385"/>
      <c r="E5" s="385"/>
      <c r="F5" s="385"/>
      <c r="G5" s="385"/>
      <c r="H5" s="385"/>
      <c r="I5" s="385"/>
      <c r="J5" s="385"/>
      <c r="K5" s="385"/>
      <c r="L5" s="385"/>
      <c r="M5" s="385"/>
      <c r="N5" s="385"/>
      <c r="O5" s="385"/>
      <c r="P5" s="385"/>
      <c r="Q5" s="385"/>
      <c r="R5" s="385"/>
      <c r="S5" s="385"/>
      <c r="T5" s="385"/>
      <c r="U5" s="385"/>
      <c r="V5" s="385"/>
      <c r="W5" s="385"/>
      <c r="X5" s="399"/>
      <c r="Y5" s="399"/>
    </row>
    <row r="6" ht="59.25" customHeight="1">
      <c r="A6" s="381" t="s">
        <v>29</v>
      </c>
      <c r="B6" s="385" t="s">
        <v>1623</v>
      </c>
      <c r="C6" s="385" t="s">
        <v>1624</v>
      </c>
      <c r="D6" s="385"/>
      <c r="E6" s="385"/>
      <c r="F6" s="385"/>
      <c r="G6" s="385"/>
      <c r="H6" s="385"/>
      <c r="I6" s="385"/>
      <c r="J6" s="385"/>
      <c r="K6" s="385"/>
      <c r="L6" s="385"/>
      <c r="M6" s="385"/>
      <c r="N6" s="385"/>
      <c r="O6" s="385"/>
      <c r="P6" s="385"/>
      <c r="Q6" s="385"/>
      <c r="R6" s="385"/>
      <c r="S6" s="385"/>
      <c r="T6" s="385"/>
      <c r="U6" s="385"/>
      <c r="V6" s="385"/>
      <c r="W6" s="385"/>
      <c r="X6" s="399"/>
      <c r="Y6" s="399"/>
    </row>
    <row r="7" ht="59.25" customHeight="1">
      <c r="A7" s="381" t="s">
        <v>34</v>
      </c>
      <c r="B7" s="385" t="s">
        <v>1625</v>
      </c>
      <c r="C7" s="385" t="s">
        <v>1626</v>
      </c>
      <c r="D7" s="385"/>
      <c r="E7" s="385"/>
      <c r="F7" s="385"/>
      <c r="G7" s="385"/>
      <c r="H7" s="385"/>
      <c r="I7" s="385"/>
      <c r="J7" s="385"/>
      <c r="K7" s="385"/>
      <c r="L7" s="385"/>
      <c r="M7" s="385"/>
      <c r="N7" s="385"/>
      <c r="O7" s="385"/>
      <c r="P7" s="385"/>
      <c r="Q7" s="385"/>
      <c r="R7" s="385"/>
      <c r="S7" s="385"/>
      <c r="T7" s="385"/>
      <c r="U7" s="385"/>
      <c r="V7" s="385"/>
      <c r="W7" s="385"/>
      <c r="X7" s="399"/>
      <c r="Y7" s="399"/>
    </row>
    <row r="8" ht="59.25" customHeight="1">
      <c r="A8" s="381" t="s">
        <v>39</v>
      </c>
      <c r="B8" s="385" t="s">
        <v>1627</v>
      </c>
      <c r="C8" s="401" t="s">
        <v>1628</v>
      </c>
      <c r="D8" s="385"/>
      <c r="E8" s="385"/>
      <c r="F8" s="385"/>
      <c r="G8" s="385"/>
      <c r="H8" s="385"/>
      <c r="I8" s="385"/>
      <c r="J8" s="385"/>
      <c r="K8" s="385"/>
      <c r="L8" s="385"/>
      <c r="M8" s="385"/>
      <c r="N8" s="385"/>
      <c r="O8" s="385"/>
      <c r="P8" s="385"/>
      <c r="Q8" s="385"/>
      <c r="R8" s="385"/>
      <c r="S8" s="385"/>
      <c r="T8" s="385"/>
      <c r="U8" s="385"/>
      <c r="V8" s="385"/>
      <c r="W8" s="385"/>
      <c r="X8" s="399"/>
      <c r="Y8" s="399"/>
    </row>
    <row r="9" ht="59.25" customHeight="1">
      <c r="A9" s="381" t="s">
        <v>43</v>
      </c>
      <c r="B9" s="385" t="s">
        <v>1629</v>
      </c>
      <c r="C9" s="385" t="s">
        <v>1630</v>
      </c>
      <c r="D9" s="385"/>
      <c r="E9" s="385"/>
      <c r="F9" s="385"/>
      <c r="G9" s="385"/>
      <c r="H9" s="385"/>
      <c r="I9" s="385"/>
      <c r="J9" s="385"/>
      <c r="K9" s="385"/>
      <c r="L9" s="385"/>
      <c r="M9" s="385"/>
      <c r="N9" s="385"/>
      <c r="O9" s="385"/>
      <c r="P9" s="385"/>
      <c r="Q9" s="385"/>
      <c r="R9" s="385"/>
      <c r="S9" s="385"/>
      <c r="T9" s="385"/>
      <c r="U9" s="385"/>
      <c r="V9" s="385"/>
      <c r="W9" s="385"/>
      <c r="X9" s="399"/>
      <c r="Y9" s="399"/>
    </row>
    <row r="10" ht="59.25" customHeight="1">
      <c r="A10" s="381" t="s">
        <v>47</v>
      </c>
      <c r="B10" s="385" t="s">
        <v>1631</v>
      </c>
      <c r="C10" s="385" t="s">
        <v>1632</v>
      </c>
      <c r="D10" s="385"/>
      <c r="E10" s="385"/>
      <c r="F10" s="385"/>
      <c r="G10" s="385"/>
      <c r="H10" s="385"/>
      <c r="I10" s="385"/>
      <c r="J10" s="385"/>
      <c r="K10" s="385"/>
      <c r="L10" s="385"/>
      <c r="M10" s="385"/>
      <c r="N10" s="385"/>
      <c r="O10" s="385"/>
      <c r="P10" s="385"/>
      <c r="Q10" s="385"/>
      <c r="R10" s="385"/>
      <c r="S10" s="385"/>
      <c r="T10" s="385"/>
      <c r="U10" s="385"/>
      <c r="V10" s="385"/>
      <c r="W10" s="385"/>
      <c r="X10" s="399"/>
      <c r="Y10" s="399"/>
    </row>
    <row r="11" ht="59.25" customHeight="1">
      <c r="A11" s="381" t="s">
        <v>52</v>
      </c>
      <c r="B11" s="385" t="s">
        <v>45</v>
      </c>
      <c r="C11" s="385" t="s">
        <v>1633</v>
      </c>
      <c r="D11" s="385"/>
      <c r="E11" s="385"/>
      <c r="F11" s="385"/>
      <c r="G11" s="385"/>
      <c r="H11" s="385"/>
      <c r="I11" s="385"/>
      <c r="J11" s="385"/>
      <c r="K11" s="385"/>
      <c r="L11" s="385"/>
      <c r="M11" s="385"/>
      <c r="N11" s="385"/>
      <c r="O11" s="385"/>
      <c r="P11" s="385"/>
      <c r="Q11" s="385"/>
      <c r="R11" s="385"/>
      <c r="S11" s="385"/>
      <c r="T11" s="385"/>
      <c r="U11" s="385"/>
      <c r="V11" s="385"/>
      <c r="W11" s="385"/>
      <c r="X11" s="399"/>
      <c r="Y11" s="399"/>
    </row>
    <row r="12" ht="59.25" customHeight="1">
      <c r="A12" s="381" t="s">
        <v>57</v>
      </c>
      <c r="B12" s="385" t="s">
        <v>1634</v>
      </c>
      <c r="C12" s="385" t="s">
        <v>1635</v>
      </c>
      <c r="D12" s="385"/>
      <c r="E12" s="385"/>
      <c r="F12" s="385"/>
      <c r="G12" s="385"/>
      <c r="H12" s="385"/>
      <c r="I12" s="385"/>
      <c r="J12" s="385"/>
      <c r="K12" s="385"/>
      <c r="L12" s="385"/>
      <c r="M12" s="385"/>
      <c r="N12" s="385"/>
      <c r="O12" s="385"/>
      <c r="P12" s="385"/>
      <c r="Q12" s="385"/>
      <c r="R12" s="385"/>
      <c r="S12" s="385"/>
      <c r="T12" s="385"/>
      <c r="U12" s="385"/>
      <c r="V12" s="385"/>
      <c r="W12" s="385"/>
      <c r="X12" s="399"/>
      <c r="Y12" s="399"/>
    </row>
    <row r="13" ht="59.25" customHeight="1">
      <c r="A13" s="381" t="s">
        <v>62</v>
      </c>
      <c r="B13" s="402">
        <v>43951.0</v>
      </c>
      <c r="C13" s="385" t="s">
        <v>1636</v>
      </c>
      <c r="D13" s="385"/>
      <c r="E13" s="385"/>
      <c r="F13" s="385"/>
      <c r="G13" s="385"/>
      <c r="H13" s="385"/>
      <c r="I13" s="385"/>
      <c r="J13" s="385"/>
      <c r="K13" s="385"/>
      <c r="L13" s="385"/>
      <c r="M13" s="385"/>
      <c r="N13" s="385"/>
      <c r="O13" s="385"/>
      <c r="P13" s="385"/>
      <c r="Q13" s="385"/>
      <c r="R13" s="385"/>
      <c r="S13" s="385"/>
      <c r="T13" s="385"/>
      <c r="U13" s="385"/>
      <c r="V13" s="385"/>
      <c r="W13" s="385"/>
      <c r="X13" s="399"/>
      <c r="Y13" s="399"/>
    </row>
    <row r="14" ht="59.25" customHeight="1">
      <c r="A14" s="381" t="s">
        <v>66</v>
      </c>
      <c r="B14" s="385" t="s">
        <v>509</v>
      </c>
      <c r="C14" s="385" t="s">
        <v>1637</v>
      </c>
      <c r="D14" s="385"/>
      <c r="E14" s="385"/>
      <c r="F14" s="385"/>
      <c r="G14" s="385"/>
      <c r="H14" s="385"/>
      <c r="I14" s="385"/>
      <c r="J14" s="385"/>
      <c r="K14" s="385"/>
      <c r="L14" s="385"/>
      <c r="M14" s="385"/>
      <c r="N14" s="385"/>
      <c r="O14" s="385"/>
      <c r="P14" s="385"/>
      <c r="Q14" s="385"/>
      <c r="R14" s="385"/>
      <c r="S14" s="385"/>
      <c r="T14" s="385"/>
      <c r="U14" s="385"/>
      <c r="V14" s="385"/>
      <c r="W14" s="385"/>
      <c r="X14" s="399"/>
      <c r="Y14" s="399"/>
    </row>
    <row r="15" ht="59.25" customHeight="1">
      <c r="A15" s="381" t="s">
        <v>71</v>
      </c>
      <c r="B15" s="385" t="s">
        <v>1638</v>
      </c>
      <c r="C15" s="385"/>
      <c r="D15" s="385"/>
      <c r="E15" s="385"/>
      <c r="F15" s="385"/>
      <c r="G15" s="385"/>
      <c r="H15" s="385"/>
      <c r="I15" s="385"/>
      <c r="J15" s="385"/>
      <c r="K15" s="385"/>
      <c r="L15" s="385"/>
      <c r="M15" s="385"/>
      <c r="N15" s="385"/>
      <c r="O15" s="385"/>
      <c r="P15" s="385"/>
      <c r="Q15" s="385"/>
      <c r="R15" s="385"/>
      <c r="S15" s="385"/>
      <c r="T15" s="385"/>
      <c r="U15" s="385"/>
      <c r="V15" s="385"/>
      <c r="W15" s="385"/>
      <c r="X15" s="399"/>
      <c r="Y15" s="399"/>
    </row>
    <row r="16" ht="59.25" customHeight="1">
      <c r="A16" s="381" t="s">
        <v>76</v>
      </c>
      <c r="B16" s="385" t="s">
        <v>1639</v>
      </c>
      <c r="C16" s="385"/>
      <c r="D16" s="385"/>
      <c r="E16" s="385"/>
      <c r="F16" s="385"/>
      <c r="G16" s="385"/>
      <c r="H16" s="385"/>
      <c r="I16" s="385"/>
      <c r="J16" s="385"/>
      <c r="K16" s="385"/>
      <c r="L16" s="385"/>
      <c r="M16" s="385"/>
      <c r="N16" s="385"/>
      <c r="O16" s="385"/>
      <c r="P16" s="385"/>
      <c r="Q16" s="385"/>
      <c r="R16" s="385"/>
      <c r="S16" s="385"/>
      <c r="T16" s="385"/>
      <c r="U16" s="385"/>
      <c r="V16" s="385"/>
      <c r="W16" s="385"/>
      <c r="X16" s="399"/>
      <c r="Y16" s="399"/>
    </row>
    <row r="17" ht="59.25" customHeight="1">
      <c r="A17" s="381" t="s">
        <v>80</v>
      </c>
      <c r="B17" s="403">
        <v>43966.0</v>
      </c>
      <c r="C17" s="385"/>
      <c r="D17" s="385"/>
      <c r="E17" s="385"/>
      <c r="F17" s="385"/>
      <c r="G17" s="385"/>
      <c r="H17" s="385"/>
      <c r="I17" s="385"/>
      <c r="J17" s="385"/>
      <c r="K17" s="385"/>
      <c r="L17" s="385"/>
      <c r="M17" s="385"/>
      <c r="N17" s="385"/>
      <c r="O17" s="385"/>
      <c r="P17" s="385"/>
      <c r="Q17" s="385"/>
      <c r="R17" s="385"/>
      <c r="S17" s="385"/>
      <c r="T17" s="385"/>
      <c r="U17" s="385"/>
      <c r="V17" s="385"/>
      <c r="W17" s="385"/>
      <c r="X17" s="399"/>
      <c r="Y17" s="399"/>
    </row>
    <row r="18" ht="59.25" customHeight="1">
      <c r="A18" s="381" t="s">
        <v>84</v>
      </c>
      <c r="B18" s="385" t="s">
        <v>1640</v>
      </c>
      <c r="C18" s="385"/>
      <c r="D18" s="385"/>
      <c r="E18" s="385"/>
      <c r="F18" s="385"/>
      <c r="G18" s="385"/>
      <c r="H18" s="385"/>
      <c r="I18" s="385"/>
      <c r="J18" s="385"/>
      <c r="K18" s="385"/>
      <c r="L18" s="385"/>
      <c r="M18" s="385"/>
      <c r="N18" s="385"/>
      <c r="O18" s="385"/>
      <c r="P18" s="385"/>
      <c r="Q18" s="385"/>
      <c r="R18" s="385"/>
      <c r="S18" s="385"/>
      <c r="T18" s="385"/>
      <c r="U18" s="385"/>
      <c r="V18" s="385"/>
      <c r="W18" s="385"/>
      <c r="X18" s="399"/>
      <c r="Y18" s="399"/>
    </row>
    <row r="19" ht="59.25" customHeight="1">
      <c r="A19" s="381" t="s">
        <v>90</v>
      </c>
      <c r="B19" s="385" t="s">
        <v>45</v>
      </c>
      <c r="C19" s="385" t="s">
        <v>1641</v>
      </c>
      <c r="D19" s="385"/>
      <c r="E19" s="385"/>
      <c r="F19" s="385"/>
      <c r="G19" s="385"/>
      <c r="H19" s="385"/>
      <c r="I19" s="385"/>
      <c r="J19" s="385"/>
      <c r="K19" s="385"/>
      <c r="L19" s="385"/>
      <c r="M19" s="385"/>
      <c r="N19" s="385"/>
      <c r="O19" s="385"/>
      <c r="P19" s="385"/>
      <c r="Q19" s="385"/>
      <c r="R19" s="385"/>
      <c r="S19" s="385"/>
      <c r="T19" s="385"/>
      <c r="U19" s="385"/>
      <c r="V19" s="385"/>
      <c r="W19" s="385"/>
      <c r="X19" s="399"/>
      <c r="Y19" s="399"/>
    </row>
    <row r="20" ht="59.25" customHeight="1">
      <c r="A20" s="381" t="s">
        <v>95</v>
      </c>
      <c r="B20" s="385" t="s">
        <v>1642</v>
      </c>
      <c r="C20" s="385" t="s">
        <v>1643</v>
      </c>
      <c r="D20" s="385"/>
      <c r="E20" s="385"/>
      <c r="F20" s="385"/>
      <c r="G20" s="385"/>
      <c r="H20" s="385"/>
      <c r="I20" s="385"/>
      <c r="J20" s="385"/>
      <c r="K20" s="385"/>
      <c r="L20" s="385"/>
      <c r="M20" s="385"/>
      <c r="N20" s="385"/>
      <c r="O20" s="385"/>
      <c r="P20" s="385"/>
      <c r="Q20" s="385"/>
      <c r="R20" s="385"/>
      <c r="S20" s="385"/>
      <c r="T20" s="385"/>
      <c r="U20" s="385"/>
      <c r="V20" s="385"/>
      <c r="W20" s="385"/>
      <c r="X20" s="399"/>
      <c r="Y20" s="399"/>
    </row>
    <row r="21" ht="59.25" customHeight="1">
      <c r="A21" s="381" t="s">
        <v>99</v>
      </c>
      <c r="B21" s="385" t="s">
        <v>1627</v>
      </c>
      <c r="C21" s="385" t="s">
        <v>1644</v>
      </c>
      <c r="D21" s="404"/>
      <c r="E21" s="385"/>
      <c r="F21" s="385"/>
      <c r="G21" s="385"/>
      <c r="H21" s="385"/>
      <c r="I21" s="385"/>
      <c r="J21" s="385"/>
      <c r="K21" s="385"/>
      <c r="L21" s="385"/>
      <c r="M21" s="385"/>
      <c r="N21" s="385"/>
      <c r="O21" s="385"/>
      <c r="P21" s="385"/>
      <c r="Q21" s="385"/>
      <c r="R21" s="385"/>
      <c r="S21" s="385"/>
      <c r="T21" s="385"/>
      <c r="U21" s="385"/>
      <c r="V21" s="385"/>
      <c r="W21" s="385"/>
      <c r="X21" s="399"/>
      <c r="Y21" s="399"/>
    </row>
    <row r="22" ht="59.25" customHeight="1">
      <c r="A22" s="381" t="s">
        <v>104</v>
      </c>
      <c r="B22" s="385" t="s">
        <v>1645</v>
      </c>
      <c r="C22" s="385" t="s">
        <v>1646</v>
      </c>
      <c r="D22" s="385"/>
      <c r="E22" s="385"/>
      <c r="F22" s="385"/>
      <c r="G22" s="385"/>
      <c r="H22" s="385"/>
      <c r="I22" s="385"/>
      <c r="J22" s="385"/>
      <c r="K22" s="385"/>
      <c r="L22" s="385"/>
      <c r="M22" s="385"/>
      <c r="N22" s="385"/>
      <c r="O22" s="385"/>
      <c r="P22" s="385"/>
      <c r="Q22" s="385"/>
      <c r="R22" s="385"/>
      <c r="S22" s="385"/>
      <c r="T22" s="385"/>
      <c r="U22" s="385"/>
      <c r="V22" s="385"/>
      <c r="W22" s="385"/>
      <c r="X22" s="399"/>
      <c r="Y22" s="399"/>
    </row>
    <row r="23" ht="59.25" customHeight="1">
      <c r="A23" s="381" t="s">
        <v>108</v>
      </c>
      <c r="B23" s="385" t="s">
        <v>1647</v>
      </c>
      <c r="C23" s="385" t="s">
        <v>1648</v>
      </c>
      <c r="D23" s="385"/>
      <c r="E23" s="385"/>
      <c r="F23" s="385"/>
      <c r="G23" s="385"/>
      <c r="H23" s="385"/>
      <c r="I23" s="385"/>
      <c r="J23" s="385"/>
      <c r="K23" s="385"/>
      <c r="L23" s="385"/>
      <c r="M23" s="385"/>
      <c r="N23" s="385"/>
      <c r="O23" s="385"/>
      <c r="P23" s="385"/>
      <c r="Q23" s="385"/>
      <c r="R23" s="385"/>
      <c r="S23" s="385"/>
      <c r="T23" s="385"/>
      <c r="U23" s="385"/>
      <c r="V23" s="385"/>
      <c r="W23" s="385"/>
      <c r="X23" s="399"/>
      <c r="Y23" s="399"/>
    </row>
    <row r="24" ht="59.25" customHeight="1">
      <c r="A24" s="381" t="s">
        <v>113</v>
      </c>
      <c r="B24" s="385" t="s">
        <v>1649</v>
      </c>
      <c r="C24" s="385"/>
      <c r="D24" s="385"/>
      <c r="E24" s="385"/>
      <c r="F24" s="385"/>
      <c r="G24" s="385"/>
      <c r="H24" s="385"/>
      <c r="I24" s="385"/>
      <c r="J24" s="385"/>
      <c r="K24" s="385"/>
      <c r="L24" s="385"/>
      <c r="M24" s="385"/>
      <c r="N24" s="385"/>
      <c r="O24" s="385"/>
      <c r="P24" s="385"/>
      <c r="Q24" s="385"/>
      <c r="R24" s="385"/>
      <c r="S24" s="385"/>
      <c r="T24" s="385"/>
      <c r="U24" s="385"/>
      <c r="V24" s="385"/>
      <c r="W24" s="385"/>
      <c r="X24" s="399"/>
      <c r="Y24" s="399"/>
    </row>
    <row r="25" ht="59.25" customHeight="1">
      <c r="A25" s="381" t="s">
        <v>118</v>
      </c>
      <c r="B25" s="385" t="s">
        <v>1650</v>
      </c>
      <c r="C25" s="385"/>
      <c r="D25" s="385"/>
      <c r="E25" s="385"/>
      <c r="F25" s="385"/>
      <c r="G25" s="385"/>
      <c r="H25" s="385"/>
      <c r="I25" s="385"/>
      <c r="J25" s="385"/>
      <c r="K25" s="385"/>
      <c r="L25" s="385"/>
      <c r="M25" s="385"/>
      <c r="N25" s="385"/>
      <c r="O25" s="385"/>
      <c r="P25" s="385"/>
      <c r="Q25" s="385"/>
      <c r="R25" s="385"/>
      <c r="S25" s="385"/>
      <c r="T25" s="385"/>
      <c r="U25" s="385"/>
      <c r="V25" s="385"/>
      <c r="W25" s="385"/>
      <c r="X25" s="399"/>
      <c r="Y25" s="399"/>
    </row>
    <row r="26" ht="59.25" customHeight="1">
      <c r="A26" s="381" t="s">
        <v>122</v>
      </c>
      <c r="B26" s="385" t="s">
        <v>1629</v>
      </c>
      <c r="C26" s="405" t="s">
        <v>1651</v>
      </c>
      <c r="D26" s="385"/>
      <c r="E26" s="385"/>
      <c r="F26" s="385"/>
      <c r="G26" s="385"/>
      <c r="H26" s="385"/>
      <c r="I26" s="385"/>
      <c r="J26" s="385"/>
      <c r="K26" s="385"/>
      <c r="L26" s="385"/>
      <c r="M26" s="385"/>
      <c r="N26" s="385"/>
      <c r="O26" s="385"/>
      <c r="P26" s="385"/>
      <c r="Q26" s="385"/>
      <c r="R26" s="385"/>
      <c r="S26" s="385"/>
      <c r="T26" s="385"/>
      <c r="U26" s="385"/>
      <c r="V26" s="385"/>
      <c r="W26" s="385"/>
      <c r="X26" s="399"/>
      <c r="Y26" s="399"/>
    </row>
    <row r="27" ht="59.25" customHeight="1">
      <c r="A27" s="381" t="s">
        <v>125</v>
      </c>
      <c r="B27" s="385" t="s">
        <v>45</v>
      </c>
      <c r="C27" s="385" t="s">
        <v>1652</v>
      </c>
      <c r="D27" s="385"/>
      <c r="E27" s="385"/>
      <c r="F27" s="385"/>
      <c r="G27" s="385"/>
      <c r="H27" s="385"/>
      <c r="I27" s="385"/>
      <c r="J27" s="385"/>
      <c r="K27" s="385"/>
      <c r="L27" s="385"/>
      <c r="M27" s="385"/>
      <c r="N27" s="385"/>
      <c r="O27" s="385"/>
      <c r="P27" s="385"/>
      <c r="Q27" s="385"/>
      <c r="R27" s="385"/>
      <c r="S27" s="385"/>
      <c r="T27" s="385"/>
      <c r="U27" s="385"/>
      <c r="V27" s="385"/>
      <c r="W27" s="385"/>
      <c r="X27" s="399"/>
      <c r="Y27" s="399"/>
    </row>
    <row r="28" ht="59.25" customHeight="1">
      <c r="A28" s="381" t="s">
        <v>128</v>
      </c>
      <c r="B28" s="385" t="s">
        <v>509</v>
      </c>
      <c r="C28" s="385" t="s">
        <v>1653</v>
      </c>
      <c r="D28" s="385" t="s">
        <v>1654</v>
      </c>
      <c r="E28" s="385" t="s">
        <v>1655</v>
      </c>
      <c r="F28" s="385"/>
      <c r="G28" s="385"/>
      <c r="H28" s="385"/>
      <c r="I28" s="385"/>
      <c r="J28" s="385"/>
      <c r="K28" s="385"/>
      <c r="L28" s="385"/>
      <c r="M28" s="385"/>
      <c r="N28" s="385"/>
      <c r="O28" s="385"/>
      <c r="P28" s="385"/>
      <c r="Q28" s="385"/>
      <c r="R28" s="385"/>
      <c r="S28" s="385"/>
      <c r="T28" s="385"/>
      <c r="U28" s="385"/>
      <c r="V28" s="385"/>
      <c r="W28" s="385"/>
      <c r="X28" s="399"/>
      <c r="Y28" s="399"/>
    </row>
    <row r="29" ht="59.25" customHeight="1">
      <c r="A29" s="381" t="s">
        <v>132</v>
      </c>
      <c r="B29" s="385" t="s">
        <v>1656</v>
      </c>
      <c r="C29" s="385"/>
      <c r="D29" s="385"/>
      <c r="E29" s="385"/>
      <c r="F29" s="385"/>
      <c r="G29" s="385"/>
      <c r="H29" s="385"/>
      <c r="I29" s="385"/>
      <c r="J29" s="385"/>
      <c r="K29" s="385"/>
      <c r="L29" s="385"/>
      <c r="M29" s="385"/>
      <c r="N29" s="385"/>
      <c r="O29" s="385"/>
      <c r="P29" s="385"/>
      <c r="Q29" s="385"/>
      <c r="R29" s="385"/>
      <c r="S29" s="385"/>
      <c r="T29" s="385"/>
      <c r="U29" s="385"/>
      <c r="V29" s="385"/>
      <c r="W29" s="385"/>
      <c r="X29" s="399"/>
      <c r="Y29" s="399"/>
    </row>
    <row r="30" ht="59.25" customHeight="1">
      <c r="A30" s="381" t="s">
        <v>136</v>
      </c>
      <c r="B30" s="385" t="s">
        <v>509</v>
      </c>
      <c r="C30" s="385" t="s">
        <v>1653</v>
      </c>
      <c r="D30" s="385"/>
      <c r="E30" s="385"/>
      <c r="F30" s="385"/>
      <c r="G30" s="385"/>
      <c r="H30" s="385"/>
      <c r="I30" s="385"/>
      <c r="J30" s="385"/>
      <c r="K30" s="385"/>
      <c r="L30" s="385"/>
      <c r="M30" s="385"/>
      <c r="N30" s="385"/>
      <c r="O30" s="385"/>
      <c r="P30" s="385"/>
      <c r="Q30" s="385"/>
      <c r="R30" s="385"/>
      <c r="S30" s="385"/>
      <c r="T30" s="385"/>
      <c r="U30" s="385"/>
      <c r="V30" s="385"/>
      <c r="W30" s="385"/>
      <c r="X30" s="399"/>
      <c r="Y30" s="399"/>
    </row>
    <row r="31" ht="59.25" customHeight="1">
      <c r="A31" s="381" t="s">
        <v>140</v>
      </c>
      <c r="B31" s="385" t="s">
        <v>1631</v>
      </c>
      <c r="C31" s="385" t="s">
        <v>1657</v>
      </c>
      <c r="D31" s="385"/>
      <c r="E31" s="385"/>
      <c r="F31" s="385"/>
      <c r="G31" s="385"/>
      <c r="H31" s="385"/>
      <c r="I31" s="385"/>
      <c r="J31" s="385"/>
      <c r="K31" s="385"/>
      <c r="L31" s="385"/>
      <c r="M31" s="385"/>
      <c r="N31" s="385"/>
      <c r="O31" s="385"/>
      <c r="P31" s="385"/>
      <c r="Q31" s="385"/>
      <c r="R31" s="385"/>
      <c r="S31" s="385"/>
      <c r="T31" s="385"/>
      <c r="U31" s="385"/>
      <c r="V31" s="385"/>
      <c r="W31" s="385"/>
      <c r="X31" s="399"/>
      <c r="Y31" s="399"/>
    </row>
    <row r="32" ht="59.25" customHeight="1">
      <c r="A32" s="381" t="s">
        <v>144</v>
      </c>
      <c r="B32" s="385" t="s">
        <v>1631</v>
      </c>
      <c r="C32" s="385" t="s">
        <v>1658</v>
      </c>
      <c r="D32" s="385"/>
      <c r="E32" s="385"/>
      <c r="F32" s="385"/>
      <c r="G32" s="385"/>
      <c r="H32" s="385"/>
      <c r="I32" s="385"/>
      <c r="J32" s="385"/>
      <c r="K32" s="385"/>
      <c r="L32" s="385"/>
      <c r="M32" s="385"/>
      <c r="N32" s="385"/>
      <c r="O32" s="385"/>
      <c r="P32" s="385"/>
      <c r="Q32" s="385"/>
      <c r="R32" s="385"/>
      <c r="S32" s="385"/>
      <c r="T32" s="385"/>
      <c r="U32" s="385"/>
      <c r="V32" s="385"/>
      <c r="W32" s="385"/>
      <c r="X32" s="399"/>
      <c r="Y32" s="399"/>
    </row>
    <row r="33" ht="59.25" customHeight="1">
      <c r="A33" s="381" t="s">
        <v>147</v>
      </c>
      <c r="B33" s="385" t="s">
        <v>509</v>
      </c>
      <c r="C33" s="385" t="s">
        <v>1659</v>
      </c>
      <c r="D33" s="385"/>
      <c r="E33" s="385"/>
      <c r="F33" s="385"/>
      <c r="G33" s="385"/>
      <c r="H33" s="385"/>
      <c r="I33" s="385"/>
      <c r="J33" s="385"/>
      <c r="K33" s="385"/>
      <c r="L33" s="385"/>
      <c r="M33" s="385"/>
      <c r="N33" s="385"/>
      <c r="O33" s="385"/>
      <c r="P33" s="385"/>
      <c r="Q33" s="385"/>
      <c r="R33" s="385"/>
      <c r="S33" s="385"/>
      <c r="T33" s="385"/>
      <c r="U33" s="385"/>
      <c r="V33" s="385"/>
      <c r="W33" s="385"/>
      <c r="X33" s="399"/>
      <c r="Y33" s="399"/>
    </row>
    <row r="34" ht="59.25" customHeight="1">
      <c r="A34" s="381" t="s">
        <v>151</v>
      </c>
      <c r="B34" s="385" t="s">
        <v>1660</v>
      </c>
      <c r="C34" s="385" t="s">
        <v>1661</v>
      </c>
      <c r="D34" s="385"/>
      <c r="E34" s="385"/>
      <c r="F34" s="385"/>
      <c r="G34" s="385"/>
      <c r="H34" s="385"/>
      <c r="I34" s="385"/>
      <c r="J34" s="385"/>
      <c r="K34" s="385"/>
      <c r="L34" s="385"/>
      <c r="M34" s="385"/>
      <c r="N34" s="385"/>
      <c r="O34" s="385"/>
      <c r="P34" s="385"/>
      <c r="Q34" s="385"/>
      <c r="R34" s="385"/>
      <c r="S34" s="385"/>
      <c r="T34" s="385"/>
      <c r="U34" s="385"/>
      <c r="V34" s="385"/>
      <c r="W34" s="385"/>
      <c r="X34" s="399"/>
      <c r="Y34" s="399"/>
    </row>
    <row r="35" ht="59.25" customHeight="1">
      <c r="A35" s="381" t="s">
        <v>156</v>
      </c>
      <c r="B35" s="385" t="s">
        <v>1662</v>
      </c>
      <c r="C35" s="385" t="s">
        <v>1663</v>
      </c>
      <c r="D35" s="385"/>
      <c r="E35" s="385"/>
      <c r="F35" s="385"/>
      <c r="G35" s="385"/>
      <c r="H35" s="385"/>
      <c r="I35" s="385"/>
      <c r="J35" s="385"/>
      <c r="K35" s="385"/>
      <c r="L35" s="385"/>
      <c r="M35" s="385"/>
      <c r="N35" s="385"/>
      <c r="O35" s="385"/>
      <c r="P35" s="385"/>
      <c r="Q35" s="385"/>
      <c r="R35" s="385"/>
      <c r="S35" s="385"/>
      <c r="T35" s="385"/>
      <c r="U35" s="385"/>
      <c r="V35" s="385"/>
      <c r="W35" s="385"/>
      <c r="X35" s="399"/>
      <c r="Y35" s="399"/>
    </row>
    <row r="36" ht="59.25" customHeight="1">
      <c r="A36" s="381" t="s">
        <v>161</v>
      </c>
      <c r="B36" s="385" t="s">
        <v>1664</v>
      </c>
      <c r="C36" s="385"/>
      <c r="D36" s="385"/>
      <c r="E36" s="385"/>
      <c r="F36" s="385"/>
      <c r="G36" s="385"/>
      <c r="H36" s="385"/>
      <c r="I36" s="385"/>
      <c r="J36" s="385"/>
      <c r="K36" s="385"/>
      <c r="L36" s="385"/>
      <c r="M36" s="385"/>
      <c r="N36" s="385"/>
      <c r="O36" s="385"/>
      <c r="P36" s="385"/>
      <c r="Q36" s="385"/>
      <c r="R36" s="385"/>
      <c r="S36" s="385"/>
      <c r="T36" s="385"/>
      <c r="U36" s="385"/>
      <c r="V36" s="385"/>
      <c r="W36" s="385"/>
      <c r="X36" s="399"/>
      <c r="Y36" s="399"/>
    </row>
    <row r="37" ht="59.25" customHeight="1">
      <c r="A37" s="381" t="s">
        <v>165</v>
      </c>
      <c r="B37" s="385" t="s">
        <v>45</v>
      </c>
      <c r="C37" s="385" t="s">
        <v>1665</v>
      </c>
      <c r="D37" s="385"/>
      <c r="E37" s="385"/>
      <c r="F37" s="385"/>
      <c r="G37" s="385"/>
      <c r="H37" s="385"/>
      <c r="I37" s="385"/>
      <c r="J37" s="385"/>
      <c r="K37" s="385"/>
      <c r="L37" s="385"/>
      <c r="M37" s="385"/>
      <c r="N37" s="385"/>
      <c r="O37" s="385"/>
      <c r="P37" s="385"/>
      <c r="Q37" s="385"/>
      <c r="R37" s="385"/>
      <c r="S37" s="385"/>
      <c r="T37" s="385"/>
      <c r="U37" s="385"/>
      <c r="V37" s="385"/>
      <c r="W37" s="385"/>
      <c r="X37" s="399"/>
      <c r="Y37" s="399"/>
    </row>
    <row r="38" ht="59.25" customHeight="1">
      <c r="A38" s="381" t="s">
        <v>170</v>
      </c>
      <c r="B38" s="385" t="s">
        <v>45</v>
      </c>
      <c r="C38" s="385" t="s">
        <v>1666</v>
      </c>
      <c r="D38" s="385"/>
      <c r="E38" s="385"/>
      <c r="F38" s="385"/>
      <c r="G38" s="385"/>
      <c r="H38" s="385"/>
      <c r="I38" s="385"/>
      <c r="J38" s="385"/>
      <c r="K38" s="385"/>
      <c r="L38" s="385"/>
      <c r="M38" s="385"/>
      <c r="N38" s="385"/>
      <c r="O38" s="385"/>
      <c r="P38" s="385"/>
      <c r="Q38" s="385"/>
      <c r="R38" s="385"/>
      <c r="S38" s="385"/>
      <c r="T38" s="385"/>
      <c r="U38" s="385"/>
      <c r="V38" s="385"/>
      <c r="W38" s="385"/>
      <c r="X38" s="399"/>
      <c r="Y38" s="399"/>
    </row>
    <row r="39" ht="59.25" customHeight="1">
      <c r="A39" s="381" t="s">
        <v>175</v>
      </c>
      <c r="B39" s="385" t="s">
        <v>1667</v>
      </c>
      <c r="C39" s="385"/>
      <c r="D39" s="385"/>
      <c r="E39" s="385"/>
      <c r="F39" s="385"/>
      <c r="G39" s="385"/>
      <c r="H39" s="385"/>
      <c r="I39" s="385"/>
      <c r="J39" s="385"/>
      <c r="K39" s="385"/>
      <c r="L39" s="385"/>
      <c r="M39" s="385"/>
      <c r="N39" s="385"/>
      <c r="O39" s="385"/>
      <c r="P39" s="385"/>
      <c r="Q39" s="385"/>
      <c r="R39" s="385"/>
      <c r="S39" s="385"/>
      <c r="T39" s="385"/>
      <c r="U39" s="385"/>
      <c r="V39" s="385"/>
      <c r="W39" s="385"/>
      <c r="X39" s="399"/>
      <c r="Y39" s="399"/>
    </row>
    <row r="40" ht="59.25" customHeight="1">
      <c r="A40" s="381" t="s">
        <v>179</v>
      </c>
      <c r="B40" s="385" t="s">
        <v>45</v>
      </c>
      <c r="C40" s="385" t="s">
        <v>1668</v>
      </c>
      <c r="D40" s="385"/>
      <c r="E40" s="385"/>
      <c r="F40" s="385"/>
      <c r="G40" s="385"/>
      <c r="H40" s="385"/>
      <c r="I40" s="385"/>
      <c r="J40" s="385"/>
      <c r="K40" s="385"/>
      <c r="L40" s="385"/>
      <c r="M40" s="385"/>
      <c r="N40" s="385"/>
      <c r="O40" s="385"/>
      <c r="P40" s="385"/>
      <c r="Q40" s="385"/>
      <c r="R40" s="385"/>
      <c r="S40" s="385"/>
      <c r="T40" s="385"/>
      <c r="U40" s="385"/>
      <c r="V40" s="385"/>
      <c r="W40" s="385"/>
      <c r="X40" s="399"/>
      <c r="Y40" s="399"/>
    </row>
    <row r="41" ht="59.25" customHeight="1">
      <c r="A41" s="381" t="s">
        <v>183</v>
      </c>
      <c r="B41" s="385" t="s">
        <v>1631</v>
      </c>
      <c r="C41" s="385" t="s">
        <v>1669</v>
      </c>
      <c r="D41" s="385"/>
      <c r="E41" s="385"/>
      <c r="F41" s="385"/>
      <c r="G41" s="385"/>
      <c r="H41" s="385"/>
      <c r="I41" s="385"/>
      <c r="J41" s="385"/>
      <c r="K41" s="385"/>
      <c r="L41" s="385"/>
      <c r="M41" s="385"/>
      <c r="N41" s="385"/>
      <c r="O41" s="385"/>
      <c r="P41" s="385"/>
      <c r="Q41" s="385"/>
      <c r="R41" s="385"/>
      <c r="S41" s="385"/>
      <c r="T41" s="385"/>
      <c r="U41" s="385"/>
      <c r="V41" s="385"/>
      <c r="W41" s="385"/>
      <c r="X41" s="399"/>
      <c r="Y41" s="399"/>
    </row>
    <row r="42" ht="59.25" customHeight="1">
      <c r="A42" s="381" t="s">
        <v>189</v>
      </c>
      <c r="B42" s="385" t="s">
        <v>1670</v>
      </c>
      <c r="C42" s="385" t="s">
        <v>1671</v>
      </c>
      <c r="D42" s="385"/>
      <c r="E42" s="385"/>
      <c r="F42" s="385"/>
      <c r="G42" s="385"/>
      <c r="H42" s="385"/>
      <c r="I42" s="385"/>
      <c r="J42" s="385"/>
      <c r="K42" s="385"/>
      <c r="L42" s="385"/>
      <c r="M42" s="385"/>
      <c r="N42" s="385"/>
      <c r="O42" s="385"/>
      <c r="P42" s="385"/>
      <c r="Q42" s="385"/>
      <c r="R42" s="385"/>
      <c r="S42" s="385"/>
      <c r="T42" s="385"/>
      <c r="U42" s="385"/>
      <c r="V42" s="385"/>
      <c r="W42" s="385"/>
      <c r="X42" s="399"/>
      <c r="Y42" s="399"/>
    </row>
    <row r="43" ht="77.25" customHeight="1">
      <c r="A43" s="381" t="s">
        <v>194</v>
      </c>
      <c r="B43" s="385" t="s">
        <v>1672</v>
      </c>
      <c r="C43" s="385" t="s">
        <v>1673</v>
      </c>
      <c r="D43" s="385"/>
      <c r="E43" s="385"/>
      <c r="F43" s="385"/>
      <c r="G43" s="385"/>
      <c r="H43" s="385"/>
      <c r="I43" s="385"/>
      <c r="J43" s="385"/>
      <c r="K43" s="385"/>
      <c r="L43" s="385"/>
      <c r="M43" s="385"/>
      <c r="N43" s="385"/>
      <c r="O43" s="385"/>
      <c r="P43" s="385"/>
      <c r="Q43" s="385"/>
      <c r="R43" s="385"/>
      <c r="S43" s="385"/>
      <c r="T43" s="385"/>
      <c r="U43" s="385"/>
      <c r="V43" s="385"/>
      <c r="W43" s="385"/>
      <c r="X43" s="399"/>
      <c r="Y43" s="399"/>
    </row>
    <row r="44" ht="59.25" customHeight="1">
      <c r="A44" s="381" t="s">
        <v>196</v>
      </c>
      <c r="B44" s="385" t="s">
        <v>1645</v>
      </c>
      <c r="C44" s="385"/>
      <c r="D44" s="385"/>
      <c r="E44" s="385"/>
      <c r="F44" s="385"/>
      <c r="G44" s="385"/>
      <c r="H44" s="385"/>
      <c r="I44" s="385"/>
      <c r="J44" s="385"/>
      <c r="K44" s="385"/>
      <c r="L44" s="385"/>
      <c r="M44" s="385"/>
      <c r="N44" s="385"/>
      <c r="O44" s="385"/>
      <c r="P44" s="385"/>
      <c r="Q44" s="385"/>
      <c r="R44" s="385"/>
      <c r="S44" s="385"/>
      <c r="T44" s="385"/>
      <c r="U44" s="385"/>
      <c r="V44" s="385"/>
      <c r="W44" s="385"/>
      <c r="X44" s="399"/>
      <c r="Y44" s="399"/>
    </row>
    <row r="45" ht="59.25" customHeight="1">
      <c r="A45" s="381" t="s">
        <v>198</v>
      </c>
      <c r="B45" s="403">
        <v>43983.0</v>
      </c>
      <c r="C45" s="385" t="s">
        <v>1674</v>
      </c>
      <c r="D45" s="385"/>
      <c r="E45" s="385"/>
      <c r="F45" s="385"/>
      <c r="G45" s="385"/>
      <c r="H45" s="385"/>
      <c r="I45" s="385"/>
      <c r="J45" s="385"/>
      <c r="K45" s="385"/>
      <c r="L45" s="385"/>
      <c r="M45" s="385"/>
      <c r="N45" s="385"/>
      <c r="O45" s="385"/>
      <c r="P45" s="385"/>
      <c r="Q45" s="385"/>
      <c r="R45" s="385"/>
      <c r="S45" s="385"/>
      <c r="T45" s="385"/>
      <c r="U45" s="385"/>
      <c r="V45" s="385"/>
      <c r="W45" s="385"/>
      <c r="X45" s="399"/>
      <c r="Y45" s="399"/>
    </row>
    <row r="46" ht="59.25" customHeight="1">
      <c r="A46" s="381" t="s">
        <v>202</v>
      </c>
      <c r="B46" s="385" t="s">
        <v>45</v>
      </c>
      <c r="C46" s="385" t="s">
        <v>1675</v>
      </c>
      <c r="D46" s="385"/>
      <c r="E46" s="385"/>
      <c r="F46" s="385"/>
      <c r="G46" s="385"/>
      <c r="H46" s="385"/>
      <c r="I46" s="385"/>
      <c r="J46" s="385"/>
      <c r="K46" s="385"/>
      <c r="L46" s="385"/>
      <c r="M46" s="385"/>
      <c r="N46" s="385"/>
      <c r="O46" s="385"/>
      <c r="P46" s="385"/>
      <c r="Q46" s="385"/>
      <c r="R46" s="385"/>
      <c r="S46" s="385"/>
      <c r="T46" s="385"/>
      <c r="U46" s="385"/>
      <c r="V46" s="385"/>
      <c r="W46" s="385"/>
      <c r="X46" s="399"/>
      <c r="Y46" s="399"/>
    </row>
    <row r="47" ht="59.25" customHeight="1">
      <c r="A47" s="381" t="s">
        <v>206</v>
      </c>
      <c r="B47" s="385" t="s">
        <v>1645</v>
      </c>
      <c r="C47" s="385" t="s">
        <v>1659</v>
      </c>
      <c r="D47" s="385"/>
      <c r="E47" s="385"/>
      <c r="F47" s="385"/>
      <c r="G47" s="385"/>
      <c r="H47" s="385"/>
      <c r="I47" s="385"/>
      <c r="J47" s="385"/>
      <c r="K47" s="385"/>
      <c r="L47" s="385"/>
      <c r="M47" s="385"/>
      <c r="N47" s="385"/>
      <c r="O47" s="385"/>
      <c r="P47" s="385"/>
      <c r="Q47" s="385"/>
      <c r="R47" s="385"/>
      <c r="S47" s="385"/>
      <c r="T47" s="385"/>
      <c r="U47" s="385"/>
      <c r="V47" s="385"/>
      <c r="W47" s="385"/>
      <c r="X47" s="399"/>
      <c r="Y47" s="399"/>
    </row>
    <row r="48" ht="59.25" customHeight="1">
      <c r="A48" s="381" t="s">
        <v>209</v>
      </c>
      <c r="B48" s="385" t="s">
        <v>1631</v>
      </c>
      <c r="C48" s="385" t="s">
        <v>1676</v>
      </c>
      <c r="D48" s="385"/>
      <c r="E48" s="385"/>
      <c r="F48" s="385"/>
      <c r="G48" s="385"/>
      <c r="H48" s="385"/>
      <c r="I48" s="385"/>
      <c r="J48" s="385"/>
      <c r="K48" s="385"/>
      <c r="L48" s="385"/>
      <c r="M48" s="385"/>
      <c r="N48" s="385"/>
      <c r="O48" s="385"/>
      <c r="P48" s="385"/>
      <c r="Q48" s="385"/>
      <c r="R48" s="385"/>
      <c r="S48" s="385"/>
      <c r="T48" s="385"/>
      <c r="U48" s="385"/>
      <c r="V48" s="385"/>
      <c r="W48" s="385"/>
      <c r="X48" s="399"/>
      <c r="Y48" s="399"/>
    </row>
    <row r="49" ht="59.25" customHeight="1">
      <c r="A49" s="381" t="s">
        <v>213</v>
      </c>
      <c r="B49" s="385" t="s">
        <v>1645</v>
      </c>
      <c r="C49" s="385" t="s">
        <v>1677</v>
      </c>
      <c r="D49" s="385"/>
      <c r="E49" s="385"/>
      <c r="F49" s="385"/>
      <c r="G49" s="385"/>
      <c r="H49" s="385"/>
      <c r="I49" s="385"/>
      <c r="J49" s="385"/>
      <c r="K49" s="385"/>
      <c r="L49" s="385"/>
      <c r="M49" s="385"/>
      <c r="N49" s="385"/>
      <c r="O49" s="385"/>
      <c r="P49" s="385"/>
      <c r="Q49" s="385"/>
      <c r="R49" s="385"/>
      <c r="S49" s="385"/>
      <c r="T49" s="385"/>
      <c r="U49" s="385"/>
      <c r="V49" s="385"/>
      <c r="W49" s="385"/>
      <c r="X49" s="399"/>
      <c r="Y49" s="399"/>
    </row>
    <row r="50" ht="59.25" customHeight="1">
      <c r="A50" s="381" t="s">
        <v>215</v>
      </c>
      <c r="B50" s="385" t="s">
        <v>509</v>
      </c>
      <c r="C50" s="385" t="s">
        <v>1659</v>
      </c>
      <c r="D50" s="385"/>
      <c r="E50" s="385"/>
      <c r="F50" s="385"/>
      <c r="G50" s="385"/>
      <c r="H50" s="385"/>
      <c r="I50" s="385"/>
      <c r="J50" s="385"/>
      <c r="K50" s="385"/>
      <c r="L50" s="385"/>
      <c r="M50" s="385"/>
      <c r="N50" s="385"/>
      <c r="O50" s="385"/>
      <c r="P50" s="385"/>
      <c r="Q50" s="385"/>
      <c r="R50" s="385"/>
      <c r="S50" s="385"/>
      <c r="T50" s="385"/>
      <c r="U50" s="385"/>
      <c r="V50" s="385"/>
      <c r="W50" s="385"/>
      <c r="X50" s="399"/>
      <c r="Y50" s="399"/>
    </row>
    <row r="51" ht="59.25" customHeight="1">
      <c r="A51" s="381" t="s">
        <v>219</v>
      </c>
      <c r="B51" s="385" t="s">
        <v>1645</v>
      </c>
      <c r="C51" s="385" t="s">
        <v>1677</v>
      </c>
      <c r="D51" s="385"/>
      <c r="E51" s="385"/>
      <c r="F51" s="385"/>
      <c r="G51" s="385"/>
      <c r="H51" s="385"/>
      <c r="I51" s="385"/>
      <c r="J51" s="385"/>
      <c r="K51" s="385"/>
      <c r="L51" s="385"/>
      <c r="M51" s="385"/>
      <c r="N51" s="385"/>
      <c r="O51" s="385"/>
      <c r="P51" s="385"/>
      <c r="Q51" s="385"/>
      <c r="R51" s="385"/>
      <c r="S51" s="385"/>
      <c r="T51" s="385"/>
      <c r="U51" s="385"/>
      <c r="V51" s="385"/>
      <c r="W51" s="385"/>
      <c r="X51" s="399"/>
      <c r="Y51" s="399"/>
    </row>
    <row r="52" ht="59.25" customHeight="1">
      <c r="A52" s="381" t="s">
        <v>222</v>
      </c>
      <c r="B52" s="385" t="s">
        <v>1678</v>
      </c>
      <c r="C52" s="385"/>
      <c r="D52" s="385"/>
      <c r="E52" s="385"/>
      <c r="F52" s="385"/>
      <c r="G52" s="385"/>
      <c r="H52" s="385"/>
      <c r="I52" s="385"/>
      <c r="J52" s="385"/>
      <c r="K52" s="385"/>
      <c r="L52" s="385"/>
      <c r="M52" s="385"/>
      <c r="N52" s="385"/>
      <c r="O52" s="385"/>
      <c r="P52" s="385"/>
      <c r="Q52" s="385"/>
      <c r="R52" s="385"/>
      <c r="S52" s="385"/>
      <c r="T52" s="385"/>
      <c r="U52" s="385"/>
      <c r="V52" s="385"/>
      <c r="W52" s="385"/>
      <c r="X52" s="399"/>
      <c r="Y52" s="399"/>
    </row>
    <row r="53" ht="59.25" customHeight="1">
      <c r="A53" s="381" t="s">
        <v>227</v>
      </c>
      <c r="B53" s="385" t="s">
        <v>509</v>
      </c>
      <c r="C53" s="385" t="s">
        <v>1659</v>
      </c>
      <c r="D53" s="385"/>
      <c r="E53" s="385"/>
      <c r="F53" s="385"/>
      <c r="G53" s="385"/>
      <c r="H53" s="385"/>
      <c r="I53" s="385"/>
      <c r="J53" s="385"/>
      <c r="K53" s="385"/>
      <c r="L53" s="385"/>
      <c r="M53" s="385"/>
      <c r="N53" s="385"/>
      <c r="O53" s="385"/>
      <c r="P53" s="385"/>
      <c r="Q53" s="385"/>
      <c r="R53" s="385"/>
      <c r="S53" s="385"/>
      <c r="T53" s="385"/>
      <c r="U53" s="385"/>
      <c r="V53" s="385"/>
      <c r="W53" s="385"/>
      <c r="X53" s="399"/>
      <c r="Y53" s="399"/>
    </row>
    <row r="54" ht="59.25" customHeight="1">
      <c r="A54" s="381"/>
      <c r="B54" s="385"/>
      <c r="C54" s="385"/>
      <c r="D54" s="385"/>
      <c r="E54" s="385"/>
      <c r="F54" s="385"/>
      <c r="G54" s="385"/>
      <c r="H54" s="385"/>
      <c r="I54" s="385"/>
      <c r="J54" s="385"/>
      <c r="K54" s="385"/>
      <c r="L54" s="385"/>
      <c r="M54" s="385"/>
      <c r="N54" s="385"/>
      <c r="O54" s="385"/>
      <c r="P54" s="385"/>
      <c r="Q54" s="385"/>
      <c r="R54" s="385"/>
      <c r="S54" s="385"/>
      <c r="T54" s="385"/>
      <c r="U54" s="385"/>
      <c r="V54" s="385"/>
      <c r="W54" s="385"/>
      <c r="X54" s="399"/>
      <c r="Y54" s="399"/>
    </row>
    <row r="55" ht="59.25" customHeight="1">
      <c r="A55" s="381"/>
      <c r="B55" s="385"/>
      <c r="C55" s="385"/>
      <c r="D55" s="385"/>
      <c r="E55" s="385"/>
      <c r="F55" s="385"/>
      <c r="G55" s="385"/>
      <c r="H55" s="385"/>
      <c r="I55" s="385"/>
      <c r="J55" s="385"/>
      <c r="K55" s="385"/>
      <c r="L55" s="385"/>
      <c r="M55" s="385"/>
      <c r="N55" s="385"/>
      <c r="O55" s="385"/>
      <c r="P55" s="385"/>
      <c r="Q55" s="385"/>
      <c r="R55" s="385"/>
      <c r="S55" s="385"/>
      <c r="T55" s="385"/>
      <c r="U55" s="385"/>
      <c r="V55" s="385"/>
      <c r="W55" s="385"/>
      <c r="X55" s="399"/>
      <c r="Y55" s="399"/>
    </row>
    <row r="56" ht="59.25" customHeight="1">
      <c r="A56" s="381"/>
      <c r="B56" s="385"/>
      <c r="C56" s="385"/>
      <c r="D56" s="385"/>
      <c r="E56" s="385"/>
      <c r="F56" s="385"/>
      <c r="G56" s="385"/>
      <c r="H56" s="385"/>
      <c r="I56" s="385"/>
      <c r="J56" s="385"/>
      <c r="K56" s="385"/>
      <c r="L56" s="385"/>
      <c r="M56" s="385"/>
      <c r="N56" s="385"/>
      <c r="O56" s="385"/>
      <c r="P56" s="385"/>
      <c r="Q56" s="385"/>
      <c r="R56" s="385"/>
      <c r="S56" s="385"/>
      <c r="T56" s="385"/>
      <c r="U56" s="385"/>
      <c r="V56" s="385"/>
      <c r="W56" s="385"/>
      <c r="X56" s="399"/>
      <c r="Y56" s="399"/>
    </row>
    <row r="57" ht="59.25" customHeight="1">
      <c r="A57" s="381"/>
      <c r="B57" s="385"/>
      <c r="C57" s="385"/>
      <c r="D57" s="385"/>
      <c r="E57" s="385"/>
      <c r="F57" s="385"/>
      <c r="G57" s="385"/>
      <c r="H57" s="385"/>
      <c r="I57" s="385"/>
      <c r="J57" s="385"/>
      <c r="K57" s="385"/>
      <c r="L57" s="385"/>
      <c r="M57" s="385"/>
      <c r="N57" s="385"/>
      <c r="O57" s="385"/>
      <c r="P57" s="385"/>
      <c r="Q57" s="385"/>
      <c r="R57" s="385"/>
      <c r="S57" s="385"/>
      <c r="T57" s="385"/>
      <c r="U57" s="385"/>
      <c r="V57" s="385"/>
      <c r="W57" s="385"/>
      <c r="X57" s="399"/>
      <c r="Y57" s="399"/>
    </row>
    <row r="58" ht="59.25" customHeight="1">
      <c r="A58" s="381"/>
      <c r="B58" s="385"/>
      <c r="C58" s="385"/>
      <c r="D58" s="385"/>
      <c r="E58" s="385"/>
      <c r="F58" s="385"/>
      <c r="G58" s="385"/>
      <c r="H58" s="385"/>
      <c r="I58" s="385"/>
      <c r="J58" s="385"/>
      <c r="K58" s="385"/>
      <c r="L58" s="385"/>
      <c r="M58" s="385"/>
      <c r="N58" s="385"/>
      <c r="O58" s="385"/>
      <c r="P58" s="385"/>
      <c r="Q58" s="385"/>
      <c r="R58" s="385"/>
      <c r="S58" s="385"/>
      <c r="T58" s="385"/>
      <c r="U58" s="385"/>
      <c r="V58" s="385"/>
      <c r="W58" s="385"/>
      <c r="X58" s="399"/>
      <c r="Y58" s="399"/>
    </row>
    <row r="59" ht="59.25" customHeight="1">
      <c r="A59" s="381"/>
      <c r="B59" s="385"/>
      <c r="C59" s="385"/>
      <c r="D59" s="385"/>
      <c r="E59" s="385"/>
      <c r="F59" s="385"/>
      <c r="G59" s="385"/>
      <c r="H59" s="385"/>
      <c r="I59" s="385"/>
      <c r="J59" s="385"/>
      <c r="K59" s="385"/>
      <c r="L59" s="385"/>
      <c r="M59" s="385"/>
      <c r="N59" s="385"/>
      <c r="O59" s="385"/>
      <c r="P59" s="385"/>
      <c r="Q59" s="385"/>
      <c r="R59" s="385"/>
      <c r="S59" s="385"/>
      <c r="T59" s="385"/>
      <c r="U59" s="385"/>
      <c r="V59" s="385"/>
      <c r="W59" s="385"/>
      <c r="X59" s="399"/>
      <c r="Y59" s="399"/>
    </row>
    <row r="60" ht="59.25" customHeight="1">
      <c r="A60" s="381"/>
      <c r="B60" s="385"/>
      <c r="C60" s="385"/>
      <c r="D60" s="385"/>
      <c r="E60" s="385"/>
      <c r="F60" s="385"/>
      <c r="G60" s="385"/>
      <c r="H60" s="385"/>
      <c r="I60" s="385"/>
      <c r="J60" s="385"/>
      <c r="K60" s="385"/>
      <c r="L60" s="385"/>
      <c r="M60" s="385"/>
      <c r="N60" s="385"/>
      <c r="O60" s="385"/>
      <c r="P60" s="385"/>
      <c r="Q60" s="385"/>
      <c r="R60" s="385"/>
      <c r="S60" s="385"/>
      <c r="T60" s="385"/>
      <c r="U60" s="385"/>
      <c r="V60" s="385"/>
      <c r="W60" s="385"/>
      <c r="X60" s="399"/>
      <c r="Y60" s="399"/>
    </row>
    <row r="61" ht="59.25" customHeight="1">
      <c r="A61" s="381"/>
      <c r="B61" s="385"/>
      <c r="C61" s="385"/>
      <c r="D61" s="385"/>
      <c r="E61" s="385"/>
      <c r="F61" s="385"/>
      <c r="G61" s="385"/>
      <c r="H61" s="385"/>
      <c r="I61" s="385"/>
      <c r="J61" s="385"/>
      <c r="K61" s="385"/>
      <c r="L61" s="385"/>
      <c r="M61" s="385"/>
      <c r="N61" s="385"/>
      <c r="O61" s="385"/>
      <c r="P61" s="385"/>
      <c r="Q61" s="385"/>
      <c r="R61" s="385"/>
      <c r="S61" s="385"/>
      <c r="T61" s="385"/>
      <c r="U61" s="385"/>
      <c r="V61" s="385"/>
      <c r="W61" s="385"/>
      <c r="X61" s="399"/>
      <c r="Y61" s="399"/>
    </row>
    <row r="62" ht="59.25" customHeight="1">
      <c r="A62" s="381"/>
      <c r="B62" s="385"/>
      <c r="C62" s="385"/>
      <c r="D62" s="385"/>
      <c r="E62" s="385"/>
      <c r="F62" s="385"/>
      <c r="G62" s="385"/>
      <c r="H62" s="385"/>
      <c r="I62" s="385"/>
      <c r="J62" s="385"/>
      <c r="K62" s="385"/>
      <c r="L62" s="385"/>
      <c r="M62" s="385"/>
      <c r="N62" s="385"/>
      <c r="O62" s="385"/>
      <c r="P62" s="385"/>
      <c r="Q62" s="385"/>
      <c r="R62" s="385"/>
      <c r="S62" s="385"/>
      <c r="T62" s="385"/>
      <c r="U62" s="385"/>
      <c r="V62" s="385"/>
      <c r="W62" s="385"/>
      <c r="X62" s="399"/>
      <c r="Y62" s="399"/>
    </row>
    <row r="63" ht="59.25" customHeight="1">
      <c r="A63" s="381"/>
      <c r="B63" s="385"/>
      <c r="C63" s="385"/>
      <c r="D63" s="385"/>
      <c r="E63" s="385"/>
      <c r="F63" s="385"/>
      <c r="G63" s="385"/>
      <c r="H63" s="385"/>
      <c r="I63" s="385"/>
      <c r="J63" s="385"/>
      <c r="K63" s="385"/>
      <c r="L63" s="385"/>
      <c r="M63" s="385"/>
      <c r="N63" s="385"/>
      <c r="O63" s="385"/>
      <c r="P63" s="385"/>
      <c r="Q63" s="385"/>
      <c r="R63" s="385"/>
      <c r="S63" s="385"/>
      <c r="T63" s="385"/>
      <c r="U63" s="385"/>
      <c r="V63" s="385"/>
      <c r="W63" s="385"/>
      <c r="X63" s="399"/>
      <c r="Y63" s="399"/>
    </row>
    <row r="64" ht="59.25" customHeight="1">
      <c r="A64" s="381"/>
      <c r="B64" s="385"/>
      <c r="C64" s="385"/>
      <c r="D64" s="385"/>
      <c r="E64" s="385"/>
      <c r="F64" s="385"/>
      <c r="G64" s="385"/>
      <c r="H64" s="385"/>
      <c r="I64" s="385"/>
      <c r="J64" s="385"/>
      <c r="K64" s="385"/>
      <c r="L64" s="385"/>
      <c r="M64" s="385"/>
      <c r="N64" s="385"/>
      <c r="O64" s="385"/>
      <c r="P64" s="385"/>
      <c r="Q64" s="385"/>
      <c r="R64" s="385"/>
      <c r="S64" s="385"/>
      <c r="T64" s="385"/>
      <c r="U64" s="385"/>
      <c r="V64" s="385"/>
      <c r="W64" s="385"/>
      <c r="X64" s="399"/>
      <c r="Y64" s="399"/>
    </row>
    <row r="65" ht="59.25" customHeight="1">
      <c r="A65" s="381"/>
      <c r="B65" s="385"/>
      <c r="C65" s="385"/>
      <c r="D65" s="385"/>
      <c r="E65" s="385"/>
      <c r="F65" s="385"/>
      <c r="G65" s="385"/>
      <c r="H65" s="385"/>
      <c r="I65" s="385"/>
      <c r="J65" s="385"/>
      <c r="K65" s="385"/>
      <c r="L65" s="385"/>
      <c r="M65" s="385"/>
      <c r="N65" s="385"/>
      <c r="O65" s="385"/>
      <c r="P65" s="385"/>
      <c r="Q65" s="385"/>
      <c r="R65" s="385"/>
      <c r="S65" s="385"/>
      <c r="T65" s="385"/>
      <c r="U65" s="385"/>
      <c r="V65" s="385"/>
      <c r="W65" s="385"/>
      <c r="X65" s="399"/>
      <c r="Y65" s="399"/>
    </row>
    <row r="66" ht="59.25" customHeight="1">
      <c r="A66" s="381"/>
      <c r="B66" s="385"/>
      <c r="C66" s="385"/>
      <c r="D66" s="385"/>
      <c r="E66" s="385"/>
      <c r="F66" s="385"/>
      <c r="G66" s="385"/>
      <c r="H66" s="385"/>
      <c r="I66" s="385"/>
      <c r="J66" s="385"/>
      <c r="K66" s="385"/>
      <c r="L66" s="385"/>
      <c r="M66" s="385"/>
      <c r="N66" s="385"/>
      <c r="O66" s="385"/>
      <c r="P66" s="385"/>
      <c r="Q66" s="385"/>
      <c r="R66" s="385"/>
      <c r="S66" s="385"/>
      <c r="T66" s="385"/>
      <c r="U66" s="385"/>
      <c r="V66" s="385"/>
      <c r="W66" s="385"/>
      <c r="X66" s="399"/>
      <c r="Y66" s="399"/>
    </row>
    <row r="67" ht="59.25" customHeight="1">
      <c r="A67" s="385"/>
      <c r="B67" s="385"/>
      <c r="C67" s="385"/>
      <c r="D67" s="385"/>
      <c r="E67" s="385"/>
      <c r="F67" s="385"/>
      <c r="G67" s="385"/>
      <c r="H67" s="385"/>
      <c r="I67" s="385"/>
      <c r="J67" s="385"/>
      <c r="K67" s="385"/>
      <c r="L67" s="385"/>
      <c r="M67" s="385"/>
      <c r="N67" s="385"/>
      <c r="O67" s="385"/>
      <c r="P67" s="385"/>
      <c r="Q67" s="385"/>
      <c r="R67" s="385"/>
      <c r="S67" s="385"/>
      <c r="T67" s="385"/>
      <c r="U67" s="385"/>
      <c r="V67" s="385"/>
      <c r="W67" s="385"/>
      <c r="X67" s="399"/>
      <c r="Y67" s="399"/>
    </row>
    <row r="68" ht="59.25" customHeight="1">
      <c r="A68" s="385"/>
      <c r="B68" s="385"/>
      <c r="C68" s="385"/>
      <c r="D68" s="385"/>
      <c r="E68" s="385"/>
      <c r="F68" s="385"/>
      <c r="G68" s="385"/>
      <c r="H68" s="385"/>
      <c r="I68" s="385"/>
      <c r="J68" s="385"/>
      <c r="K68" s="385"/>
      <c r="L68" s="385"/>
      <c r="M68" s="385"/>
      <c r="N68" s="385"/>
      <c r="O68" s="385"/>
      <c r="P68" s="385"/>
      <c r="Q68" s="385"/>
      <c r="R68" s="385"/>
      <c r="S68" s="385"/>
      <c r="T68" s="385"/>
      <c r="U68" s="385"/>
      <c r="V68" s="385"/>
      <c r="W68" s="385"/>
      <c r="X68" s="399"/>
      <c r="Y68" s="399"/>
    </row>
    <row r="69" ht="59.25" customHeight="1">
      <c r="A69" s="385"/>
      <c r="B69" s="385"/>
      <c r="C69" s="385"/>
      <c r="D69" s="385"/>
      <c r="E69" s="385"/>
      <c r="F69" s="385"/>
      <c r="G69" s="385"/>
      <c r="H69" s="385"/>
      <c r="I69" s="385"/>
      <c r="J69" s="385"/>
      <c r="K69" s="385"/>
      <c r="L69" s="385"/>
      <c r="M69" s="385"/>
      <c r="N69" s="385"/>
      <c r="O69" s="385"/>
      <c r="P69" s="385"/>
      <c r="Q69" s="385"/>
      <c r="R69" s="385"/>
      <c r="S69" s="385"/>
      <c r="T69" s="385"/>
      <c r="U69" s="385"/>
      <c r="V69" s="385"/>
      <c r="W69" s="385"/>
      <c r="X69" s="399"/>
      <c r="Y69" s="399"/>
    </row>
    <row r="70" ht="59.25" customHeight="1">
      <c r="A70" s="385"/>
      <c r="B70" s="385"/>
      <c r="C70" s="385"/>
      <c r="D70" s="385"/>
      <c r="E70" s="385"/>
      <c r="F70" s="385"/>
      <c r="G70" s="385"/>
      <c r="H70" s="385"/>
      <c r="I70" s="385"/>
      <c r="J70" s="385"/>
      <c r="K70" s="385"/>
      <c r="L70" s="385"/>
      <c r="M70" s="385"/>
      <c r="N70" s="385"/>
      <c r="O70" s="385"/>
      <c r="P70" s="385"/>
      <c r="Q70" s="385"/>
      <c r="R70" s="385"/>
      <c r="S70" s="385"/>
      <c r="T70" s="385"/>
      <c r="U70" s="385"/>
      <c r="V70" s="385"/>
      <c r="W70" s="385"/>
      <c r="X70" s="399"/>
      <c r="Y70" s="399"/>
    </row>
    <row r="71" ht="59.25" customHeight="1">
      <c r="A71" s="385"/>
      <c r="B71" s="385"/>
      <c r="C71" s="385"/>
      <c r="D71" s="385"/>
      <c r="E71" s="385"/>
      <c r="F71" s="385"/>
      <c r="G71" s="385"/>
      <c r="H71" s="385"/>
      <c r="I71" s="385"/>
      <c r="J71" s="385"/>
      <c r="K71" s="385"/>
      <c r="L71" s="385"/>
      <c r="M71" s="385"/>
      <c r="N71" s="385"/>
      <c r="O71" s="385"/>
      <c r="P71" s="385"/>
      <c r="Q71" s="385"/>
      <c r="R71" s="385"/>
      <c r="S71" s="385"/>
      <c r="T71" s="385"/>
      <c r="U71" s="385"/>
      <c r="V71" s="385"/>
      <c r="W71" s="385"/>
      <c r="X71" s="399"/>
      <c r="Y71" s="399"/>
    </row>
    <row r="72" ht="59.25" customHeight="1">
      <c r="A72" s="385"/>
      <c r="B72" s="385"/>
      <c r="C72" s="385"/>
      <c r="D72" s="385"/>
      <c r="E72" s="385"/>
      <c r="F72" s="385"/>
      <c r="G72" s="385"/>
      <c r="H72" s="385"/>
      <c r="I72" s="385"/>
      <c r="J72" s="385"/>
      <c r="K72" s="385"/>
      <c r="L72" s="385"/>
      <c r="M72" s="385"/>
      <c r="N72" s="385"/>
      <c r="O72" s="385"/>
      <c r="P72" s="385"/>
      <c r="Q72" s="385"/>
      <c r="R72" s="385"/>
      <c r="S72" s="385"/>
      <c r="T72" s="385"/>
      <c r="U72" s="385"/>
      <c r="V72" s="385"/>
      <c r="W72" s="385"/>
      <c r="X72" s="399"/>
      <c r="Y72" s="399"/>
    </row>
    <row r="73" ht="59.25" customHeight="1">
      <c r="A73" s="385"/>
      <c r="B73" s="385"/>
      <c r="C73" s="385"/>
      <c r="D73" s="385"/>
      <c r="E73" s="385"/>
      <c r="F73" s="385"/>
      <c r="G73" s="385"/>
      <c r="H73" s="385"/>
      <c r="I73" s="385"/>
      <c r="J73" s="385"/>
      <c r="K73" s="385"/>
      <c r="L73" s="385"/>
      <c r="M73" s="385"/>
      <c r="N73" s="385"/>
      <c r="O73" s="385"/>
      <c r="P73" s="385"/>
      <c r="Q73" s="385"/>
      <c r="R73" s="385"/>
      <c r="S73" s="385"/>
      <c r="T73" s="385"/>
      <c r="U73" s="385"/>
      <c r="V73" s="385"/>
      <c r="W73" s="385"/>
      <c r="X73" s="399"/>
      <c r="Y73" s="399"/>
    </row>
    <row r="74" ht="59.25" customHeight="1">
      <c r="A74" s="385"/>
      <c r="B74" s="385"/>
      <c r="C74" s="385"/>
      <c r="D74" s="385"/>
      <c r="E74" s="385"/>
      <c r="F74" s="385"/>
      <c r="G74" s="385"/>
      <c r="H74" s="385"/>
      <c r="I74" s="385"/>
      <c r="J74" s="385"/>
      <c r="K74" s="385"/>
      <c r="L74" s="385"/>
      <c r="M74" s="385"/>
      <c r="N74" s="385"/>
      <c r="O74" s="385"/>
      <c r="P74" s="385"/>
      <c r="Q74" s="385"/>
      <c r="R74" s="385"/>
      <c r="S74" s="385"/>
      <c r="T74" s="385"/>
      <c r="U74" s="385"/>
      <c r="V74" s="385"/>
      <c r="W74" s="385"/>
      <c r="X74" s="399"/>
      <c r="Y74" s="399"/>
    </row>
    <row r="75" ht="59.25" customHeight="1">
      <c r="A75" s="385"/>
      <c r="B75" s="385"/>
      <c r="C75" s="385"/>
      <c r="D75" s="385"/>
      <c r="E75" s="385"/>
      <c r="F75" s="385"/>
      <c r="G75" s="385"/>
      <c r="H75" s="385"/>
      <c r="I75" s="385"/>
      <c r="J75" s="385"/>
      <c r="K75" s="385"/>
      <c r="L75" s="385"/>
      <c r="M75" s="385"/>
      <c r="N75" s="385"/>
      <c r="O75" s="385"/>
      <c r="P75" s="385"/>
      <c r="Q75" s="385"/>
      <c r="R75" s="385"/>
      <c r="S75" s="385"/>
      <c r="T75" s="385"/>
      <c r="U75" s="385"/>
      <c r="V75" s="385"/>
      <c r="W75" s="385"/>
      <c r="X75" s="399"/>
      <c r="Y75" s="399"/>
    </row>
    <row r="76" ht="59.25" customHeight="1">
      <c r="A76" s="385"/>
      <c r="B76" s="385"/>
      <c r="C76" s="385"/>
      <c r="D76" s="385"/>
      <c r="E76" s="385"/>
      <c r="F76" s="385"/>
      <c r="G76" s="385"/>
      <c r="H76" s="385"/>
      <c r="I76" s="385"/>
      <c r="J76" s="385"/>
      <c r="K76" s="385"/>
      <c r="L76" s="385"/>
      <c r="M76" s="385"/>
      <c r="N76" s="385"/>
      <c r="O76" s="385"/>
      <c r="P76" s="385"/>
      <c r="Q76" s="385"/>
      <c r="R76" s="385"/>
      <c r="S76" s="385"/>
      <c r="T76" s="385"/>
      <c r="U76" s="385"/>
      <c r="V76" s="385"/>
      <c r="W76" s="385"/>
      <c r="X76" s="399"/>
      <c r="Y76" s="399"/>
    </row>
    <row r="77" ht="59.25" customHeight="1">
      <c r="A77" s="385"/>
      <c r="B77" s="385"/>
      <c r="C77" s="385"/>
      <c r="D77" s="385"/>
      <c r="E77" s="385"/>
      <c r="F77" s="385"/>
      <c r="G77" s="385"/>
      <c r="H77" s="385"/>
      <c r="I77" s="385"/>
      <c r="J77" s="385"/>
      <c r="K77" s="385"/>
      <c r="L77" s="385"/>
      <c r="M77" s="385"/>
      <c r="N77" s="385"/>
      <c r="O77" s="385"/>
      <c r="P77" s="385"/>
      <c r="Q77" s="385"/>
      <c r="R77" s="385"/>
      <c r="S77" s="385"/>
      <c r="T77" s="385"/>
      <c r="U77" s="385"/>
      <c r="V77" s="385"/>
      <c r="W77" s="385"/>
      <c r="X77" s="399"/>
      <c r="Y77" s="399"/>
    </row>
    <row r="78" ht="59.25" customHeight="1">
      <c r="A78" s="385"/>
      <c r="B78" s="385"/>
      <c r="C78" s="385"/>
      <c r="D78" s="385"/>
      <c r="E78" s="385"/>
      <c r="F78" s="385"/>
      <c r="G78" s="385"/>
      <c r="H78" s="385"/>
      <c r="I78" s="385"/>
      <c r="J78" s="385"/>
      <c r="K78" s="385"/>
      <c r="L78" s="385"/>
      <c r="M78" s="385"/>
      <c r="N78" s="385"/>
      <c r="O78" s="385"/>
      <c r="P78" s="385"/>
      <c r="Q78" s="385"/>
      <c r="R78" s="385"/>
      <c r="S78" s="385"/>
      <c r="T78" s="385"/>
      <c r="U78" s="385"/>
      <c r="V78" s="385"/>
      <c r="W78" s="385"/>
      <c r="X78" s="399"/>
      <c r="Y78" s="399"/>
    </row>
    <row r="79" ht="59.25" customHeight="1">
      <c r="A79" s="385"/>
      <c r="B79" s="385"/>
      <c r="C79" s="385"/>
      <c r="D79" s="385"/>
      <c r="E79" s="385"/>
      <c r="F79" s="385"/>
      <c r="G79" s="385"/>
      <c r="H79" s="385"/>
      <c r="I79" s="385"/>
      <c r="J79" s="385"/>
      <c r="K79" s="385"/>
      <c r="L79" s="385"/>
      <c r="M79" s="385"/>
      <c r="N79" s="385"/>
      <c r="O79" s="385"/>
      <c r="P79" s="385"/>
      <c r="Q79" s="385"/>
      <c r="R79" s="385"/>
      <c r="S79" s="385"/>
      <c r="T79" s="385"/>
      <c r="U79" s="385"/>
      <c r="V79" s="385"/>
      <c r="W79" s="385"/>
      <c r="X79" s="399"/>
      <c r="Y79" s="399"/>
    </row>
    <row r="80" ht="59.25" customHeight="1">
      <c r="A80" s="385"/>
      <c r="B80" s="385"/>
      <c r="C80" s="385"/>
      <c r="D80" s="385"/>
      <c r="E80" s="385"/>
      <c r="F80" s="385"/>
      <c r="G80" s="385"/>
      <c r="H80" s="385"/>
      <c r="I80" s="385"/>
      <c r="J80" s="385"/>
      <c r="K80" s="385"/>
      <c r="L80" s="385"/>
      <c r="M80" s="385"/>
      <c r="N80" s="385"/>
      <c r="O80" s="385"/>
      <c r="P80" s="385"/>
      <c r="Q80" s="385"/>
      <c r="R80" s="385"/>
      <c r="S80" s="385"/>
      <c r="T80" s="385"/>
      <c r="U80" s="385"/>
      <c r="V80" s="385"/>
      <c r="W80" s="385"/>
      <c r="X80" s="399"/>
      <c r="Y80" s="399"/>
    </row>
    <row r="81" ht="59.25" customHeight="1">
      <c r="A81" s="385"/>
      <c r="B81" s="385"/>
      <c r="C81" s="385"/>
      <c r="D81" s="385"/>
      <c r="E81" s="385"/>
      <c r="F81" s="385"/>
      <c r="G81" s="385"/>
      <c r="H81" s="385"/>
      <c r="I81" s="385"/>
      <c r="J81" s="385"/>
      <c r="K81" s="385"/>
      <c r="L81" s="385"/>
      <c r="M81" s="385"/>
      <c r="N81" s="385"/>
      <c r="O81" s="385"/>
      <c r="P81" s="385"/>
      <c r="Q81" s="385"/>
      <c r="R81" s="385"/>
      <c r="S81" s="385"/>
      <c r="T81" s="385"/>
      <c r="U81" s="385"/>
      <c r="V81" s="385"/>
      <c r="W81" s="385"/>
      <c r="X81" s="399"/>
      <c r="Y81" s="399"/>
    </row>
    <row r="82" ht="59.25" customHeight="1">
      <c r="A82" s="385"/>
      <c r="B82" s="385"/>
      <c r="C82" s="385"/>
      <c r="D82" s="385"/>
      <c r="E82" s="385"/>
      <c r="F82" s="385"/>
      <c r="G82" s="385"/>
      <c r="H82" s="385"/>
      <c r="I82" s="385"/>
      <c r="J82" s="385"/>
      <c r="K82" s="385"/>
      <c r="L82" s="385"/>
      <c r="M82" s="385"/>
      <c r="N82" s="385"/>
      <c r="O82" s="385"/>
      <c r="P82" s="385"/>
      <c r="Q82" s="385"/>
      <c r="R82" s="385"/>
      <c r="S82" s="385"/>
      <c r="T82" s="385"/>
      <c r="U82" s="385"/>
      <c r="V82" s="385"/>
      <c r="W82" s="385"/>
      <c r="X82" s="399"/>
      <c r="Y82" s="399"/>
    </row>
    <row r="83" ht="59.25" customHeight="1">
      <c r="A83" s="385"/>
      <c r="B83" s="385"/>
      <c r="C83" s="385"/>
      <c r="D83" s="385"/>
      <c r="E83" s="385"/>
      <c r="F83" s="385"/>
      <c r="G83" s="385"/>
      <c r="H83" s="385"/>
      <c r="I83" s="385"/>
      <c r="J83" s="385"/>
      <c r="K83" s="385"/>
      <c r="L83" s="385"/>
      <c r="M83" s="385"/>
      <c r="N83" s="385"/>
      <c r="O83" s="385"/>
      <c r="P83" s="385"/>
      <c r="Q83" s="385"/>
      <c r="R83" s="385"/>
      <c r="S83" s="385"/>
      <c r="T83" s="385"/>
      <c r="U83" s="385"/>
      <c r="V83" s="385"/>
      <c r="W83" s="385"/>
      <c r="X83" s="399"/>
      <c r="Y83" s="399"/>
    </row>
    <row r="84" ht="59.25" customHeight="1">
      <c r="A84" s="385"/>
      <c r="B84" s="385"/>
      <c r="C84" s="385"/>
      <c r="D84" s="385"/>
      <c r="E84" s="385"/>
      <c r="F84" s="385"/>
      <c r="G84" s="385"/>
      <c r="H84" s="385"/>
      <c r="I84" s="385"/>
      <c r="J84" s="385"/>
      <c r="K84" s="385"/>
      <c r="L84" s="385"/>
      <c r="M84" s="385"/>
      <c r="N84" s="385"/>
      <c r="O84" s="385"/>
      <c r="P84" s="385"/>
      <c r="Q84" s="385"/>
      <c r="R84" s="385"/>
      <c r="S84" s="385"/>
      <c r="T84" s="385"/>
      <c r="U84" s="385"/>
      <c r="V84" s="385"/>
      <c r="W84" s="385"/>
      <c r="X84" s="399"/>
      <c r="Y84" s="399"/>
    </row>
    <row r="85" ht="59.25" customHeight="1">
      <c r="A85" s="385"/>
      <c r="B85" s="385"/>
      <c r="C85" s="385"/>
      <c r="D85" s="385"/>
      <c r="E85" s="385"/>
      <c r="F85" s="385"/>
      <c r="G85" s="385"/>
      <c r="H85" s="385"/>
      <c r="I85" s="385"/>
      <c r="J85" s="385"/>
      <c r="K85" s="385"/>
      <c r="L85" s="385"/>
      <c r="M85" s="385"/>
      <c r="N85" s="385"/>
      <c r="O85" s="385"/>
      <c r="P85" s="385"/>
      <c r="Q85" s="385"/>
      <c r="R85" s="385"/>
      <c r="S85" s="385"/>
      <c r="T85" s="385"/>
      <c r="U85" s="385"/>
      <c r="V85" s="385"/>
      <c r="W85" s="385"/>
      <c r="X85" s="399"/>
      <c r="Y85" s="399"/>
    </row>
    <row r="86" ht="59.25" customHeight="1">
      <c r="A86" s="385"/>
      <c r="B86" s="385"/>
      <c r="C86" s="385"/>
      <c r="D86" s="385"/>
      <c r="E86" s="385"/>
      <c r="F86" s="385"/>
      <c r="G86" s="385"/>
      <c r="H86" s="385"/>
      <c r="I86" s="385"/>
      <c r="J86" s="385"/>
      <c r="K86" s="385"/>
      <c r="L86" s="385"/>
      <c r="M86" s="385"/>
      <c r="N86" s="385"/>
      <c r="O86" s="385"/>
      <c r="P86" s="385"/>
      <c r="Q86" s="385"/>
      <c r="R86" s="385"/>
      <c r="S86" s="385"/>
      <c r="T86" s="385"/>
      <c r="U86" s="385"/>
      <c r="V86" s="385"/>
      <c r="W86" s="385"/>
      <c r="X86" s="399"/>
      <c r="Y86" s="399"/>
    </row>
    <row r="87" ht="59.25" customHeight="1">
      <c r="A87" s="385"/>
      <c r="B87" s="385"/>
      <c r="C87" s="385"/>
      <c r="D87" s="385"/>
      <c r="E87" s="385"/>
      <c r="F87" s="385"/>
      <c r="G87" s="385"/>
      <c r="H87" s="385"/>
      <c r="I87" s="385"/>
      <c r="J87" s="385"/>
      <c r="K87" s="385"/>
      <c r="L87" s="385"/>
      <c r="M87" s="385"/>
      <c r="N87" s="385"/>
      <c r="O87" s="385"/>
      <c r="P87" s="385"/>
      <c r="Q87" s="385"/>
      <c r="R87" s="385"/>
      <c r="S87" s="385"/>
      <c r="T87" s="385"/>
      <c r="U87" s="385"/>
      <c r="V87" s="385"/>
      <c r="W87" s="385"/>
      <c r="X87" s="399"/>
      <c r="Y87" s="399"/>
    </row>
    <row r="88" ht="59.25" customHeight="1">
      <c r="A88" s="385"/>
      <c r="B88" s="385"/>
      <c r="C88" s="385"/>
      <c r="D88" s="385"/>
      <c r="E88" s="385"/>
      <c r="F88" s="385"/>
      <c r="G88" s="385"/>
      <c r="H88" s="385"/>
      <c r="I88" s="385"/>
      <c r="J88" s="385"/>
      <c r="K88" s="385"/>
      <c r="L88" s="385"/>
      <c r="M88" s="385"/>
      <c r="N88" s="385"/>
      <c r="O88" s="385"/>
      <c r="P88" s="385"/>
      <c r="Q88" s="385"/>
      <c r="R88" s="385"/>
      <c r="S88" s="385"/>
      <c r="T88" s="385"/>
      <c r="U88" s="385"/>
      <c r="V88" s="385"/>
      <c r="W88" s="385"/>
      <c r="X88" s="399"/>
      <c r="Y88" s="399"/>
    </row>
    <row r="89" ht="59.25" customHeight="1">
      <c r="A89" s="385"/>
      <c r="B89" s="385"/>
      <c r="C89" s="385"/>
      <c r="D89" s="385"/>
      <c r="E89" s="385"/>
      <c r="F89" s="385"/>
      <c r="G89" s="385"/>
      <c r="H89" s="385"/>
      <c r="I89" s="385"/>
      <c r="J89" s="385"/>
      <c r="K89" s="385"/>
      <c r="L89" s="385"/>
      <c r="M89" s="385"/>
      <c r="N89" s="385"/>
      <c r="O89" s="385"/>
      <c r="P89" s="385"/>
      <c r="Q89" s="385"/>
      <c r="R89" s="385"/>
      <c r="S89" s="385"/>
      <c r="T89" s="385"/>
      <c r="U89" s="385"/>
      <c r="V89" s="385"/>
      <c r="W89" s="385"/>
      <c r="X89" s="399"/>
      <c r="Y89" s="399"/>
    </row>
    <row r="90" ht="59.25" customHeight="1">
      <c r="A90" s="385"/>
      <c r="B90" s="385"/>
      <c r="C90" s="385"/>
      <c r="D90" s="385"/>
      <c r="E90" s="385"/>
      <c r="F90" s="385"/>
      <c r="G90" s="385"/>
      <c r="H90" s="385"/>
      <c r="I90" s="385"/>
      <c r="J90" s="385"/>
      <c r="K90" s="385"/>
      <c r="L90" s="385"/>
      <c r="M90" s="385"/>
      <c r="N90" s="385"/>
      <c r="O90" s="385"/>
      <c r="P90" s="385"/>
      <c r="Q90" s="385"/>
      <c r="R90" s="385"/>
      <c r="S90" s="385"/>
      <c r="T90" s="385"/>
      <c r="U90" s="385"/>
      <c r="V90" s="385"/>
      <c r="W90" s="385"/>
      <c r="X90" s="399"/>
      <c r="Y90" s="399"/>
    </row>
    <row r="91" ht="59.25" customHeight="1">
      <c r="A91" s="385"/>
      <c r="B91" s="385"/>
      <c r="C91" s="385"/>
      <c r="D91" s="385"/>
      <c r="E91" s="385"/>
      <c r="F91" s="385"/>
      <c r="G91" s="385"/>
      <c r="H91" s="385"/>
      <c r="I91" s="385"/>
      <c r="J91" s="385"/>
      <c r="K91" s="385"/>
      <c r="L91" s="385"/>
      <c r="M91" s="385"/>
      <c r="N91" s="385"/>
      <c r="O91" s="385"/>
      <c r="P91" s="385"/>
      <c r="Q91" s="385"/>
      <c r="R91" s="385"/>
      <c r="S91" s="385"/>
      <c r="T91" s="385"/>
      <c r="U91" s="385"/>
      <c r="V91" s="385"/>
      <c r="W91" s="385"/>
      <c r="X91" s="399"/>
      <c r="Y91" s="399"/>
    </row>
    <row r="92" ht="59.25" customHeight="1">
      <c r="A92" s="385"/>
      <c r="B92" s="385"/>
      <c r="C92" s="385"/>
      <c r="D92" s="385"/>
      <c r="E92" s="385"/>
      <c r="F92" s="385"/>
      <c r="G92" s="385"/>
      <c r="H92" s="385"/>
      <c r="I92" s="385"/>
      <c r="J92" s="385"/>
      <c r="K92" s="385"/>
      <c r="L92" s="385"/>
      <c r="M92" s="385"/>
      <c r="N92" s="385"/>
      <c r="O92" s="385"/>
      <c r="P92" s="385"/>
      <c r="Q92" s="385"/>
      <c r="R92" s="385"/>
      <c r="S92" s="385"/>
      <c r="T92" s="385"/>
      <c r="U92" s="385"/>
      <c r="V92" s="385"/>
      <c r="W92" s="385"/>
      <c r="X92" s="399"/>
      <c r="Y92" s="399"/>
    </row>
    <row r="93" ht="59.25" customHeight="1">
      <c r="A93" s="385"/>
      <c r="B93" s="385"/>
      <c r="C93" s="385"/>
      <c r="D93" s="385"/>
      <c r="E93" s="385"/>
      <c r="F93" s="385"/>
      <c r="G93" s="385"/>
      <c r="H93" s="385"/>
      <c r="I93" s="385"/>
      <c r="J93" s="385"/>
      <c r="K93" s="385"/>
      <c r="L93" s="385"/>
      <c r="M93" s="385"/>
      <c r="N93" s="385"/>
      <c r="O93" s="385"/>
      <c r="P93" s="385"/>
      <c r="Q93" s="385"/>
      <c r="R93" s="385"/>
      <c r="S93" s="385"/>
      <c r="T93" s="385"/>
      <c r="U93" s="385"/>
      <c r="V93" s="385"/>
      <c r="W93" s="385"/>
      <c r="X93" s="399"/>
      <c r="Y93" s="399"/>
    </row>
    <row r="94" ht="59.25" customHeight="1">
      <c r="A94" s="385"/>
      <c r="B94" s="385"/>
      <c r="C94" s="385"/>
      <c r="D94" s="385"/>
      <c r="E94" s="385"/>
      <c r="F94" s="385"/>
      <c r="G94" s="385"/>
      <c r="H94" s="385"/>
      <c r="I94" s="385"/>
      <c r="J94" s="385"/>
      <c r="K94" s="385"/>
      <c r="L94" s="385"/>
      <c r="M94" s="385"/>
      <c r="N94" s="385"/>
      <c r="O94" s="385"/>
      <c r="P94" s="385"/>
      <c r="Q94" s="385"/>
      <c r="R94" s="385"/>
      <c r="S94" s="385"/>
      <c r="T94" s="385"/>
      <c r="U94" s="385"/>
      <c r="V94" s="385"/>
      <c r="W94" s="385"/>
      <c r="X94" s="399"/>
      <c r="Y94" s="399"/>
    </row>
    <row r="95" ht="59.25" customHeight="1">
      <c r="A95" s="385"/>
      <c r="B95" s="385"/>
      <c r="C95" s="385"/>
      <c r="D95" s="385"/>
      <c r="E95" s="385"/>
      <c r="F95" s="385"/>
      <c r="G95" s="385"/>
      <c r="H95" s="385"/>
      <c r="I95" s="385"/>
      <c r="J95" s="385"/>
      <c r="K95" s="385"/>
      <c r="L95" s="385"/>
      <c r="M95" s="385"/>
      <c r="N95" s="385"/>
      <c r="O95" s="385"/>
      <c r="P95" s="385"/>
      <c r="Q95" s="385"/>
      <c r="R95" s="385"/>
      <c r="S95" s="385"/>
      <c r="T95" s="385"/>
      <c r="U95" s="385"/>
      <c r="V95" s="385"/>
      <c r="W95" s="385"/>
      <c r="X95" s="399"/>
      <c r="Y95" s="399"/>
    </row>
    <row r="96" ht="59.25" customHeight="1">
      <c r="A96" s="385"/>
      <c r="B96" s="385"/>
      <c r="C96" s="385"/>
      <c r="D96" s="385"/>
      <c r="E96" s="385"/>
      <c r="F96" s="385"/>
      <c r="G96" s="385"/>
      <c r="H96" s="385"/>
      <c r="I96" s="385"/>
      <c r="J96" s="385"/>
      <c r="K96" s="385"/>
      <c r="L96" s="385"/>
      <c r="M96" s="385"/>
      <c r="N96" s="385"/>
      <c r="O96" s="385"/>
      <c r="P96" s="385"/>
      <c r="Q96" s="385"/>
      <c r="R96" s="385"/>
      <c r="S96" s="385"/>
      <c r="T96" s="385"/>
      <c r="U96" s="385"/>
      <c r="V96" s="385"/>
      <c r="W96" s="385"/>
      <c r="X96" s="399"/>
      <c r="Y96" s="399"/>
    </row>
    <row r="97" ht="59.25" customHeight="1">
      <c r="A97" s="385"/>
      <c r="B97" s="385"/>
      <c r="C97" s="385"/>
      <c r="D97" s="385"/>
      <c r="E97" s="385"/>
      <c r="F97" s="385"/>
      <c r="G97" s="385"/>
      <c r="H97" s="385"/>
      <c r="I97" s="385"/>
      <c r="J97" s="385"/>
      <c r="K97" s="385"/>
      <c r="L97" s="385"/>
      <c r="M97" s="385"/>
      <c r="N97" s="385"/>
      <c r="O97" s="385"/>
      <c r="P97" s="385"/>
      <c r="Q97" s="385"/>
      <c r="R97" s="385"/>
      <c r="S97" s="385"/>
      <c r="T97" s="385"/>
      <c r="U97" s="385"/>
      <c r="V97" s="385"/>
      <c r="W97" s="385"/>
      <c r="X97" s="399"/>
      <c r="Y97" s="399"/>
    </row>
    <row r="98" ht="59.25" customHeight="1">
      <c r="A98" s="385"/>
      <c r="B98" s="385"/>
      <c r="C98" s="385"/>
      <c r="D98" s="385"/>
      <c r="E98" s="385"/>
      <c r="F98" s="385"/>
      <c r="G98" s="385"/>
      <c r="H98" s="385"/>
      <c r="I98" s="385"/>
      <c r="J98" s="385"/>
      <c r="K98" s="385"/>
      <c r="L98" s="385"/>
      <c r="M98" s="385"/>
      <c r="N98" s="385"/>
      <c r="O98" s="385"/>
      <c r="P98" s="385"/>
      <c r="Q98" s="385"/>
      <c r="R98" s="385"/>
      <c r="S98" s="385"/>
      <c r="T98" s="385"/>
      <c r="U98" s="385"/>
      <c r="V98" s="385"/>
      <c r="W98" s="385"/>
      <c r="X98" s="399"/>
      <c r="Y98" s="399"/>
    </row>
    <row r="99" ht="59.25" customHeight="1">
      <c r="A99" s="385"/>
      <c r="B99" s="385"/>
      <c r="C99" s="385"/>
      <c r="D99" s="385"/>
      <c r="E99" s="385"/>
      <c r="F99" s="385"/>
      <c r="G99" s="385"/>
      <c r="H99" s="385"/>
      <c r="I99" s="385"/>
      <c r="J99" s="385"/>
      <c r="K99" s="385"/>
      <c r="L99" s="385"/>
      <c r="M99" s="385"/>
      <c r="N99" s="385"/>
      <c r="O99" s="385"/>
      <c r="P99" s="385"/>
      <c r="Q99" s="385"/>
      <c r="R99" s="385"/>
      <c r="S99" s="385"/>
      <c r="T99" s="385"/>
      <c r="U99" s="385"/>
      <c r="V99" s="385"/>
      <c r="W99" s="385"/>
      <c r="X99" s="399"/>
      <c r="Y99" s="399"/>
    </row>
    <row r="100" ht="59.25" customHeight="1">
      <c r="A100" s="385"/>
      <c r="B100" s="385"/>
      <c r="C100" s="385"/>
      <c r="D100" s="385"/>
      <c r="E100" s="385"/>
      <c r="F100" s="385"/>
      <c r="G100" s="385"/>
      <c r="H100" s="385"/>
      <c r="I100" s="385"/>
      <c r="J100" s="385"/>
      <c r="K100" s="385"/>
      <c r="L100" s="385"/>
      <c r="M100" s="385"/>
      <c r="N100" s="385"/>
      <c r="O100" s="385"/>
      <c r="P100" s="385"/>
      <c r="Q100" s="385"/>
      <c r="R100" s="385"/>
      <c r="S100" s="385"/>
      <c r="T100" s="385"/>
      <c r="U100" s="385"/>
      <c r="V100" s="385"/>
      <c r="W100" s="385"/>
      <c r="X100" s="399"/>
      <c r="Y100" s="399"/>
    </row>
    <row r="101" ht="59.25" customHeight="1">
      <c r="A101" s="385"/>
      <c r="B101" s="385"/>
      <c r="C101" s="385"/>
      <c r="D101" s="385"/>
      <c r="E101" s="385"/>
      <c r="F101" s="385"/>
      <c r="G101" s="385"/>
      <c r="H101" s="385"/>
      <c r="I101" s="385"/>
      <c r="J101" s="385"/>
      <c r="K101" s="385"/>
      <c r="L101" s="385"/>
      <c r="M101" s="385"/>
      <c r="N101" s="385"/>
      <c r="O101" s="385"/>
      <c r="P101" s="385"/>
      <c r="Q101" s="385"/>
      <c r="R101" s="385"/>
      <c r="S101" s="385"/>
      <c r="T101" s="385"/>
      <c r="U101" s="385"/>
      <c r="V101" s="385"/>
      <c r="W101" s="385"/>
      <c r="X101" s="399"/>
      <c r="Y101" s="399"/>
    </row>
    <row r="102" ht="59.25" customHeight="1">
      <c r="A102" s="385"/>
      <c r="B102" s="385"/>
      <c r="C102" s="385"/>
      <c r="D102" s="385"/>
      <c r="E102" s="385"/>
      <c r="F102" s="385"/>
      <c r="G102" s="385"/>
      <c r="H102" s="385"/>
      <c r="I102" s="385"/>
      <c r="J102" s="385"/>
      <c r="K102" s="385"/>
      <c r="L102" s="385"/>
      <c r="M102" s="385"/>
      <c r="N102" s="385"/>
      <c r="O102" s="385"/>
      <c r="P102" s="385"/>
      <c r="Q102" s="385"/>
      <c r="R102" s="385"/>
      <c r="S102" s="385"/>
      <c r="T102" s="385"/>
      <c r="U102" s="385"/>
      <c r="V102" s="385"/>
      <c r="W102" s="385"/>
      <c r="X102" s="399"/>
      <c r="Y102" s="399"/>
    </row>
    <row r="103" ht="59.25" customHeight="1">
      <c r="A103" s="385"/>
      <c r="B103" s="385"/>
      <c r="C103" s="385"/>
      <c r="D103" s="385"/>
      <c r="E103" s="385"/>
      <c r="F103" s="385"/>
      <c r="G103" s="385"/>
      <c r="H103" s="385"/>
      <c r="I103" s="385"/>
      <c r="J103" s="385"/>
      <c r="K103" s="385"/>
      <c r="L103" s="385"/>
      <c r="M103" s="385"/>
      <c r="N103" s="385"/>
      <c r="O103" s="385"/>
      <c r="P103" s="385"/>
      <c r="Q103" s="385"/>
      <c r="R103" s="385"/>
      <c r="S103" s="385"/>
      <c r="T103" s="385"/>
      <c r="U103" s="385"/>
      <c r="V103" s="385"/>
      <c r="W103" s="385"/>
      <c r="X103" s="399"/>
      <c r="Y103" s="399"/>
    </row>
    <row r="104" ht="59.25" customHeight="1">
      <c r="A104" s="385"/>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99"/>
      <c r="Y104" s="399"/>
    </row>
    <row r="105" ht="59.25" customHeight="1">
      <c r="A105" s="385"/>
      <c r="B105" s="385"/>
      <c r="C105" s="385"/>
      <c r="D105" s="385"/>
      <c r="E105" s="385"/>
      <c r="F105" s="385"/>
      <c r="G105" s="385"/>
      <c r="H105" s="385"/>
      <c r="I105" s="385"/>
      <c r="J105" s="385"/>
      <c r="K105" s="385"/>
      <c r="L105" s="385"/>
      <c r="M105" s="385"/>
      <c r="N105" s="385"/>
      <c r="O105" s="385"/>
      <c r="P105" s="385"/>
      <c r="Q105" s="385"/>
      <c r="R105" s="385"/>
      <c r="S105" s="385"/>
      <c r="T105" s="385"/>
      <c r="U105" s="385"/>
      <c r="V105" s="385"/>
      <c r="W105" s="385"/>
      <c r="X105" s="399"/>
      <c r="Y105" s="399"/>
    </row>
    <row r="106" ht="59.25" customHeight="1">
      <c r="A106" s="385"/>
      <c r="B106" s="385"/>
      <c r="C106" s="385"/>
      <c r="D106" s="385"/>
      <c r="E106" s="385"/>
      <c r="F106" s="385"/>
      <c r="G106" s="385"/>
      <c r="H106" s="385"/>
      <c r="I106" s="385"/>
      <c r="J106" s="385"/>
      <c r="K106" s="385"/>
      <c r="L106" s="385"/>
      <c r="M106" s="385"/>
      <c r="N106" s="385"/>
      <c r="O106" s="385"/>
      <c r="P106" s="385"/>
      <c r="Q106" s="385"/>
      <c r="R106" s="385"/>
      <c r="S106" s="385"/>
      <c r="T106" s="385"/>
      <c r="U106" s="385"/>
      <c r="V106" s="385"/>
      <c r="W106" s="385"/>
      <c r="X106" s="399"/>
      <c r="Y106" s="399"/>
    </row>
    <row r="107" ht="59.25" customHeight="1">
      <c r="A107" s="385"/>
      <c r="B107" s="385"/>
      <c r="C107" s="385"/>
      <c r="D107" s="385"/>
      <c r="E107" s="385"/>
      <c r="F107" s="385"/>
      <c r="G107" s="385"/>
      <c r="H107" s="385"/>
      <c r="I107" s="385"/>
      <c r="J107" s="385"/>
      <c r="K107" s="385"/>
      <c r="L107" s="385"/>
      <c r="M107" s="385"/>
      <c r="N107" s="385"/>
      <c r="O107" s="385"/>
      <c r="P107" s="385"/>
      <c r="Q107" s="385"/>
      <c r="R107" s="385"/>
      <c r="S107" s="385"/>
      <c r="T107" s="385"/>
      <c r="U107" s="385"/>
      <c r="V107" s="385"/>
      <c r="W107" s="385"/>
      <c r="X107" s="399"/>
      <c r="Y107" s="399"/>
    </row>
    <row r="108" ht="59.25" customHeight="1">
      <c r="A108" s="385"/>
      <c r="B108" s="385"/>
      <c r="C108" s="385"/>
      <c r="D108" s="385"/>
      <c r="E108" s="385"/>
      <c r="F108" s="385"/>
      <c r="G108" s="385"/>
      <c r="H108" s="385"/>
      <c r="I108" s="385"/>
      <c r="J108" s="385"/>
      <c r="K108" s="385"/>
      <c r="L108" s="385"/>
      <c r="M108" s="385"/>
      <c r="N108" s="385"/>
      <c r="O108" s="385"/>
      <c r="P108" s="385"/>
      <c r="Q108" s="385"/>
      <c r="R108" s="385"/>
      <c r="S108" s="385"/>
      <c r="T108" s="385"/>
      <c r="U108" s="385"/>
      <c r="V108" s="385"/>
      <c r="W108" s="385"/>
      <c r="X108" s="399"/>
      <c r="Y108" s="399"/>
    </row>
    <row r="109" ht="59.25" customHeight="1">
      <c r="A109" s="385"/>
      <c r="B109" s="385"/>
      <c r="C109" s="385"/>
      <c r="D109" s="385"/>
      <c r="E109" s="385"/>
      <c r="F109" s="385"/>
      <c r="G109" s="385"/>
      <c r="H109" s="385"/>
      <c r="I109" s="385"/>
      <c r="J109" s="385"/>
      <c r="K109" s="385"/>
      <c r="L109" s="385"/>
      <c r="M109" s="385"/>
      <c r="N109" s="385"/>
      <c r="O109" s="385"/>
      <c r="P109" s="385"/>
      <c r="Q109" s="385"/>
      <c r="R109" s="385"/>
      <c r="S109" s="385"/>
      <c r="T109" s="385"/>
      <c r="U109" s="385"/>
      <c r="V109" s="385"/>
      <c r="W109" s="385"/>
      <c r="X109" s="399"/>
      <c r="Y109" s="399"/>
    </row>
    <row r="110" ht="59.25" customHeight="1">
      <c r="A110" s="385"/>
      <c r="B110" s="385"/>
      <c r="C110" s="385"/>
      <c r="D110" s="385"/>
      <c r="E110" s="385"/>
      <c r="F110" s="385"/>
      <c r="G110" s="385"/>
      <c r="H110" s="385"/>
      <c r="I110" s="385"/>
      <c r="J110" s="385"/>
      <c r="K110" s="385"/>
      <c r="L110" s="385"/>
      <c r="M110" s="385"/>
      <c r="N110" s="385"/>
      <c r="O110" s="385"/>
      <c r="P110" s="385"/>
      <c r="Q110" s="385"/>
      <c r="R110" s="385"/>
      <c r="S110" s="385"/>
      <c r="T110" s="385"/>
      <c r="U110" s="385"/>
      <c r="V110" s="385"/>
      <c r="W110" s="385"/>
      <c r="X110" s="399"/>
      <c r="Y110" s="399"/>
    </row>
    <row r="111" ht="59.25" customHeight="1">
      <c r="A111" s="385"/>
      <c r="B111" s="385"/>
      <c r="C111" s="385"/>
      <c r="D111" s="385"/>
      <c r="E111" s="385"/>
      <c r="F111" s="385"/>
      <c r="G111" s="385"/>
      <c r="H111" s="385"/>
      <c r="I111" s="385"/>
      <c r="J111" s="385"/>
      <c r="K111" s="385"/>
      <c r="L111" s="385"/>
      <c r="M111" s="385"/>
      <c r="N111" s="385"/>
      <c r="O111" s="385"/>
      <c r="P111" s="385"/>
      <c r="Q111" s="385"/>
      <c r="R111" s="385"/>
      <c r="S111" s="385"/>
      <c r="T111" s="385"/>
      <c r="U111" s="385"/>
      <c r="V111" s="385"/>
      <c r="W111" s="385"/>
      <c r="X111" s="399"/>
      <c r="Y111" s="399"/>
    </row>
    <row r="112" ht="59.25" customHeight="1">
      <c r="A112" s="385"/>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99"/>
      <c r="Y112" s="399"/>
    </row>
    <row r="113" ht="59.25" customHeight="1">
      <c r="A113" s="385"/>
      <c r="B113" s="385"/>
      <c r="C113" s="385"/>
      <c r="D113" s="385"/>
      <c r="E113" s="385"/>
      <c r="F113" s="385"/>
      <c r="G113" s="385"/>
      <c r="H113" s="385"/>
      <c r="I113" s="385"/>
      <c r="J113" s="385"/>
      <c r="K113" s="385"/>
      <c r="L113" s="385"/>
      <c r="M113" s="385"/>
      <c r="N113" s="385"/>
      <c r="O113" s="385"/>
      <c r="P113" s="385"/>
      <c r="Q113" s="385"/>
      <c r="R113" s="385"/>
      <c r="S113" s="385"/>
      <c r="T113" s="385"/>
      <c r="U113" s="385"/>
      <c r="V113" s="385"/>
      <c r="W113" s="385"/>
      <c r="X113" s="399"/>
      <c r="Y113" s="399"/>
    </row>
    <row r="114" ht="59.25" customHeight="1">
      <c r="A114" s="385"/>
      <c r="B114" s="385"/>
      <c r="C114" s="385"/>
      <c r="D114" s="385"/>
      <c r="E114" s="385"/>
      <c r="F114" s="385"/>
      <c r="G114" s="385"/>
      <c r="H114" s="385"/>
      <c r="I114" s="385"/>
      <c r="J114" s="385"/>
      <c r="K114" s="385"/>
      <c r="L114" s="385"/>
      <c r="M114" s="385"/>
      <c r="N114" s="385"/>
      <c r="O114" s="385"/>
      <c r="P114" s="385"/>
      <c r="Q114" s="385"/>
      <c r="R114" s="385"/>
      <c r="S114" s="385"/>
      <c r="T114" s="385"/>
      <c r="U114" s="385"/>
      <c r="V114" s="385"/>
      <c r="W114" s="385"/>
      <c r="X114" s="399"/>
      <c r="Y114" s="399"/>
    </row>
    <row r="115" ht="59.25" customHeight="1">
      <c r="A115" s="385"/>
      <c r="B115" s="385"/>
      <c r="C115" s="385"/>
      <c r="D115" s="385"/>
      <c r="E115" s="385"/>
      <c r="F115" s="385"/>
      <c r="G115" s="385"/>
      <c r="H115" s="385"/>
      <c r="I115" s="385"/>
      <c r="J115" s="385"/>
      <c r="K115" s="385"/>
      <c r="L115" s="385"/>
      <c r="M115" s="385"/>
      <c r="N115" s="385"/>
      <c r="O115" s="385"/>
      <c r="P115" s="385"/>
      <c r="Q115" s="385"/>
      <c r="R115" s="385"/>
      <c r="S115" s="385"/>
      <c r="T115" s="385"/>
      <c r="U115" s="385"/>
      <c r="V115" s="385"/>
      <c r="W115" s="385"/>
      <c r="X115" s="399"/>
      <c r="Y115" s="399"/>
    </row>
    <row r="116" ht="59.25" customHeight="1">
      <c r="A116" s="385"/>
      <c r="B116" s="385"/>
      <c r="C116" s="385"/>
      <c r="D116" s="385"/>
      <c r="E116" s="385"/>
      <c r="F116" s="385"/>
      <c r="G116" s="385"/>
      <c r="H116" s="385"/>
      <c r="I116" s="385"/>
      <c r="J116" s="385"/>
      <c r="K116" s="385"/>
      <c r="L116" s="385"/>
      <c r="M116" s="385"/>
      <c r="N116" s="385"/>
      <c r="O116" s="385"/>
      <c r="P116" s="385"/>
      <c r="Q116" s="385"/>
      <c r="R116" s="385"/>
      <c r="S116" s="385"/>
      <c r="T116" s="385"/>
      <c r="U116" s="385"/>
      <c r="V116" s="385"/>
      <c r="W116" s="385"/>
      <c r="X116" s="399"/>
      <c r="Y116" s="399"/>
    </row>
    <row r="117" ht="59.25" customHeight="1">
      <c r="A117" s="385"/>
      <c r="B117" s="385"/>
      <c r="C117" s="385"/>
      <c r="D117" s="385"/>
      <c r="E117" s="385"/>
      <c r="F117" s="385"/>
      <c r="G117" s="385"/>
      <c r="H117" s="385"/>
      <c r="I117" s="385"/>
      <c r="J117" s="385"/>
      <c r="K117" s="385"/>
      <c r="L117" s="385"/>
      <c r="M117" s="385"/>
      <c r="N117" s="385"/>
      <c r="O117" s="385"/>
      <c r="P117" s="385"/>
      <c r="Q117" s="385"/>
      <c r="R117" s="385"/>
      <c r="S117" s="385"/>
      <c r="T117" s="385"/>
      <c r="U117" s="385"/>
      <c r="V117" s="385"/>
      <c r="W117" s="385"/>
      <c r="X117" s="399"/>
      <c r="Y117" s="399"/>
    </row>
    <row r="118" ht="59.25" customHeight="1">
      <c r="A118" s="385"/>
      <c r="B118" s="385"/>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99"/>
      <c r="Y118" s="399"/>
    </row>
    <row r="119" ht="59.25" customHeight="1">
      <c r="A119" s="385"/>
      <c r="B119" s="385"/>
      <c r="C119" s="385"/>
      <c r="D119" s="385"/>
      <c r="E119" s="385"/>
      <c r="F119" s="385"/>
      <c r="G119" s="385"/>
      <c r="H119" s="385"/>
      <c r="I119" s="385"/>
      <c r="J119" s="385"/>
      <c r="K119" s="385"/>
      <c r="L119" s="385"/>
      <c r="M119" s="385"/>
      <c r="N119" s="385"/>
      <c r="O119" s="385"/>
      <c r="P119" s="385"/>
      <c r="Q119" s="385"/>
      <c r="R119" s="385"/>
      <c r="S119" s="385"/>
      <c r="T119" s="385"/>
      <c r="U119" s="385"/>
      <c r="V119" s="385"/>
      <c r="W119" s="385"/>
      <c r="X119" s="399"/>
      <c r="Y119" s="399"/>
    </row>
    <row r="120" ht="59.25" customHeight="1">
      <c r="A120" s="385"/>
      <c r="B120" s="385"/>
      <c r="C120" s="385"/>
      <c r="D120" s="385"/>
      <c r="E120" s="385"/>
      <c r="F120" s="385"/>
      <c r="G120" s="385"/>
      <c r="H120" s="385"/>
      <c r="I120" s="385"/>
      <c r="J120" s="385"/>
      <c r="K120" s="385"/>
      <c r="L120" s="385"/>
      <c r="M120" s="385"/>
      <c r="N120" s="385"/>
      <c r="O120" s="385"/>
      <c r="P120" s="385"/>
      <c r="Q120" s="385"/>
      <c r="R120" s="385"/>
      <c r="S120" s="385"/>
      <c r="T120" s="385"/>
      <c r="U120" s="385"/>
      <c r="V120" s="385"/>
      <c r="W120" s="385"/>
      <c r="X120" s="399"/>
      <c r="Y120" s="399"/>
    </row>
    <row r="121" ht="59.25" customHeight="1">
      <c r="A121" s="385"/>
      <c r="B121" s="385"/>
      <c r="C121" s="385"/>
      <c r="D121" s="385"/>
      <c r="E121" s="385"/>
      <c r="F121" s="385"/>
      <c r="G121" s="385"/>
      <c r="H121" s="385"/>
      <c r="I121" s="385"/>
      <c r="J121" s="385"/>
      <c r="K121" s="385"/>
      <c r="L121" s="385"/>
      <c r="M121" s="385"/>
      <c r="N121" s="385"/>
      <c r="O121" s="385"/>
      <c r="P121" s="385"/>
      <c r="Q121" s="385"/>
      <c r="R121" s="385"/>
      <c r="S121" s="385"/>
      <c r="T121" s="385"/>
      <c r="U121" s="385"/>
      <c r="V121" s="385"/>
      <c r="W121" s="385"/>
      <c r="X121" s="399"/>
      <c r="Y121" s="399"/>
    </row>
    <row r="122" ht="59.25" customHeight="1">
      <c r="A122" s="385"/>
      <c r="B122" s="385"/>
      <c r="C122" s="385"/>
      <c r="D122" s="385"/>
      <c r="E122" s="385"/>
      <c r="F122" s="385"/>
      <c r="G122" s="385"/>
      <c r="H122" s="385"/>
      <c r="I122" s="385"/>
      <c r="J122" s="385"/>
      <c r="K122" s="385"/>
      <c r="L122" s="385"/>
      <c r="M122" s="385"/>
      <c r="N122" s="385"/>
      <c r="O122" s="385"/>
      <c r="P122" s="385"/>
      <c r="Q122" s="385"/>
      <c r="R122" s="385"/>
      <c r="S122" s="385"/>
      <c r="T122" s="385"/>
      <c r="U122" s="385"/>
      <c r="V122" s="385"/>
      <c r="W122" s="385"/>
      <c r="X122" s="399"/>
      <c r="Y122" s="399"/>
    </row>
    <row r="123" ht="59.25" customHeight="1">
      <c r="A123" s="385"/>
      <c r="B123" s="385"/>
      <c r="C123" s="385"/>
      <c r="D123" s="385"/>
      <c r="E123" s="385"/>
      <c r="F123" s="385"/>
      <c r="G123" s="385"/>
      <c r="H123" s="385"/>
      <c r="I123" s="385"/>
      <c r="J123" s="385"/>
      <c r="K123" s="385"/>
      <c r="L123" s="385"/>
      <c r="M123" s="385"/>
      <c r="N123" s="385"/>
      <c r="O123" s="385"/>
      <c r="P123" s="385"/>
      <c r="Q123" s="385"/>
      <c r="R123" s="385"/>
      <c r="S123" s="385"/>
      <c r="T123" s="385"/>
      <c r="U123" s="385"/>
      <c r="V123" s="385"/>
      <c r="W123" s="385"/>
      <c r="X123" s="399"/>
      <c r="Y123" s="399"/>
    </row>
    <row r="124" ht="59.25" customHeight="1">
      <c r="A124" s="385"/>
      <c r="B124" s="385"/>
      <c r="C124" s="385"/>
      <c r="D124" s="385"/>
      <c r="E124" s="385"/>
      <c r="F124" s="385"/>
      <c r="G124" s="385"/>
      <c r="H124" s="385"/>
      <c r="I124" s="385"/>
      <c r="J124" s="385"/>
      <c r="K124" s="385"/>
      <c r="L124" s="385"/>
      <c r="M124" s="385"/>
      <c r="N124" s="385"/>
      <c r="O124" s="385"/>
      <c r="P124" s="385"/>
      <c r="Q124" s="385"/>
      <c r="R124" s="385"/>
      <c r="S124" s="385"/>
      <c r="T124" s="385"/>
      <c r="U124" s="385"/>
      <c r="V124" s="385"/>
      <c r="W124" s="385"/>
      <c r="X124" s="399"/>
      <c r="Y124" s="399"/>
    </row>
    <row r="125" ht="59.25" customHeight="1">
      <c r="A125" s="385"/>
      <c r="B125" s="385"/>
      <c r="C125" s="385"/>
      <c r="D125" s="385"/>
      <c r="E125" s="385"/>
      <c r="F125" s="385"/>
      <c r="G125" s="385"/>
      <c r="H125" s="385"/>
      <c r="I125" s="385"/>
      <c r="J125" s="385"/>
      <c r="K125" s="385"/>
      <c r="L125" s="385"/>
      <c r="M125" s="385"/>
      <c r="N125" s="385"/>
      <c r="O125" s="385"/>
      <c r="P125" s="385"/>
      <c r="Q125" s="385"/>
      <c r="R125" s="385"/>
      <c r="S125" s="385"/>
      <c r="T125" s="385"/>
      <c r="U125" s="385"/>
      <c r="V125" s="385"/>
      <c r="W125" s="385"/>
      <c r="X125" s="399"/>
      <c r="Y125" s="399"/>
    </row>
    <row r="126" ht="59.25" customHeight="1">
      <c r="A126" s="385"/>
      <c r="B126" s="385"/>
      <c r="C126" s="385"/>
      <c r="D126" s="385"/>
      <c r="E126" s="385"/>
      <c r="F126" s="385"/>
      <c r="G126" s="385"/>
      <c r="H126" s="385"/>
      <c r="I126" s="385"/>
      <c r="J126" s="385"/>
      <c r="K126" s="385"/>
      <c r="L126" s="385"/>
      <c r="M126" s="385"/>
      <c r="N126" s="385"/>
      <c r="O126" s="385"/>
      <c r="P126" s="385"/>
      <c r="Q126" s="385"/>
      <c r="R126" s="385"/>
      <c r="S126" s="385"/>
      <c r="T126" s="385"/>
      <c r="U126" s="385"/>
      <c r="V126" s="385"/>
      <c r="W126" s="385"/>
      <c r="X126" s="399"/>
      <c r="Y126" s="399"/>
    </row>
    <row r="127" ht="59.25" customHeight="1">
      <c r="A127" s="385"/>
      <c r="B127" s="385"/>
      <c r="C127" s="385"/>
      <c r="D127" s="385"/>
      <c r="E127" s="385"/>
      <c r="F127" s="385"/>
      <c r="G127" s="385"/>
      <c r="H127" s="385"/>
      <c r="I127" s="385"/>
      <c r="J127" s="385"/>
      <c r="K127" s="385"/>
      <c r="L127" s="385"/>
      <c r="M127" s="385"/>
      <c r="N127" s="385"/>
      <c r="O127" s="385"/>
      <c r="P127" s="385"/>
      <c r="Q127" s="385"/>
      <c r="R127" s="385"/>
      <c r="S127" s="385"/>
      <c r="T127" s="385"/>
      <c r="U127" s="385"/>
      <c r="V127" s="385"/>
      <c r="W127" s="385"/>
      <c r="X127" s="399"/>
      <c r="Y127" s="399"/>
    </row>
    <row r="128" ht="59.25" customHeight="1">
      <c r="A128" s="385"/>
      <c r="B128" s="385"/>
      <c r="C128" s="385"/>
      <c r="D128" s="385"/>
      <c r="E128" s="385"/>
      <c r="F128" s="385"/>
      <c r="G128" s="385"/>
      <c r="H128" s="385"/>
      <c r="I128" s="385"/>
      <c r="J128" s="385"/>
      <c r="K128" s="385"/>
      <c r="L128" s="385"/>
      <c r="M128" s="385"/>
      <c r="N128" s="385"/>
      <c r="O128" s="385"/>
      <c r="P128" s="385"/>
      <c r="Q128" s="385"/>
      <c r="R128" s="385"/>
      <c r="S128" s="385"/>
      <c r="T128" s="385"/>
      <c r="U128" s="385"/>
      <c r="V128" s="385"/>
      <c r="W128" s="385"/>
      <c r="X128" s="399"/>
      <c r="Y128" s="399"/>
    </row>
    <row r="129" ht="59.25" customHeight="1">
      <c r="A129" s="385"/>
      <c r="B129" s="385"/>
      <c r="C129" s="385"/>
      <c r="D129" s="385"/>
      <c r="E129" s="385"/>
      <c r="F129" s="385"/>
      <c r="G129" s="385"/>
      <c r="H129" s="385"/>
      <c r="I129" s="385"/>
      <c r="J129" s="385"/>
      <c r="K129" s="385"/>
      <c r="L129" s="385"/>
      <c r="M129" s="385"/>
      <c r="N129" s="385"/>
      <c r="O129" s="385"/>
      <c r="P129" s="385"/>
      <c r="Q129" s="385"/>
      <c r="R129" s="385"/>
      <c r="S129" s="385"/>
      <c r="T129" s="385"/>
      <c r="U129" s="385"/>
      <c r="V129" s="385"/>
      <c r="W129" s="385"/>
      <c r="X129" s="399"/>
      <c r="Y129" s="399"/>
    </row>
    <row r="130" ht="59.25" customHeight="1">
      <c r="A130" s="385"/>
      <c r="B130" s="385"/>
      <c r="C130" s="385"/>
      <c r="D130" s="385"/>
      <c r="E130" s="385"/>
      <c r="F130" s="385"/>
      <c r="G130" s="385"/>
      <c r="H130" s="385"/>
      <c r="I130" s="385"/>
      <c r="J130" s="385"/>
      <c r="K130" s="385"/>
      <c r="L130" s="385"/>
      <c r="M130" s="385"/>
      <c r="N130" s="385"/>
      <c r="O130" s="385"/>
      <c r="P130" s="385"/>
      <c r="Q130" s="385"/>
      <c r="R130" s="385"/>
      <c r="S130" s="385"/>
      <c r="T130" s="385"/>
      <c r="U130" s="385"/>
      <c r="V130" s="385"/>
      <c r="W130" s="385"/>
      <c r="X130" s="399"/>
      <c r="Y130" s="399"/>
    </row>
    <row r="131" ht="59.25" customHeight="1">
      <c r="A131" s="385"/>
      <c r="B131" s="385"/>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99"/>
      <c r="Y131" s="399"/>
    </row>
    <row r="132" ht="59.25" customHeight="1">
      <c r="A132" s="385"/>
      <c r="B132" s="385"/>
      <c r="C132" s="385"/>
      <c r="D132" s="385"/>
      <c r="E132" s="385"/>
      <c r="F132" s="385"/>
      <c r="G132" s="385"/>
      <c r="H132" s="385"/>
      <c r="I132" s="385"/>
      <c r="J132" s="385"/>
      <c r="K132" s="385"/>
      <c r="L132" s="385"/>
      <c r="M132" s="385"/>
      <c r="N132" s="385"/>
      <c r="O132" s="385"/>
      <c r="P132" s="385"/>
      <c r="Q132" s="385"/>
      <c r="R132" s="385"/>
      <c r="S132" s="385"/>
      <c r="T132" s="385"/>
      <c r="U132" s="385"/>
      <c r="V132" s="385"/>
      <c r="W132" s="385"/>
      <c r="X132" s="399"/>
      <c r="Y132" s="399"/>
    </row>
    <row r="133" ht="59.25" customHeight="1">
      <c r="A133" s="385"/>
      <c r="B133" s="385"/>
      <c r="C133" s="385"/>
      <c r="D133" s="385"/>
      <c r="E133" s="385"/>
      <c r="F133" s="385"/>
      <c r="G133" s="385"/>
      <c r="H133" s="385"/>
      <c r="I133" s="385"/>
      <c r="J133" s="385"/>
      <c r="K133" s="385"/>
      <c r="L133" s="385"/>
      <c r="M133" s="385"/>
      <c r="N133" s="385"/>
      <c r="O133" s="385"/>
      <c r="P133" s="385"/>
      <c r="Q133" s="385"/>
      <c r="R133" s="385"/>
      <c r="S133" s="385"/>
      <c r="T133" s="385"/>
      <c r="U133" s="385"/>
      <c r="V133" s="385"/>
      <c r="W133" s="385"/>
      <c r="X133" s="399"/>
      <c r="Y133" s="399"/>
    </row>
    <row r="134" ht="59.25" customHeight="1">
      <c r="A134" s="385"/>
      <c r="B134" s="385"/>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99"/>
      <c r="Y134" s="399"/>
    </row>
    <row r="135" ht="59.25" customHeight="1">
      <c r="A135" s="385"/>
      <c r="B135" s="385"/>
      <c r="C135" s="385"/>
      <c r="D135" s="385"/>
      <c r="E135" s="385"/>
      <c r="F135" s="385"/>
      <c r="G135" s="385"/>
      <c r="H135" s="385"/>
      <c r="I135" s="385"/>
      <c r="J135" s="385"/>
      <c r="K135" s="385"/>
      <c r="L135" s="385"/>
      <c r="M135" s="385"/>
      <c r="N135" s="385"/>
      <c r="O135" s="385"/>
      <c r="P135" s="385"/>
      <c r="Q135" s="385"/>
      <c r="R135" s="385"/>
      <c r="S135" s="385"/>
      <c r="T135" s="385"/>
      <c r="U135" s="385"/>
      <c r="V135" s="385"/>
      <c r="W135" s="385"/>
      <c r="X135" s="399"/>
      <c r="Y135" s="399"/>
    </row>
    <row r="136" ht="59.25" customHeight="1">
      <c r="A136" s="385"/>
      <c r="B136" s="385"/>
      <c r="C136" s="385"/>
      <c r="D136" s="385"/>
      <c r="E136" s="385"/>
      <c r="F136" s="385"/>
      <c r="G136" s="385"/>
      <c r="H136" s="385"/>
      <c r="I136" s="385"/>
      <c r="J136" s="385"/>
      <c r="K136" s="385"/>
      <c r="L136" s="385"/>
      <c r="M136" s="385"/>
      <c r="N136" s="385"/>
      <c r="O136" s="385"/>
      <c r="P136" s="385"/>
      <c r="Q136" s="385"/>
      <c r="R136" s="385"/>
      <c r="S136" s="385"/>
      <c r="T136" s="385"/>
      <c r="U136" s="385"/>
      <c r="V136" s="385"/>
      <c r="W136" s="385"/>
      <c r="X136" s="399"/>
      <c r="Y136" s="399"/>
    </row>
    <row r="137" ht="59.25" customHeight="1">
      <c r="A137" s="385"/>
      <c r="B137" s="385"/>
      <c r="C137" s="385"/>
      <c r="D137" s="385"/>
      <c r="E137" s="385"/>
      <c r="F137" s="385"/>
      <c r="G137" s="385"/>
      <c r="H137" s="385"/>
      <c r="I137" s="385"/>
      <c r="J137" s="385"/>
      <c r="K137" s="385"/>
      <c r="L137" s="385"/>
      <c r="M137" s="385"/>
      <c r="N137" s="385"/>
      <c r="O137" s="385"/>
      <c r="P137" s="385"/>
      <c r="Q137" s="385"/>
      <c r="R137" s="385"/>
      <c r="S137" s="385"/>
      <c r="T137" s="385"/>
      <c r="U137" s="385"/>
      <c r="V137" s="385"/>
      <c r="W137" s="385"/>
      <c r="X137" s="399"/>
      <c r="Y137" s="399"/>
    </row>
    <row r="138" ht="59.25" customHeight="1">
      <c r="A138" s="385"/>
      <c r="B138" s="385"/>
      <c r="C138" s="385"/>
      <c r="D138" s="385"/>
      <c r="E138" s="385"/>
      <c r="F138" s="385"/>
      <c r="G138" s="385"/>
      <c r="H138" s="385"/>
      <c r="I138" s="385"/>
      <c r="J138" s="385"/>
      <c r="K138" s="385"/>
      <c r="L138" s="385"/>
      <c r="M138" s="385"/>
      <c r="N138" s="385"/>
      <c r="O138" s="385"/>
      <c r="P138" s="385"/>
      <c r="Q138" s="385"/>
      <c r="R138" s="385"/>
      <c r="S138" s="385"/>
      <c r="T138" s="385"/>
      <c r="U138" s="385"/>
      <c r="V138" s="385"/>
      <c r="W138" s="385"/>
      <c r="X138" s="399"/>
      <c r="Y138" s="399"/>
    </row>
    <row r="139" ht="59.25" customHeight="1">
      <c r="A139" s="385"/>
      <c r="B139" s="385"/>
      <c r="C139" s="385"/>
      <c r="D139" s="385"/>
      <c r="E139" s="385"/>
      <c r="F139" s="385"/>
      <c r="G139" s="385"/>
      <c r="H139" s="385"/>
      <c r="I139" s="385"/>
      <c r="J139" s="385"/>
      <c r="K139" s="385"/>
      <c r="L139" s="385"/>
      <c r="M139" s="385"/>
      <c r="N139" s="385"/>
      <c r="O139" s="385"/>
      <c r="P139" s="385"/>
      <c r="Q139" s="385"/>
      <c r="R139" s="385"/>
      <c r="S139" s="385"/>
      <c r="T139" s="385"/>
      <c r="U139" s="385"/>
      <c r="V139" s="385"/>
      <c r="W139" s="385"/>
      <c r="X139" s="399"/>
      <c r="Y139" s="399"/>
    </row>
    <row r="140" ht="59.25" customHeight="1">
      <c r="A140" s="385"/>
      <c r="B140" s="385"/>
      <c r="C140" s="385"/>
      <c r="D140" s="385"/>
      <c r="E140" s="385"/>
      <c r="F140" s="385"/>
      <c r="G140" s="385"/>
      <c r="H140" s="385"/>
      <c r="I140" s="385"/>
      <c r="J140" s="385"/>
      <c r="K140" s="385"/>
      <c r="L140" s="385"/>
      <c r="M140" s="385"/>
      <c r="N140" s="385"/>
      <c r="O140" s="385"/>
      <c r="P140" s="385"/>
      <c r="Q140" s="385"/>
      <c r="R140" s="385"/>
      <c r="S140" s="385"/>
      <c r="T140" s="385"/>
      <c r="U140" s="385"/>
      <c r="V140" s="385"/>
      <c r="W140" s="385"/>
      <c r="X140" s="399"/>
      <c r="Y140" s="399"/>
    </row>
    <row r="141" ht="59.25" customHeight="1">
      <c r="A141" s="385"/>
      <c r="B141" s="385"/>
      <c r="C141" s="385"/>
      <c r="D141" s="385"/>
      <c r="E141" s="385"/>
      <c r="F141" s="385"/>
      <c r="G141" s="385"/>
      <c r="H141" s="385"/>
      <c r="I141" s="385"/>
      <c r="J141" s="385"/>
      <c r="K141" s="385"/>
      <c r="L141" s="385"/>
      <c r="M141" s="385"/>
      <c r="N141" s="385"/>
      <c r="O141" s="385"/>
      <c r="P141" s="385"/>
      <c r="Q141" s="385"/>
      <c r="R141" s="385"/>
      <c r="S141" s="385"/>
      <c r="T141" s="385"/>
      <c r="U141" s="385"/>
      <c r="V141" s="385"/>
      <c r="W141" s="385"/>
      <c r="X141" s="399"/>
      <c r="Y141" s="399"/>
    </row>
    <row r="142" ht="59.25" customHeight="1">
      <c r="A142" s="385"/>
      <c r="B142" s="385"/>
      <c r="C142" s="385"/>
      <c r="D142" s="385"/>
      <c r="E142" s="385"/>
      <c r="F142" s="385"/>
      <c r="G142" s="385"/>
      <c r="H142" s="385"/>
      <c r="I142" s="385"/>
      <c r="J142" s="385"/>
      <c r="K142" s="385"/>
      <c r="L142" s="385"/>
      <c r="M142" s="385"/>
      <c r="N142" s="385"/>
      <c r="O142" s="385"/>
      <c r="P142" s="385"/>
      <c r="Q142" s="385"/>
      <c r="R142" s="385"/>
      <c r="S142" s="385"/>
      <c r="T142" s="385"/>
      <c r="U142" s="385"/>
      <c r="V142" s="385"/>
      <c r="W142" s="385"/>
      <c r="X142" s="399"/>
      <c r="Y142" s="399"/>
    </row>
    <row r="143" ht="59.25" customHeight="1">
      <c r="A143" s="385"/>
      <c r="B143" s="385"/>
      <c r="C143" s="385"/>
      <c r="D143" s="385"/>
      <c r="E143" s="385"/>
      <c r="F143" s="385"/>
      <c r="G143" s="385"/>
      <c r="H143" s="385"/>
      <c r="I143" s="385"/>
      <c r="J143" s="385"/>
      <c r="K143" s="385"/>
      <c r="L143" s="385"/>
      <c r="M143" s="385"/>
      <c r="N143" s="385"/>
      <c r="O143" s="385"/>
      <c r="P143" s="385"/>
      <c r="Q143" s="385"/>
      <c r="R143" s="385"/>
      <c r="S143" s="385"/>
      <c r="T143" s="385"/>
      <c r="U143" s="385"/>
      <c r="V143" s="385"/>
      <c r="W143" s="385"/>
      <c r="X143" s="399"/>
      <c r="Y143" s="399"/>
    </row>
    <row r="144" ht="59.25" customHeight="1">
      <c r="A144" s="385"/>
      <c r="B144" s="385"/>
      <c r="C144" s="385"/>
      <c r="D144" s="385"/>
      <c r="E144" s="385"/>
      <c r="F144" s="385"/>
      <c r="G144" s="385"/>
      <c r="H144" s="385"/>
      <c r="I144" s="385"/>
      <c r="J144" s="385"/>
      <c r="K144" s="385"/>
      <c r="L144" s="385"/>
      <c r="M144" s="385"/>
      <c r="N144" s="385"/>
      <c r="O144" s="385"/>
      <c r="P144" s="385"/>
      <c r="Q144" s="385"/>
      <c r="R144" s="385"/>
      <c r="S144" s="385"/>
      <c r="T144" s="385"/>
      <c r="U144" s="385"/>
      <c r="V144" s="385"/>
      <c r="W144" s="385"/>
      <c r="X144" s="399"/>
      <c r="Y144" s="399"/>
    </row>
    <row r="145" ht="59.25" customHeight="1">
      <c r="A145" s="385"/>
      <c r="B145" s="385"/>
      <c r="C145" s="385"/>
      <c r="D145" s="385"/>
      <c r="E145" s="385"/>
      <c r="F145" s="385"/>
      <c r="G145" s="385"/>
      <c r="H145" s="385"/>
      <c r="I145" s="385"/>
      <c r="J145" s="385"/>
      <c r="K145" s="385"/>
      <c r="L145" s="385"/>
      <c r="M145" s="385"/>
      <c r="N145" s="385"/>
      <c r="O145" s="385"/>
      <c r="P145" s="385"/>
      <c r="Q145" s="385"/>
      <c r="R145" s="385"/>
      <c r="S145" s="385"/>
      <c r="T145" s="385"/>
      <c r="U145" s="385"/>
      <c r="V145" s="385"/>
      <c r="W145" s="385"/>
      <c r="X145" s="399"/>
      <c r="Y145" s="399"/>
    </row>
    <row r="146" ht="59.25" customHeight="1">
      <c r="A146" s="385"/>
      <c r="B146" s="385"/>
      <c r="C146" s="385"/>
      <c r="D146" s="385"/>
      <c r="E146" s="385"/>
      <c r="F146" s="385"/>
      <c r="G146" s="385"/>
      <c r="H146" s="385"/>
      <c r="I146" s="385"/>
      <c r="J146" s="385"/>
      <c r="K146" s="385"/>
      <c r="L146" s="385"/>
      <c r="M146" s="385"/>
      <c r="N146" s="385"/>
      <c r="O146" s="385"/>
      <c r="P146" s="385"/>
      <c r="Q146" s="385"/>
      <c r="R146" s="385"/>
      <c r="S146" s="385"/>
      <c r="T146" s="385"/>
      <c r="U146" s="385"/>
      <c r="V146" s="385"/>
      <c r="W146" s="385"/>
      <c r="X146" s="399"/>
      <c r="Y146" s="399"/>
    </row>
    <row r="147" ht="59.25" customHeight="1">
      <c r="A147" s="385"/>
      <c r="B147" s="385"/>
      <c r="C147" s="385"/>
      <c r="D147" s="385"/>
      <c r="E147" s="385"/>
      <c r="F147" s="385"/>
      <c r="G147" s="385"/>
      <c r="H147" s="385"/>
      <c r="I147" s="385"/>
      <c r="J147" s="385"/>
      <c r="K147" s="385"/>
      <c r="L147" s="385"/>
      <c r="M147" s="385"/>
      <c r="N147" s="385"/>
      <c r="O147" s="385"/>
      <c r="P147" s="385"/>
      <c r="Q147" s="385"/>
      <c r="R147" s="385"/>
      <c r="S147" s="385"/>
      <c r="T147" s="385"/>
      <c r="U147" s="385"/>
      <c r="V147" s="385"/>
      <c r="W147" s="385"/>
      <c r="X147" s="399"/>
      <c r="Y147" s="399"/>
    </row>
    <row r="148" ht="59.25" customHeight="1">
      <c r="A148" s="385"/>
      <c r="B148" s="385"/>
      <c r="C148" s="385"/>
      <c r="D148" s="385"/>
      <c r="E148" s="385"/>
      <c r="F148" s="385"/>
      <c r="G148" s="385"/>
      <c r="H148" s="385"/>
      <c r="I148" s="385"/>
      <c r="J148" s="385"/>
      <c r="K148" s="385"/>
      <c r="L148" s="385"/>
      <c r="M148" s="385"/>
      <c r="N148" s="385"/>
      <c r="O148" s="385"/>
      <c r="P148" s="385"/>
      <c r="Q148" s="385"/>
      <c r="R148" s="385"/>
      <c r="S148" s="385"/>
      <c r="T148" s="385"/>
      <c r="U148" s="385"/>
      <c r="V148" s="385"/>
      <c r="W148" s="385"/>
      <c r="X148" s="399"/>
      <c r="Y148" s="399"/>
    </row>
    <row r="149" ht="59.25" customHeight="1">
      <c r="A149" s="385"/>
      <c r="B149" s="385"/>
      <c r="C149" s="385"/>
      <c r="D149" s="385"/>
      <c r="E149" s="385"/>
      <c r="F149" s="385"/>
      <c r="G149" s="385"/>
      <c r="H149" s="385"/>
      <c r="I149" s="385"/>
      <c r="J149" s="385"/>
      <c r="K149" s="385"/>
      <c r="L149" s="385"/>
      <c r="M149" s="385"/>
      <c r="N149" s="385"/>
      <c r="O149" s="385"/>
      <c r="P149" s="385"/>
      <c r="Q149" s="385"/>
      <c r="R149" s="385"/>
      <c r="S149" s="385"/>
      <c r="T149" s="385"/>
      <c r="U149" s="385"/>
      <c r="V149" s="385"/>
      <c r="W149" s="385"/>
      <c r="X149" s="399"/>
      <c r="Y149" s="399"/>
    </row>
    <row r="150" ht="59.25" customHeight="1">
      <c r="A150" s="385"/>
      <c r="B150" s="385"/>
      <c r="C150" s="385"/>
      <c r="D150" s="385"/>
      <c r="E150" s="385"/>
      <c r="F150" s="385"/>
      <c r="G150" s="385"/>
      <c r="H150" s="385"/>
      <c r="I150" s="385"/>
      <c r="J150" s="385"/>
      <c r="K150" s="385"/>
      <c r="L150" s="385"/>
      <c r="M150" s="385"/>
      <c r="N150" s="385"/>
      <c r="O150" s="385"/>
      <c r="P150" s="385"/>
      <c r="Q150" s="385"/>
      <c r="R150" s="385"/>
      <c r="S150" s="385"/>
      <c r="T150" s="385"/>
      <c r="U150" s="385"/>
      <c r="V150" s="385"/>
      <c r="W150" s="385"/>
      <c r="X150" s="399"/>
      <c r="Y150" s="399"/>
    </row>
    <row r="151" ht="59.25" customHeight="1">
      <c r="A151" s="385"/>
      <c r="B151" s="385"/>
      <c r="C151" s="385"/>
      <c r="D151" s="385"/>
      <c r="E151" s="385"/>
      <c r="F151" s="385"/>
      <c r="G151" s="385"/>
      <c r="H151" s="385"/>
      <c r="I151" s="385"/>
      <c r="J151" s="385"/>
      <c r="K151" s="385"/>
      <c r="L151" s="385"/>
      <c r="M151" s="385"/>
      <c r="N151" s="385"/>
      <c r="O151" s="385"/>
      <c r="P151" s="385"/>
      <c r="Q151" s="385"/>
      <c r="R151" s="385"/>
      <c r="S151" s="385"/>
      <c r="T151" s="385"/>
      <c r="U151" s="385"/>
      <c r="V151" s="385"/>
      <c r="W151" s="385"/>
      <c r="X151" s="399"/>
      <c r="Y151" s="399"/>
    </row>
    <row r="152" ht="59.25" customHeight="1">
      <c r="A152" s="385"/>
      <c r="B152" s="385"/>
      <c r="C152" s="385"/>
      <c r="D152" s="385"/>
      <c r="E152" s="385"/>
      <c r="F152" s="385"/>
      <c r="G152" s="385"/>
      <c r="H152" s="385"/>
      <c r="I152" s="385"/>
      <c r="J152" s="385"/>
      <c r="K152" s="385"/>
      <c r="L152" s="385"/>
      <c r="M152" s="385"/>
      <c r="N152" s="385"/>
      <c r="O152" s="385"/>
      <c r="P152" s="385"/>
      <c r="Q152" s="385"/>
      <c r="R152" s="385"/>
      <c r="S152" s="385"/>
      <c r="T152" s="385"/>
      <c r="U152" s="385"/>
      <c r="V152" s="385"/>
      <c r="W152" s="385"/>
      <c r="X152" s="399"/>
      <c r="Y152" s="399"/>
    </row>
    <row r="153" ht="59.25" customHeight="1">
      <c r="A153" s="385"/>
      <c r="B153" s="385"/>
      <c r="C153" s="385"/>
      <c r="D153" s="385"/>
      <c r="E153" s="385"/>
      <c r="F153" s="385"/>
      <c r="G153" s="385"/>
      <c r="H153" s="385"/>
      <c r="I153" s="385"/>
      <c r="J153" s="385"/>
      <c r="K153" s="385"/>
      <c r="L153" s="385"/>
      <c r="M153" s="385"/>
      <c r="N153" s="385"/>
      <c r="O153" s="385"/>
      <c r="P153" s="385"/>
      <c r="Q153" s="385"/>
      <c r="R153" s="385"/>
      <c r="S153" s="385"/>
      <c r="T153" s="385"/>
      <c r="U153" s="385"/>
      <c r="V153" s="385"/>
      <c r="W153" s="385"/>
      <c r="X153" s="399"/>
      <c r="Y153" s="399"/>
    </row>
    <row r="154" ht="59.25" customHeight="1">
      <c r="A154" s="385"/>
      <c r="B154" s="385"/>
      <c r="C154" s="385"/>
      <c r="D154" s="385"/>
      <c r="E154" s="385"/>
      <c r="F154" s="385"/>
      <c r="G154" s="385"/>
      <c r="H154" s="385"/>
      <c r="I154" s="385"/>
      <c r="J154" s="385"/>
      <c r="K154" s="385"/>
      <c r="L154" s="385"/>
      <c r="M154" s="385"/>
      <c r="N154" s="385"/>
      <c r="O154" s="385"/>
      <c r="P154" s="385"/>
      <c r="Q154" s="385"/>
      <c r="R154" s="385"/>
      <c r="S154" s="385"/>
      <c r="T154" s="385"/>
      <c r="U154" s="385"/>
      <c r="V154" s="385"/>
      <c r="W154" s="385"/>
      <c r="X154" s="399"/>
      <c r="Y154" s="399"/>
    </row>
    <row r="155" ht="59.25" customHeight="1">
      <c r="A155" s="385"/>
      <c r="B155" s="385"/>
      <c r="C155" s="385"/>
      <c r="D155" s="385"/>
      <c r="E155" s="385"/>
      <c r="F155" s="385"/>
      <c r="G155" s="385"/>
      <c r="H155" s="385"/>
      <c r="I155" s="385"/>
      <c r="J155" s="385"/>
      <c r="K155" s="385"/>
      <c r="L155" s="385"/>
      <c r="M155" s="385"/>
      <c r="N155" s="385"/>
      <c r="O155" s="385"/>
      <c r="P155" s="385"/>
      <c r="Q155" s="385"/>
      <c r="R155" s="385"/>
      <c r="S155" s="385"/>
      <c r="T155" s="385"/>
      <c r="U155" s="385"/>
      <c r="V155" s="385"/>
      <c r="W155" s="385"/>
      <c r="X155" s="399"/>
      <c r="Y155" s="399"/>
    </row>
    <row r="156" ht="59.25" customHeight="1">
      <c r="A156" s="385"/>
      <c r="B156" s="385"/>
      <c r="C156" s="385"/>
      <c r="D156" s="385"/>
      <c r="E156" s="385"/>
      <c r="F156" s="385"/>
      <c r="G156" s="385"/>
      <c r="H156" s="385"/>
      <c r="I156" s="385"/>
      <c r="J156" s="385"/>
      <c r="K156" s="385"/>
      <c r="L156" s="385"/>
      <c r="M156" s="385"/>
      <c r="N156" s="385"/>
      <c r="O156" s="385"/>
      <c r="P156" s="385"/>
      <c r="Q156" s="385"/>
      <c r="R156" s="385"/>
      <c r="S156" s="385"/>
      <c r="T156" s="385"/>
      <c r="U156" s="385"/>
      <c r="V156" s="385"/>
      <c r="W156" s="385"/>
      <c r="X156" s="399"/>
      <c r="Y156" s="399"/>
    </row>
    <row r="157" ht="59.25" customHeight="1">
      <c r="A157" s="385"/>
      <c r="B157" s="385"/>
      <c r="C157" s="385"/>
      <c r="D157" s="385"/>
      <c r="E157" s="385"/>
      <c r="F157" s="385"/>
      <c r="G157" s="385"/>
      <c r="H157" s="385"/>
      <c r="I157" s="385"/>
      <c r="J157" s="385"/>
      <c r="K157" s="385"/>
      <c r="L157" s="385"/>
      <c r="M157" s="385"/>
      <c r="N157" s="385"/>
      <c r="O157" s="385"/>
      <c r="P157" s="385"/>
      <c r="Q157" s="385"/>
      <c r="R157" s="385"/>
      <c r="S157" s="385"/>
      <c r="T157" s="385"/>
      <c r="U157" s="385"/>
      <c r="V157" s="385"/>
      <c r="W157" s="385"/>
      <c r="X157" s="399"/>
      <c r="Y157" s="399"/>
    </row>
    <row r="158" ht="59.25" customHeight="1">
      <c r="A158" s="385"/>
      <c r="B158" s="385"/>
      <c r="C158" s="385"/>
      <c r="D158" s="385"/>
      <c r="E158" s="385"/>
      <c r="F158" s="385"/>
      <c r="G158" s="385"/>
      <c r="H158" s="385"/>
      <c r="I158" s="385"/>
      <c r="J158" s="385"/>
      <c r="K158" s="385"/>
      <c r="L158" s="385"/>
      <c r="M158" s="385"/>
      <c r="N158" s="385"/>
      <c r="O158" s="385"/>
      <c r="P158" s="385"/>
      <c r="Q158" s="385"/>
      <c r="R158" s="385"/>
      <c r="S158" s="385"/>
      <c r="T158" s="385"/>
      <c r="U158" s="385"/>
      <c r="V158" s="385"/>
      <c r="W158" s="385"/>
      <c r="X158" s="399"/>
      <c r="Y158" s="399"/>
    </row>
    <row r="159" ht="59.25" customHeight="1">
      <c r="A159" s="385"/>
      <c r="B159" s="385"/>
      <c r="C159" s="385"/>
      <c r="D159" s="385"/>
      <c r="E159" s="385"/>
      <c r="F159" s="385"/>
      <c r="G159" s="385"/>
      <c r="H159" s="385"/>
      <c r="I159" s="385"/>
      <c r="J159" s="385"/>
      <c r="K159" s="385"/>
      <c r="L159" s="385"/>
      <c r="M159" s="385"/>
      <c r="N159" s="385"/>
      <c r="O159" s="385"/>
      <c r="P159" s="385"/>
      <c r="Q159" s="385"/>
      <c r="R159" s="385"/>
      <c r="S159" s="385"/>
      <c r="T159" s="385"/>
      <c r="U159" s="385"/>
      <c r="V159" s="385"/>
      <c r="W159" s="385"/>
      <c r="X159" s="399"/>
      <c r="Y159" s="399"/>
    </row>
    <row r="160" ht="59.25" customHeight="1">
      <c r="A160" s="385"/>
      <c r="B160" s="385"/>
      <c r="C160" s="385"/>
      <c r="D160" s="385"/>
      <c r="E160" s="385"/>
      <c r="F160" s="385"/>
      <c r="G160" s="385"/>
      <c r="H160" s="385"/>
      <c r="I160" s="385"/>
      <c r="J160" s="385"/>
      <c r="K160" s="385"/>
      <c r="L160" s="385"/>
      <c r="M160" s="385"/>
      <c r="N160" s="385"/>
      <c r="O160" s="385"/>
      <c r="P160" s="385"/>
      <c r="Q160" s="385"/>
      <c r="R160" s="385"/>
      <c r="S160" s="385"/>
      <c r="T160" s="385"/>
      <c r="U160" s="385"/>
      <c r="V160" s="385"/>
      <c r="W160" s="385"/>
      <c r="X160" s="399"/>
      <c r="Y160" s="399"/>
    </row>
    <row r="161" ht="59.25" customHeight="1">
      <c r="A161" s="385"/>
      <c r="B161" s="385"/>
      <c r="C161" s="385"/>
      <c r="D161" s="385"/>
      <c r="E161" s="385"/>
      <c r="F161" s="385"/>
      <c r="G161" s="385"/>
      <c r="H161" s="385"/>
      <c r="I161" s="385"/>
      <c r="J161" s="385"/>
      <c r="K161" s="385"/>
      <c r="L161" s="385"/>
      <c r="M161" s="385"/>
      <c r="N161" s="385"/>
      <c r="O161" s="385"/>
      <c r="P161" s="385"/>
      <c r="Q161" s="385"/>
      <c r="R161" s="385"/>
      <c r="S161" s="385"/>
      <c r="T161" s="385"/>
      <c r="U161" s="385"/>
      <c r="V161" s="385"/>
      <c r="W161" s="385"/>
      <c r="X161" s="399"/>
      <c r="Y161" s="399"/>
    </row>
    <row r="162" ht="59.25" customHeight="1">
      <c r="A162" s="385"/>
      <c r="B162" s="385"/>
      <c r="C162" s="385"/>
      <c r="D162" s="385"/>
      <c r="E162" s="385"/>
      <c r="F162" s="385"/>
      <c r="G162" s="385"/>
      <c r="H162" s="385"/>
      <c r="I162" s="385"/>
      <c r="J162" s="385"/>
      <c r="K162" s="385"/>
      <c r="L162" s="385"/>
      <c r="M162" s="385"/>
      <c r="N162" s="385"/>
      <c r="O162" s="385"/>
      <c r="P162" s="385"/>
      <c r="Q162" s="385"/>
      <c r="R162" s="385"/>
      <c r="S162" s="385"/>
      <c r="T162" s="385"/>
      <c r="U162" s="385"/>
      <c r="V162" s="385"/>
      <c r="W162" s="385"/>
      <c r="X162" s="399"/>
      <c r="Y162" s="399"/>
    </row>
    <row r="163" ht="59.25" customHeight="1">
      <c r="A163" s="385"/>
      <c r="B163" s="385"/>
      <c r="C163" s="385"/>
      <c r="D163" s="385"/>
      <c r="E163" s="385"/>
      <c r="F163" s="385"/>
      <c r="G163" s="385"/>
      <c r="H163" s="385"/>
      <c r="I163" s="385"/>
      <c r="J163" s="385"/>
      <c r="K163" s="385"/>
      <c r="L163" s="385"/>
      <c r="M163" s="385"/>
      <c r="N163" s="385"/>
      <c r="O163" s="385"/>
      <c r="P163" s="385"/>
      <c r="Q163" s="385"/>
      <c r="R163" s="385"/>
      <c r="S163" s="385"/>
      <c r="T163" s="385"/>
      <c r="U163" s="385"/>
      <c r="V163" s="385"/>
      <c r="W163" s="385"/>
      <c r="X163" s="399"/>
      <c r="Y163" s="399"/>
    </row>
    <row r="164" ht="59.25" customHeight="1">
      <c r="A164" s="385"/>
      <c r="B164" s="385"/>
      <c r="C164" s="385"/>
      <c r="D164" s="385"/>
      <c r="E164" s="385"/>
      <c r="F164" s="385"/>
      <c r="G164" s="385"/>
      <c r="H164" s="385"/>
      <c r="I164" s="385"/>
      <c r="J164" s="385"/>
      <c r="K164" s="385"/>
      <c r="L164" s="385"/>
      <c r="M164" s="385"/>
      <c r="N164" s="385"/>
      <c r="O164" s="385"/>
      <c r="P164" s="385"/>
      <c r="Q164" s="385"/>
      <c r="R164" s="385"/>
      <c r="S164" s="385"/>
      <c r="T164" s="385"/>
      <c r="U164" s="385"/>
      <c r="V164" s="385"/>
      <c r="W164" s="385"/>
      <c r="X164" s="399"/>
      <c r="Y164" s="399"/>
    </row>
    <row r="165" ht="59.25" customHeight="1">
      <c r="A165" s="385"/>
      <c r="B165" s="385"/>
      <c r="C165" s="385"/>
      <c r="D165" s="385"/>
      <c r="E165" s="385"/>
      <c r="F165" s="385"/>
      <c r="G165" s="385"/>
      <c r="H165" s="385"/>
      <c r="I165" s="385"/>
      <c r="J165" s="385"/>
      <c r="K165" s="385"/>
      <c r="L165" s="385"/>
      <c r="M165" s="385"/>
      <c r="N165" s="385"/>
      <c r="O165" s="385"/>
      <c r="P165" s="385"/>
      <c r="Q165" s="385"/>
      <c r="R165" s="385"/>
      <c r="S165" s="385"/>
      <c r="T165" s="385"/>
      <c r="U165" s="385"/>
      <c r="V165" s="385"/>
      <c r="W165" s="385"/>
      <c r="X165" s="399"/>
      <c r="Y165" s="399"/>
    </row>
    <row r="166" ht="59.25" customHeight="1">
      <c r="A166" s="385"/>
      <c r="B166" s="385"/>
      <c r="C166" s="385"/>
      <c r="D166" s="385"/>
      <c r="E166" s="385"/>
      <c r="F166" s="385"/>
      <c r="G166" s="385"/>
      <c r="H166" s="385"/>
      <c r="I166" s="385"/>
      <c r="J166" s="385"/>
      <c r="K166" s="385"/>
      <c r="L166" s="385"/>
      <c r="M166" s="385"/>
      <c r="N166" s="385"/>
      <c r="O166" s="385"/>
      <c r="P166" s="385"/>
      <c r="Q166" s="385"/>
      <c r="R166" s="385"/>
      <c r="S166" s="385"/>
      <c r="T166" s="385"/>
      <c r="U166" s="385"/>
      <c r="V166" s="385"/>
      <c r="W166" s="385"/>
      <c r="X166" s="399"/>
      <c r="Y166" s="399"/>
    </row>
    <row r="167" ht="59.25" customHeight="1">
      <c r="A167" s="385"/>
      <c r="B167" s="385"/>
      <c r="C167" s="385"/>
      <c r="D167" s="385"/>
      <c r="E167" s="385"/>
      <c r="F167" s="385"/>
      <c r="G167" s="385"/>
      <c r="H167" s="385"/>
      <c r="I167" s="385"/>
      <c r="J167" s="385"/>
      <c r="K167" s="385"/>
      <c r="L167" s="385"/>
      <c r="M167" s="385"/>
      <c r="N167" s="385"/>
      <c r="O167" s="385"/>
      <c r="P167" s="385"/>
      <c r="Q167" s="385"/>
      <c r="R167" s="385"/>
      <c r="S167" s="385"/>
      <c r="T167" s="385"/>
      <c r="U167" s="385"/>
      <c r="V167" s="385"/>
      <c r="W167" s="385"/>
      <c r="X167" s="399"/>
      <c r="Y167" s="399"/>
    </row>
    <row r="168" ht="59.25" customHeight="1">
      <c r="A168" s="385"/>
      <c r="B168" s="385"/>
      <c r="C168" s="385"/>
      <c r="D168" s="385"/>
      <c r="E168" s="385"/>
      <c r="F168" s="385"/>
      <c r="G168" s="385"/>
      <c r="H168" s="385"/>
      <c r="I168" s="385"/>
      <c r="J168" s="385"/>
      <c r="K168" s="385"/>
      <c r="L168" s="385"/>
      <c r="M168" s="385"/>
      <c r="N168" s="385"/>
      <c r="O168" s="385"/>
      <c r="P168" s="385"/>
      <c r="Q168" s="385"/>
      <c r="R168" s="385"/>
      <c r="S168" s="385"/>
      <c r="T168" s="385"/>
      <c r="U168" s="385"/>
      <c r="V168" s="385"/>
      <c r="W168" s="385"/>
      <c r="X168" s="399"/>
      <c r="Y168" s="399"/>
    </row>
    <row r="169" ht="59.25" customHeight="1">
      <c r="A169" s="385"/>
      <c r="B169" s="385"/>
      <c r="C169" s="385"/>
      <c r="D169" s="385"/>
      <c r="E169" s="385"/>
      <c r="F169" s="385"/>
      <c r="G169" s="385"/>
      <c r="H169" s="385"/>
      <c r="I169" s="385"/>
      <c r="J169" s="385"/>
      <c r="K169" s="385"/>
      <c r="L169" s="385"/>
      <c r="M169" s="385"/>
      <c r="N169" s="385"/>
      <c r="O169" s="385"/>
      <c r="P169" s="385"/>
      <c r="Q169" s="385"/>
      <c r="R169" s="385"/>
      <c r="S169" s="385"/>
      <c r="T169" s="385"/>
      <c r="U169" s="385"/>
      <c r="V169" s="385"/>
      <c r="W169" s="385"/>
      <c r="X169" s="399"/>
      <c r="Y169" s="399"/>
    </row>
    <row r="170" ht="59.25" customHeight="1">
      <c r="A170" s="385"/>
      <c r="B170" s="385"/>
      <c r="C170" s="385"/>
      <c r="D170" s="385"/>
      <c r="E170" s="385"/>
      <c r="F170" s="385"/>
      <c r="G170" s="385"/>
      <c r="H170" s="385"/>
      <c r="I170" s="385"/>
      <c r="J170" s="385"/>
      <c r="K170" s="385"/>
      <c r="L170" s="385"/>
      <c r="M170" s="385"/>
      <c r="N170" s="385"/>
      <c r="O170" s="385"/>
      <c r="P170" s="385"/>
      <c r="Q170" s="385"/>
      <c r="R170" s="385"/>
      <c r="S170" s="385"/>
      <c r="T170" s="385"/>
      <c r="U170" s="385"/>
      <c r="V170" s="385"/>
      <c r="W170" s="385"/>
      <c r="X170" s="399"/>
      <c r="Y170" s="399"/>
    </row>
    <row r="171" ht="59.25" customHeight="1">
      <c r="A171" s="385"/>
      <c r="B171" s="385"/>
      <c r="C171" s="385"/>
      <c r="D171" s="385"/>
      <c r="E171" s="385"/>
      <c r="F171" s="385"/>
      <c r="G171" s="385"/>
      <c r="H171" s="385"/>
      <c r="I171" s="385"/>
      <c r="J171" s="385"/>
      <c r="K171" s="385"/>
      <c r="L171" s="385"/>
      <c r="M171" s="385"/>
      <c r="N171" s="385"/>
      <c r="O171" s="385"/>
      <c r="P171" s="385"/>
      <c r="Q171" s="385"/>
      <c r="R171" s="385"/>
      <c r="S171" s="385"/>
      <c r="T171" s="385"/>
      <c r="U171" s="385"/>
      <c r="V171" s="385"/>
      <c r="W171" s="385"/>
      <c r="X171" s="399"/>
      <c r="Y171" s="399"/>
    </row>
    <row r="172" ht="59.25" customHeight="1">
      <c r="A172" s="385"/>
      <c r="B172" s="385"/>
      <c r="C172" s="385"/>
      <c r="D172" s="385"/>
      <c r="E172" s="385"/>
      <c r="F172" s="385"/>
      <c r="G172" s="385"/>
      <c r="H172" s="385"/>
      <c r="I172" s="385"/>
      <c r="J172" s="385"/>
      <c r="K172" s="385"/>
      <c r="L172" s="385"/>
      <c r="M172" s="385"/>
      <c r="N172" s="385"/>
      <c r="O172" s="385"/>
      <c r="P172" s="385"/>
      <c r="Q172" s="385"/>
      <c r="R172" s="385"/>
      <c r="S172" s="385"/>
      <c r="T172" s="385"/>
      <c r="U172" s="385"/>
      <c r="V172" s="385"/>
      <c r="W172" s="385"/>
      <c r="X172" s="399"/>
      <c r="Y172" s="399"/>
    </row>
    <row r="173" ht="59.25" customHeight="1">
      <c r="A173" s="385"/>
      <c r="B173" s="385"/>
      <c r="C173" s="385"/>
      <c r="D173" s="385"/>
      <c r="E173" s="385"/>
      <c r="F173" s="385"/>
      <c r="G173" s="385"/>
      <c r="H173" s="385"/>
      <c r="I173" s="385"/>
      <c r="J173" s="385"/>
      <c r="K173" s="385"/>
      <c r="L173" s="385"/>
      <c r="M173" s="385"/>
      <c r="N173" s="385"/>
      <c r="O173" s="385"/>
      <c r="P173" s="385"/>
      <c r="Q173" s="385"/>
      <c r="R173" s="385"/>
      <c r="S173" s="385"/>
      <c r="T173" s="385"/>
      <c r="U173" s="385"/>
      <c r="V173" s="385"/>
      <c r="W173" s="385"/>
      <c r="X173" s="399"/>
      <c r="Y173" s="399"/>
    </row>
    <row r="174" ht="59.25" customHeight="1">
      <c r="A174" s="385"/>
      <c r="B174" s="385"/>
      <c r="C174" s="385"/>
      <c r="D174" s="385"/>
      <c r="E174" s="385"/>
      <c r="F174" s="385"/>
      <c r="G174" s="385"/>
      <c r="H174" s="385"/>
      <c r="I174" s="385"/>
      <c r="J174" s="385"/>
      <c r="K174" s="385"/>
      <c r="L174" s="385"/>
      <c r="M174" s="385"/>
      <c r="N174" s="385"/>
      <c r="O174" s="385"/>
      <c r="P174" s="385"/>
      <c r="Q174" s="385"/>
      <c r="R174" s="385"/>
      <c r="S174" s="385"/>
      <c r="T174" s="385"/>
      <c r="U174" s="385"/>
      <c r="V174" s="385"/>
      <c r="W174" s="385"/>
      <c r="X174" s="399"/>
      <c r="Y174" s="399"/>
    </row>
    <row r="175" ht="59.25" customHeight="1">
      <c r="A175" s="385"/>
      <c r="B175" s="385"/>
      <c r="C175" s="385"/>
      <c r="D175" s="385"/>
      <c r="E175" s="385"/>
      <c r="F175" s="385"/>
      <c r="G175" s="385"/>
      <c r="H175" s="385"/>
      <c r="I175" s="385"/>
      <c r="J175" s="385"/>
      <c r="K175" s="385"/>
      <c r="L175" s="385"/>
      <c r="M175" s="385"/>
      <c r="N175" s="385"/>
      <c r="O175" s="385"/>
      <c r="P175" s="385"/>
      <c r="Q175" s="385"/>
      <c r="R175" s="385"/>
      <c r="S175" s="385"/>
      <c r="T175" s="385"/>
      <c r="U175" s="385"/>
      <c r="V175" s="385"/>
      <c r="W175" s="385"/>
      <c r="X175" s="399"/>
      <c r="Y175" s="399"/>
    </row>
    <row r="176" ht="59.25" customHeight="1">
      <c r="A176" s="385"/>
      <c r="B176" s="385"/>
      <c r="C176" s="385"/>
      <c r="D176" s="385"/>
      <c r="E176" s="385"/>
      <c r="F176" s="385"/>
      <c r="G176" s="385"/>
      <c r="H176" s="385"/>
      <c r="I176" s="385"/>
      <c r="J176" s="385"/>
      <c r="K176" s="385"/>
      <c r="L176" s="385"/>
      <c r="M176" s="385"/>
      <c r="N176" s="385"/>
      <c r="O176" s="385"/>
      <c r="P176" s="385"/>
      <c r="Q176" s="385"/>
      <c r="R176" s="385"/>
      <c r="S176" s="385"/>
      <c r="T176" s="385"/>
      <c r="U176" s="385"/>
      <c r="V176" s="385"/>
      <c r="W176" s="385"/>
      <c r="X176" s="399"/>
      <c r="Y176" s="399"/>
    </row>
    <row r="177" ht="59.25" customHeight="1">
      <c r="A177" s="385"/>
      <c r="B177" s="385"/>
      <c r="C177" s="385"/>
      <c r="D177" s="385"/>
      <c r="E177" s="385"/>
      <c r="F177" s="385"/>
      <c r="G177" s="385"/>
      <c r="H177" s="385"/>
      <c r="I177" s="385"/>
      <c r="J177" s="385"/>
      <c r="K177" s="385"/>
      <c r="L177" s="385"/>
      <c r="M177" s="385"/>
      <c r="N177" s="385"/>
      <c r="O177" s="385"/>
      <c r="P177" s="385"/>
      <c r="Q177" s="385"/>
      <c r="R177" s="385"/>
      <c r="S177" s="385"/>
      <c r="T177" s="385"/>
      <c r="U177" s="385"/>
      <c r="V177" s="385"/>
      <c r="W177" s="385"/>
      <c r="X177" s="399"/>
      <c r="Y177" s="399"/>
    </row>
    <row r="178" ht="59.25" customHeight="1">
      <c r="A178" s="385"/>
      <c r="B178" s="385"/>
      <c r="C178" s="385"/>
      <c r="D178" s="385"/>
      <c r="E178" s="385"/>
      <c r="F178" s="385"/>
      <c r="G178" s="385"/>
      <c r="H178" s="385"/>
      <c r="I178" s="385"/>
      <c r="J178" s="385"/>
      <c r="K178" s="385"/>
      <c r="L178" s="385"/>
      <c r="M178" s="385"/>
      <c r="N178" s="385"/>
      <c r="O178" s="385"/>
      <c r="P178" s="385"/>
      <c r="Q178" s="385"/>
      <c r="R178" s="385"/>
      <c r="S178" s="385"/>
      <c r="T178" s="385"/>
      <c r="U178" s="385"/>
      <c r="V178" s="385"/>
      <c r="W178" s="385"/>
      <c r="X178" s="399"/>
      <c r="Y178" s="399"/>
    </row>
    <row r="179" ht="59.25" customHeight="1">
      <c r="A179" s="385"/>
      <c r="B179" s="385"/>
      <c r="C179" s="385"/>
      <c r="D179" s="385"/>
      <c r="E179" s="385"/>
      <c r="F179" s="385"/>
      <c r="G179" s="385"/>
      <c r="H179" s="385"/>
      <c r="I179" s="385"/>
      <c r="J179" s="385"/>
      <c r="K179" s="385"/>
      <c r="L179" s="385"/>
      <c r="M179" s="385"/>
      <c r="N179" s="385"/>
      <c r="O179" s="385"/>
      <c r="P179" s="385"/>
      <c r="Q179" s="385"/>
      <c r="R179" s="385"/>
      <c r="S179" s="385"/>
      <c r="T179" s="385"/>
      <c r="U179" s="385"/>
      <c r="V179" s="385"/>
      <c r="W179" s="385"/>
      <c r="X179" s="399"/>
      <c r="Y179" s="399"/>
    </row>
    <row r="180" ht="59.25" customHeight="1">
      <c r="A180" s="385"/>
      <c r="B180" s="385"/>
      <c r="C180" s="385"/>
      <c r="D180" s="385"/>
      <c r="E180" s="385"/>
      <c r="F180" s="385"/>
      <c r="G180" s="385"/>
      <c r="H180" s="385"/>
      <c r="I180" s="385"/>
      <c r="J180" s="385"/>
      <c r="K180" s="385"/>
      <c r="L180" s="385"/>
      <c r="M180" s="385"/>
      <c r="N180" s="385"/>
      <c r="O180" s="385"/>
      <c r="P180" s="385"/>
      <c r="Q180" s="385"/>
      <c r="R180" s="385"/>
      <c r="S180" s="385"/>
      <c r="T180" s="385"/>
      <c r="U180" s="385"/>
      <c r="V180" s="385"/>
      <c r="W180" s="385"/>
      <c r="X180" s="399"/>
      <c r="Y180" s="399"/>
    </row>
    <row r="181" ht="59.25" customHeight="1">
      <c r="A181" s="385"/>
      <c r="B181" s="385"/>
      <c r="C181" s="385"/>
      <c r="D181" s="385"/>
      <c r="E181" s="385"/>
      <c r="F181" s="385"/>
      <c r="G181" s="385"/>
      <c r="H181" s="385"/>
      <c r="I181" s="385"/>
      <c r="J181" s="385"/>
      <c r="K181" s="385"/>
      <c r="L181" s="385"/>
      <c r="M181" s="385"/>
      <c r="N181" s="385"/>
      <c r="O181" s="385"/>
      <c r="P181" s="385"/>
      <c r="Q181" s="385"/>
      <c r="R181" s="385"/>
      <c r="S181" s="385"/>
      <c r="T181" s="385"/>
      <c r="U181" s="385"/>
      <c r="V181" s="385"/>
      <c r="W181" s="385"/>
      <c r="X181" s="399"/>
      <c r="Y181" s="399"/>
    </row>
    <row r="182" ht="59.25" customHeight="1">
      <c r="A182" s="385"/>
      <c r="B182" s="385"/>
      <c r="C182" s="385"/>
      <c r="D182" s="385"/>
      <c r="E182" s="385"/>
      <c r="F182" s="385"/>
      <c r="G182" s="385"/>
      <c r="H182" s="385"/>
      <c r="I182" s="385"/>
      <c r="J182" s="385"/>
      <c r="K182" s="385"/>
      <c r="L182" s="385"/>
      <c r="M182" s="385"/>
      <c r="N182" s="385"/>
      <c r="O182" s="385"/>
      <c r="P182" s="385"/>
      <c r="Q182" s="385"/>
      <c r="R182" s="385"/>
      <c r="S182" s="385"/>
      <c r="T182" s="385"/>
      <c r="U182" s="385"/>
      <c r="V182" s="385"/>
      <c r="W182" s="385"/>
      <c r="X182" s="399"/>
      <c r="Y182" s="399"/>
    </row>
    <row r="183" ht="59.25" customHeight="1">
      <c r="A183" s="385"/>
      <c r="B183" s="385"/>
      <c r="C183" s="385"/>
      <c r="D183" s="385"/>
      <c r="E183" s="385"/>
      <c r="F183" s="385"/>
      <c r="G183" s="385"/>
      <c r="H183" s="385"/>
      <c r="I183" s="385"/>
      <c r="J183" s="385"/>
      <c r="K183" s="385"/>
      <c r="L183" s="385"/>
      <c r="M183" s="385"/>
      <c r="N183" s="385"/>
      <c r="O183" s="385"/>
      <c r="P183" s="385"/>
      <c r="Q183" s="385"/>
      <c r="R183" s="385"/>
      <c r="S183" s="385"/>
      <c r="T183" s="385"/>
      <c r="U183" s="385"/>
      <c r="V183" s="385"/>
      <c r="W183" s="385"/>
      <c r="X183" s="399"/>
      <c r="Y183" s="399"/>
    </row>
    <row r="184" ht="59.25" customHeight="1">
      <c r="A184" s="385"/>
      <c r="B184" s="385"/>
      <c r="C184" s="385"/>
      <c r="D184" s="385"/>
      <c r="E184" s="385"/>
      <c r="F184" s="385"/>
      <c r="G184" s="385"/>
      <c r="H184" s="385"/>
      <c r="I184" s="385"/>
      <c r="J184" s="385"/>
      <c r="K184" s="385"/>
      <c r="L184" s="385"/>
      <c r="M184" s="385"/>
      <c r="N184" s="385"/>
      <c r="O184" s="385"/>
      <c r="P184" s="385"/>
      <c r="Q184" s="385"/>
      <c r="R184" s="385"/>
      <c r="S184" s="385"/>
      <c r="T184" s="385"/>
      <c r="U184" s="385"/>
      <c r="V184" s="385"/>
      <c r="W184" s="385"/>
      <c r="X184" s="399"/>
      <c r="Y184" s="399"/>
    </row>
    <row r="185" ht="59.25" customHeight="1">
      <c r="A185" s="385"/>
      <c r="B185" s="385"/>
      <c r="C185" s="385"/>
      <c r="D185" s="385"/>
      <c r="E185" s="385"/>
      <c r="F185" s="385"/>
      <c r="G185" s="385"/>
      <c r="H185" s="385"/>
      <c r="I185" s="385"/>
      <c r="J185" s="385"/>
      <c r="K185" s="385"/>
      <c r="L185" s="385"/>
      <c r="M185" s="385"/>
      <c r="N185" s="385"/>
      <c r="O185" s="385"/>
      <c r="P185" s="385"/>
      <c r="Q185" s="385"/>
      <c r="R185" s="385"/>
      <c r="S185" s="385"/>
      <c r="T185" s="385"/>
      <c r="U185" s="385"/>
      <c r="V185" s="385"/>
      <c r="W185" s="385"/>
      <c r="X185" s="399"/>
      <c r="Y185" s="399"/>
    </row>
    <row r="186" ht="59.25" customHeight="1">
      <c r="A186" s="385"/>
      <c r="B186" s="385"/>
      <c r="C186" s="385"/>
      <c r="D186" s="385"/>
      <c r="E186" s="385"/>
      <c r="F186" s="385"/>
      <c r="G186" s="385"/>
      <c r="H186" s="385"/>
      <c r="I186" s="385"/>
      <c r="J186" s="385"/>
      <c r="K186" s="385"/>
      <c r="L186" s="385"/>
      <c r="M186" s="385"/>
      <c r="N186" s="385"/>
      <c r="O186" s="385"/>
      <c r="P186" s="385"/>
      <c r="Q186" s="385"/>
      <c r="R186" s="385"/>
      <c r="S186" s="385"/>
      <c r="T186" s="385"/>
      <c r="U186" s="385"/>
      <c r="V186" s="385"/>
      <c r="W186" s="385"/>
      <c r="X186" s="399"/>
      <c r="Y186" s="399"/>
    </row>
    <row r="187" ht="59.25" customHeight="1">
      <c r="A187" s="385"/>
      <c r="B187" s="385"/>
      <c r="C187" s="385"/>
      <c r="D187" s="385"/>
      <c r="E187" s="385"/>
      <c r="F187" s="385"/>
      <c r="G187" s="385"/>
      <c r="H187" s="385"/>
      <c r="I187" s="385"/>
      <c r="J187" s="385"/>
      <c r="K187" s="385"/>
      <c r="L187" s="385"/>
      <c r="M187" s="385"/>
      <c r="N187" s="385"/>
      <c r="O187" s="385"/>
      <c r="P187" s="385"/>
      <c r="Q187" s="385"/>
      <c r="R187" s="385"/>
      <c r="S187" s="385"/>
      <c r="T187" s="385"/>
      <c r="U187" s="385"/>
      <c r="V187" s="385"/>
      <c r="W187" s="385"/>
      <c r="X187" s="399"/>
      <c r="Y187" s="399"/>
    </row>
    <row r="188" ht="59.25" customHeight="1">
      <c r="A188" s="385"/>
      <c r="B188" s="385"/>
      <c r="C188" s="385"/>
      <c r="D188" s="385"/>
      <c r="E188" s="385"/>
      <c r="F188" s="385"/>
      <c r="G188" s="385"/>
      <c r="H188" s="385"/>
      <c r="I188" s="385"/>
      <c r="J188" s="385"/>
      <c r="K188" s="385"/>
      <c r="L188" s="385"/>
      <c r="M188" s="385"/>
      <c r="N188" s="385"/>
      <c r="O188" s="385"/>
      <c r="P188" s="385"/>
      <c r="Q188" s="385"/>
      <c r="R188" s="385"/>
      <c r="S188" s="385"/>
      <c r="T188" s="385"/>
      <c r="U188" s="385"/>
      <c r="V188" s="385"/>
      <c r="W188" s="385"/>
      <c r="X188" s="399"/>
      <c r="Y188" s="399"/>
    </row>
    <row r="189" ht="59.25" customHeight="1">
      <c r="A189" s="385"/>
      <c r="B189" s="385"/>
      <c r="C189" s="385"/>
      <c r="D189" s="385"/>
      <c r="E189" s="385"/>
      <c r="F189" s="385"/>
      <c r="G189" s="385"/>
      <c r="H189" s="385"/>
      <c r="I189" s="385"/>
      <c r="J189" s="385"/>
      <c r="K189" s="385"/>
      <c r="L189" s="385"/>
      <c r="M189" s="385"/>
      <c r="N189" s="385"/>
      <c r="O189" s="385"/>
      <c r="P189" s="385"/>
      <c r="Q189" s="385"/>
      <c r="R189" s="385"/>
      <c r="S189" s="385"/>
      <c r="T189" s="385"/>
      <c r="U189" s="385"/>
      <c r="V189" s="385"/>
      <c r="W189" s="385"/>
      <c r="X189" s="399"/>
      <c r="Y189" s="399"/>
    </row>
    <row r="190" ht="59.25" customHeight="1">
      <c r="A190" s="385"/>
      <c r="B190" s="385"/>
      <c r="C190" s="385"/>
      <c r="D190" s="385"/>
      <c r="E190" s="385"/>
      <c r="F190" s="385"/>
      <c r="G190" s="385"/>
      <c r="H190" s="385"/>
      <c r="I190" s="385"/>
      <c r="J190" s="385"/>
      <c r="K190" s="385"/>
      <c r="L190" s="385"/>
      <c r="M190" s="385"/>
      <c r="N190" s="385"/>
      <c r="O190" s="385"/>
      <c r="P190" s="385"/>
      <c r="Q190" s="385"/>
      <c r="R190" s="385"/>
      <c r="S190" s="385"/>
      <c r="T190" s="385"/>
      <c r="U190" s="385"/>
      <c r="V190" s="385"/>
      <c r="W190" s="385"/>
      <c r="X190" s="399"/>
      <c r="Y190" s="399"/>
    </row>
    <row r="191" ht="59.25" customHeight="1">
      <c r="A191" s="385"/>
      <c r="B191" s="385"/>
      <c r="C191" s="385"/>
      <c r="D191" s="385"/>
      <c r="E191" s="385"/>
      <c r="F191" s="385"/>
      <c r="G191" s="385"/>
      <c r="H191" s="385"/>
      <c r="I191" s="385"/>
      <c r="J191" s="385"/>
      <c r="K191" s="385"/>
      <c r="L191" s="385"/>
      <c r="M191" s="385"/>
      <c r="N191" s="385"/>
      <c r="O191" s="385"/>
      <c r="P191" s="385"/>
      <c r="Q191" s="385"/>
      <c r="R191" s="385"/>
      <c r="S191" s="385"/>
      <c r="T191" s="385"/>
      <c r="U191" s="385"/>
      <c r="V191" s="385"/>
      <c r="W191" s="385"/>
      <c r="X191" s="399"/>
      <c r="Y191" s="399"/>
    </row>
    <row r="192" ht="59.25" customHeight="1">
      <c r="A192" s="385"/>
      <c r="B192" s="385"/>
      <c r="C192" s="385"/>
      <c r="D192" s="385"/>
      <c r="E192" s="385"/>
      <c r="F192" s="385"/>
      <c r="G192" s="385"/>
      <c r="H192" s="385"/>
      <c r="I192" s="385"/>
      <c r="J192" s="385"/>
      <c r="K192" s="385"/>
      <c r="L192" s="385"/>
      <c r="M192" s="385"/>
      <c r="N192" s="385"/>
      <c r="O192" s="385"/>
      <c r="P192" s="385"/>
      <c r="Q192" s="385"/>
      <c r="R192" s="385"/>
      <c r="S192" s="385"/>
      <c r="T192" s="385"/>
      <c r="U192" s="385"/>
      <c r="V192" s="385"/>
      <c r="W192" s="385"/>
      <c r="X192" s="399"/>
      <c r="Y192" s="399"/>
    </row>
    <row r="193" ht="59.25" customHeight="1">
      <c r="A193" s="385"/>
      <c r="B193" s="385"/>
      <c r="C193" s="385"/>
      <c r="D193" s="385"/>
      <c r="E193" s="385"/>
      <c r="F193" s="385"/>
      <c r="G193" s="385"/>
      <c r="H193" s="385"/>
      <c r="I193" s="385"/>
      <c r="J193" s="385"/>
      <c r="K193" s="385"/>
      <c r="L193" s="385"/>
      <c r="M193" s="385"/>
      <c r="N193" s="385"/>
      <c r="O193" s="385"/>
      <c r="P193" s="385"/>
      <c r="Q193" s="385"/>
      <c r="R193" s="385"/>
      <c r="S193" s="385"/>
      <c r="T193" s="385"/>
      <c r="U193" s="385"/>
      <c r="V193" s="385"/>
      <c r="W193" s="385"/>
      <c r="X193" s="399"/>
      <c r="Y193" s="399"/>
    </row>
    <row r="194" ht="59.25" customHeight="1">
      <c r="A194" s="385"/>
      <c r="B194" s="385"/>
      <c r="C194" s="385"/>
      <c r="D194" s="385"/>
      <c r="E194" s="385"/>
      <c r="F194" s="385"/>
      <c r="G194" s="385"/>
      <c r="H194" s="385"/>
      <c r="I194" s="385"/>
      <c r="J194" s="385"/>
      <c r="K194" s="385"/>
      <c r="L194" s="385"/>
      <c r="M194" s="385"/>
      <c r="N194" s="385"/>
      <c r="O194" s="385"/>
      <c r="P194" s="385"/>
      <c r="Q194" s="385"/>
      <c r="R194" s="385"/>
      <c r="S194" s="385"/>
      <c r="T194" s="385"/>
      <c r="U194" s="385"/>
      <c r="V194" s="385"/>
      <c r="W194" s="385"/>
      <c r="X194" s="399"/>
      <c r="Y194" s="399"/>
    </row>
    <row r="195" ht="59.25" customHeight="1">
      <c r="A195" s="385"/>
      <c r="B195" s="385"/>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99"/>
      <c r="Y195" s="399"/>
    </row>
    <row r="196" ht="59.25" customHeight="1">
      <c r="A196" s="385"/>
      <c r="B196" s="385"/>
      <c r="C196" s="385"/>
      <c r="D196" s="385"/>
      <c r="E196" s="385"/>
      <c r="F196" s="385"/>
      <c r="G196" s="385"/>
      <c r="H196" s="385"/>
      <c r="I196" s="385"/>
      <c r="J196" s="385"/>
      <c r="K196" s="385"/>
      <c r="L196" s="385"/>
      <c r="M196" s="385"/>
      <c r="N196" s="385"/>
      <c r="O196" s="385"/>
      <c r="P196" s="385"/>
      <c r="Q196" s="385"/>
      <c r="R196" s="385"/>
      <c r="S196" s="385"/>
      <c r="T196" s="385"/>
      <c r="U196" s="385"/>
      <c r="V196" s="385"/>
      <c r="W196" s="385"/>
      <c r="X196" s="399"/>
      <c r="Y196" s="399"/>
    </row>
    <row r="197" ht="59.25" customHeight="1">
      <c r="A197" s="385"/>
      <c r="B197" s="385"/>
      <c r="C197" s="385"/>
      <c r="D197" s="385"/>
      <c r="E197" s="385"/>
      <c r="F197" s="385"/>
      <c r="G197" s="385"/>
      <c r="H197" s="385"/>
      <c r="I197" s="385"/>
      <c r="J197" s="385"/>
      <c r="K197" s="385"/>
      <c r="L197" s="385"/>
      <c r="M197" s="385"/>
      <c r="N197" s="385"/>
      <c r="O197" s="385"/>
      <c r="P197" s="385"/>
      <c r="Q197" s="385"/>
      <c r="R197" s="385"/>
      <c r="S197" s="385"/>
      <c r="T197" s="385"/>
      <c r="U197" s="385"/>
      <c r="V197" s="385"/>
      <c r="W197" s="385"/>
      <c r="X197" s="399"/>
      <c r="Y197" s="399"/>
    </row>
    <row r="198" ht="59.25" customHeight="1">
      <c r="A198" s="385"/>
      <c r="B198" s="385"/>
      <c r="C198" s="385"/>
      <c r="D198" s="385"/>
      <c r="E198" s="385"/>
      <c r="F198" s="385"/>
      <c r="G198" s="385"/>
      <c r="H198" s="385"/>
      <c r="I198" s="385"/>
      <c r="J198" s="385"/>
      <c r="K198" s="385"/>
      <c r="L198" s="385"/>
      <c r="M198" s="385"/>
      <c r="N198" s="385"/>
      <c r="O198" s="385"/>
      <c r="P198" s="385"/>
      <c r="Q198" s="385"/>
      <c r="R198" s="385"/>
      <c r="S198" s="385"/>
      <c r="T198" s="385"/>
      <c r="U198" s="385"/>
      <c r="V198" s="385"/>
      <c r="W198" s="385"/>
      <c r="X198" s="399"/>
      <c r="Y198" s="399"/>
    </row>
    <row r="199" ht="59.25" customHeight="1">
      <c r="A199" s="385"/>
      <c r="B199" s="385"/>
      <c r="C199" s="385"/>
      <c r="D199" s="385"/>
      <c r="E199" s="385"/>
      <c r="F199" s="385"/>
      <c r="G199" s="385"/>
      <c r="H199" s="385"/>
      <c r="I199" s="385"/>
      <c r="J199" s="385"/>
      <c r="K199" s="385"/>
      <c r="L199" s="385"/>
      <c r="M199" s="385"/>
      <c r="N199" s="385"/>
      <c r="O199" s="385"/>
      <c r="P199" s="385"/>
      <c r="Q199" s="385"/>
      <c r="R199" s="385"/>
      <c r="S199" s="385"/>
      <c r="T199" s="385"/>
      <c r="U199" s="385"/>
      <c r="V199" s="385"/>
      <c r="W199" s="385"/>
      <c r="X199" s="399"/>
      <c r="Y199" s="399"/>
    </row>
    <row r="200" ht="59.25" customHeight="1">
      <c r="A200" s="385"/>
      <c r="B200" s="385"/>
      <c r="C200" s="385"/>
      <c r="D200" s="385"/>
      <c r="E200" s="385"/>
      <c r="F200" s="385"/>
      <c r="G200" s="385"/>
      <c r="H200" s="385"/>
      <c r="I200" s="385"/>
      <c r="J200" s="385"/>
      <c r="K200" s="385"/>
      <c r="L200" s="385"/>
      <c r="M200" s="385"/>
      <c r="N200" s="385"/>
      <c r="O200" s="385"/>
      <c r="P200" s="385"/>
      <c r="Q200" s="385"/>
      <c r="R200" s="385"/>
      <c r="S200" s="385"/>
      <c r="T200" s="385"/>
      <c r="U200" s="385"/>
      <c r="V200" s="385"/>
      <c r="W200" s="385"/>
      <c r="X200" s="399"/>
      <c r="Y200" s="399"/>
    </row>
    <row r="201" ht="59.25" customHeight="1">
      <c r="A201" s="385"/>
      <c r="B201" s="385"/>
      <c r="C201" s="385"/>
      <c r="D201" s="385"/>
      <c r="E201" s="385"/>
      <c r="F201" s="385"/>
      <c r="G201" s="385"/>
      <c r="H201" s="385"/>
      <c r="I201" s="385"/>
      <c r="J201" s="385"/>
      <c r="K201" s="385"/>
      <c r="L201" s="385"/>
      <c r="M201" s="385"/>
      <c r="N201" s="385"/>
      <c r="O201" s="385"/>
      <c r="P201" s="385"/>
      <c r="Q201" s="385"/>
      <c r="R201" s="385"/>
      <c r="S201" s="385"/>
      <c r="T201" s="385"/>
      <c r="U201" s="385"/>
      <c r="V201" s="385"/>
      <c r="W201" s="385"/>
      <c r="X201" s="399"/>
      <c r="Y201" s="399"/>
    </row>
    <row r="202" ht="59.25" customHeight="1">
      <c r="A202" s="385"/>
      <c r="B202" s="385"/>
      <c r="C202" s="385"/>
      <c r="D202" s="385"/>
      <c r="E202" s="385"/>
      <c r="F202" s="385"/>
      <c r="G202" s="385"/>
      <c r="H202" s="385"/>
      <c r="I202" s="385"/>
      <c r="J202" s="385"/>
      <c r="K202" s="385"/>
      <c r="L202" s="385"/>
      <c r="M202" s="385"/>
      <c r="N202" s="385"/>
      <c r="O202" s="385"/>
      <c r="P202" s="385"/>
      <c r="Q202" s="385"/>
      <c r="R202" s="385"/>
      <c r="S202" s="385"/>
      <c r="T202" s="385"/>
      <c r="U202" s="385"/>
      <c r="V202" s="385"/>
      <c r="W202" s="385"/>
      <c r="X202" s="399"/>
      <c r="Y202" s="399"/>
    </row>
    <row r="203" ht="59.25" customHeight="1">
      <c r="A203" s="385"/>
      <c r="B203" s="385"/>
      <c r="C203" s="385"/>
      <c r="D203" s="385"/>
      <c r="E203" s="385"/>
      <c r="F203" s="385"/>
      <c r="G203" s="385"/>
      <c r="H203" s="385"/>
      <c r="I203" s="385"/>
      <c r="J203" s="385"/>
      <c r="K203" s="385"/>
      <c r="L203" s="385"/>
      <c r="M203" s="385"/>
      <c r="N203" s="385"/>
      <c r="O203" s="385"/>
      <c r="P203" s="385"/>
      <c r="Q203" s="385"/>
      <c r="R203" s="385"/>
      <c r="S203" s="385"/>
      <c r="T203" s="385"/>
      <c r="U203" s="385"/>
      <c r="V203" s="385"/>
      <c r="W203" s="385"/>
      <c r="X203" s="399"/>
      <c r="Y203" s="399"/>
    </row>
    <row r="204" ht="59.25" customHeight="1">
      <c r="A204" s="385"/>
      <c r="B204" s="385"/>
      <c r="C204" s="385"/>
      <c r="D204" s="385"/>
      <c r="E204" s="385"/>
      <c r="F204" s="385"/>
      <c r="G204" s="385"/>
      <c r="H204" s="385"/>
      <c r="I204" s="385"/>
      <c r="J204" s="385"/>
      <c r="K204" s="385"/>
      <c r="L204" s="385"/>
      <c r="M204" s="385"/>
      <c r="N204" s="385"/>
      <c r="O204" s="385"/>
      <c r="P204" s="385"/>
      <c r="Q204" s="385"/>
      <c r="R204" s="385"/>
      <c r="S204" s="385"/>
      <c r="T204" s="385"/>
      <c r="U204" s="385"/>
      <c r="V204" s="385"/>
      <c r="W204" s="385"/>
      <c r="X204" s="399"/>
      <c r="Y204" s="399"/>
    </row>
    <row r="205" ht="59.25" customHeight="1">
      <c r="A205" s="385"/>
      <c r="B205" s="385"/>
      <c r="C205" s="385"/>
      <c r="D205" s="385"/>
      <c r="E205" s="385"/>
      <c r="F205" s="385"/>
      <c r="G205" s="385"/>
      <c r="H205" s="385"/>
      <c r="I205" s="385"/>
      <c r="J205" s="385"/>
      <c r="K205" s="385"/>
      <c r="L205" s="385"/>
      <c r="M205" s="385"/>
      <c r="N205" s="385"/>
      <c r="O205" s="385"/>
      <c r="P205" s="385"/>
      <c r="Q205" s="385"/>
      <c r="R205" s="385"/>
      <c r="S205" s="385"/>
      <c r="T205" s="385"/>
      <c r="U205" s="385"/>
      <c r="V205" s="385"/>
      <c r="W205" s="385"/>
      <c r="X205" s="399"/>
      <c r="Y205" s="399"/>
    </row>
    <row r="206" ht="59.25" customHeight="1">
      <c r="A206" s="385"/>
      <c r="B206" s="385"/>
      <c r="C206" s="385"/>
      <c r="D206" s="385"/>
      <c r="E206" s="385"/>
      <c r="F206" s="385"/>
      <c r="G206" s="385"/>
      <c r="H206" s="385"/>
      <c r="I206" s="385"/>
      <c r="J206" s="385"/>
      <c r="K206" s="385"/>
      <c r="L206" s="385"/>
      <c r="M206" s="385"/>
      <c r="N206" s="385"/>
      <c r="O206" s="385"/>
      <c r="P206" s="385"/>
      <c r="Q206" s="385"/>
      <c r="R206" s="385"/>
      <c r="S206" s="385"/>
      <c r="T206" s="385"/>
      <c r="U206" s="385"/>
      <c r="V206" s="385"/>
      <c r="W206" s="385"/>
      <c r="X206" s="399"/>
      <c r="Y206" s="399"/>
    </row>
    <row r="207" ht="59.25" customHeight="1">
      <c r="A207" s="385"/>
      <c r="B207" s="385"/>
      <c r="C207" s="385"/>
      <c r="D207" s="385"/>
      <c r="E207" s="385"/>
      <c r="F207" s="385"/>
      <c r="G207" s="385"/>
      <c r="H207" s="385"/>
      <c r="I207" s="385"/>
      <c r="J207" s="385"/>
      <c r="K207" s="385"/>
      <c r="L207" s="385"/>
      <c r="M207" s="385"/>
      <c r="N207" s="385"/>
      <c r="O207" s="385"/>
      <c r="P207" s="385"/>
      <c r="Q207" s="385"/>
      <c r="R207" s="385"/>
      <c r="S207" s="385"/>
      <c r="T207" s="385"/>
      <c r="U207" s="385"/>
      <c r="V207" s="385"/>
      <c r="W207" s="385"/>
      <c r="X207" s="399"/>
      <c r="Y207" s="399"/>
    </row>
    <row r="208" ht="59.25" customHeight="1">
      <c r="A208" s="385"/>
      <c r="B208" s="385"/>
      <c r="C208" s="385"/>
      <c r="D208" s="385"/>
      <c r="E208" s="385"/>
      <c r="F208" s="385"/>
      <c r="G208" s="385"/>
      <c r="H208" s="385"/>
      <c r="I208" s="385"/>
      <c r="J208" s="385"/>
      <c r="K208" s="385"/>
      <c r="L208" s="385"/>
      <c r="M208" s="385"/>
      <c r="N208" s="385"/>
      <c r="O208" s="385"/>
      <c r="P208" s="385"/>
      <c r="Q208" s="385"/>
      <c r="R208" s="385"/>
      <c r="S208" s="385"/>
      <c r="T208" s="385"/>
      <c r="U208" s="385"/>
      <c r="V208" s="385"/>
      <c r="W208" s="385"/>
      <c r="X208" s="399"/>
      <c r="Y208" s="399"/>
    </row>
    <row r="209" ht="59.25" customHeight="1">
      <c r="A209" s="385"/>
      <c r="B209" s="385"/>
      <c r="C209" s="385"/>
      <c r="D209" s="385"/>
      <c r="E209" s="385"/>
      <c r="F209" s="385"/>
      <c r="G209" s="385"/>
      <c r="H209" s="385"/>
      <c r="I209" s="385"/>
      <c r="J209" s="385"/>
      <c r="K209" s="385"/>
      <c r="L209" s="385"/>
      <c r="M209" s="385"/>
      <c r="N209" s="385"/>
      <c r="O209" s="385"/>
      <c r="P209" s="385"/>
      <c r="Q209" s="385"/>
      <c r="R209" s="385"/>
      <c r="S209" s="385"/>
      <c r="T209" s="385"/>
      <c r="U209" s="385"/>
      <c r="V209" s="385"/>
      <c r="W209" s="385"/>
      <c r="X209" s="399"/>
      <c r="Y209" s="399"/>
    </row>
    <row r="210" ht="59.25" customHeight="1">
      <c r="A210" s="385"/>
      <c r="B210" s="385"/>
      <c r="C210" s="385"/>
      <c r="D210" s="385"/>
      <c r="E210" s="385"/>
      <c r="F210" s="385"/>
      <c r="G210" s="385"/>
      <c r="H210" s="385"/>
      <c r="I210" s="385"/>
      <c r="J210" s="385"/>
      <c r="K210" s="385"/>
      <c r="L210" s="385"/>
      <c r="M210" s="385"/>
      <c r="N210" s="385"/>
      <c r="O210" s="385"/>
      <c r="P210" s="385"/>
      <c r="Q210" s="385"/>
      <c r="R210" s="385"/>
      <c r="S210" s="385"/>
      <c r="T210" s="385"/>
      <c r="U210" s="385"/>
      <c r="V210" s="385"/>
      <c r="W210" s="385"/>
      <c r="X210" s="399"/>
      <c r="Y210" s="399"/>
    </row>
    <row r="211" ht="59.25" customHeight="1">
      <c r="A211" s="385"/>
      <c r="B211" s="385"/>
      <c r="C211" s="385"/>
      <c r="D211" s="385"/>
      <c r="E211" s="385"/>
      <c r="F211" s="385"/>
      <c r="G211" s="385"/>
      <c r="H211" s="385"/>
      <c r="I211" s="385"/>
      <c r="J211" s="385"/>
      <c r="K211" s="385"/>
      <c r="L211" s="385"/>
      <c r="M211" s="385"/>
      <c r="N211" s="385"/>
      <c r="O211" s="385"/>
      <c r="P211" s="385"/>
      <c r="Q211" s="385"/>
      <c r="R211" s="385"/>
      <c r="S211" s="385"/>
      <c r="T211" s="385"/>
      <c r="U211" s="385"/>
      <c r="V211" s="385"/>
      <c r="W211" s="385"/>
      <c r="X211" s="399"/>
      <c r="Y211" s="399"/>
    </row>
    <row r="212" ht="59.25" customHeight="1">
      <c r="A212" s="385"/>
      <c r="B212" s="385"/>
      <c r="C212" s="385"/>
      <c r="D212" s="385"/>
      <c r="E212" s="385"/>
      <c r="F212" s="385"/>
      <c r="G212" s="385"/>
      <c r="H212" s="385"/>
      <c r="I212" s="385"/>
      <c r="J212" s="385"/>
      <c r="K212" s="385"/>
      <c r="L212" s="385"/>
      <c r="M212" s="385"/>
      <c r="N212" s="385"/>
      <c r="O212" s="385"/>
      <c r="P212" s="385"/>
      <c r="Q212" s="385"/>
      <c r="R212" s="385"/>
      <c r="S212" s="385"/>
      <c r="T212" s="385"/>
      <c r="U212" s="385"/>
      <c r="V212" s="385"/>
      <c r="W212" s="385"/>
      <c r="X212" s="399"/>
      <c r="Y212" s="399"/>
    </row>
    <row r="213" ht="59.25" customHeight="1">
      <c r="A213" s="385"/>
      <c r="B213" s="385"/>
      <c r="C213" s="385"/>
      <c r="D213" s="385"/>
      <c r="E213" s="385"/>
      <c r="F213" s="385"/>
      <c r="G213" s="385"/>
      <c r="H213" s="385"/>
      <c r="I213" s="385"/>
      <c r="J213" s="385"/>
      <c r="K213" s="385"/>
      <c r="L213" s="385"/>
      <c r="M213" s="385"/>
      <c r="N213" s="385"/>
      <c r="O213" s="385"/>
      <c r="P213" s="385"/>
      <c r="Q213" s="385"/>
      <c r="R213" s="385"/>
      <c r="S213" s="385"/>
      <c r="T213" s="385"/>
      <c r="U213" s="385"/>
      <c r="V213" s="385"/>
      <c r="W213" s="385"/>
      <c r="X213" s="399"/>
      <c r="Y213" s="399"/>
    </row>
    <row r="214" ht="59.25" customHeight="1">
      <c r="A214" s="385"/>
      <c r="B214" s="385"/>
      <c r="C214" s="385"/>
      <c r="D214" s="385"/>
      <c r="E214" s="385"/>
      <c r="F214" s="385"/>
      <c r="G214" s="385"/>
      <c r="H214" s="385"/>
      <c r="I214" s="385"/>
      <c r="J214" s="385"/>
      <c r="K214" s="385"/>
      <c r="L214" s="385"/>
      <c r="M214" s="385"/>
      <c r="N214" s="385"/>
      <c r="O214" s="385"/>
      <c r="P214" s="385"/>
      <c r="Q214" s="385"/>
      <c r="R214" s="385"/>
      <c r="S214" s="385"/>
      <c r="T214" s="385"/>
      <c r="U214" s="385"/>
      <c r="V214" s="385"/>
      <c r="W214" s="385"/>
      <c r="X214" s="399"/>
      <c r="Y214" s="399"/>
    </row>
    <row r="215" ht="59.25" customHeight="1">
      <c r="A215" s="385"/>
      <c r="B215" s="385"/>
      <c r="C215" s="385"/>
      <c r="D215" s="385"/>
      <c r="E215" s="385"/>
      <c r="F215" s="385"/>
      <c r="G215" s="385"/>
      <c r="H215" s="385"/>
      <c r="I215" s="385"/>
      <c r="J215" s="385"/>
      <c r="K215" s="385"/>
      <c r="L215" s="385"/>
      <c r="M215" s="385"/>
      <c r="N215" s="385"/>
      <c r="O215" s="385"/>
      <c r="P215" s="385"/>
      <c r="Q215" s="385"/>
      <c r="R215" s="385"/>
      <c r="S215" s="385"/>
      <c r="T215" s="385"/>
      <c r="U215" s="385"/>
      <c r="V215" s="385"/>
      <c r="W215" s="385"/>
      <c r="X215" s="399"/>
      <c r="Y215" s="399"/>
    </row>
    <row r="216" ht="59.25" customHeight="1">
      <c r="A216" s="385"/>
      <c r="B216" s="385"/>
      <c r="C216" s="385"/>
      <c r="D216" s="385"/>
      <c r="E216" s="385"/>
      <c r="F216" s="385"/>
      <c r="G216" s="385"/>
      <c r="H216" s="385"/>
      <c r="I216" s="385"/>
      <c r="J216" s="385"/>
      <c r="K216" s="385"/>
      <c r="L216" s="385"/>
      <c r="M216" s="385"/>
      <c r="N216" s="385"/>
      <c r="O216" s="385"/>
      <c r="P216" s="385"/>
      <c r="Q216" s="385"/>
      <c r="R216" s="385"/>
      <c r="S216" s="385"/>
      <c r="T216" s="385"/>
      <c r="U216" s="385"/>
      <c r="V216" s="385"/>
      <c r="W216" s="385"/>
      <c r="X216" s="399"/>
      <c r="Y216" s="399"/>
    </row>
    <row r="217" ht="59.25" customHeight="1">
      <c r="A217" s="385"/>
      <c r="B217" s="385"/>
      <c r="C217" s="385"/>
      <c r="D217" s="385"/>
      <c r="E217" s="385"/>
      <c r="F217" s="385"/>
      <c r="G217" s="385"/>
      <c r="H217" s="385"/>
      <c r="I217" s="385"/>
      <c r="J217" s="385"/>
      <c r="K217" s="385"/>
      <c r="L217" s="385"/>
      <c r="M217" s="385"/>
      <c r="N217" s="385"/>
      <c r="O217" s="385"/>
      <c r="P217" s="385"/>
      <c r="Q217" s="385"/>
      <c r="R217" s="385"/>
      <c r="S217" s="385"/>
      <c r="T217" s="385"/>
      <c r="U217" s="385"/>
      <c r="V217" s="385"/>
      <c r="W217" s="385"/>
      <c r="X217" s="399"/>
      <c r="Y217" s="399"/>
    </row>
    <row r="218" ht="59.25" customHeight="1">
      <c r="A218" s="385"/>
      <c r="B218" s="385"/>
      <c r="C218" s="385"/>
      <c r="D218" s="385"/>
      <c r="E218" s="385"/>
      <c r="F218" s="385"/>
      <c r="G218" s="385"/>
      <c r="H218" s="385"/>
      <c r="I218" s="385"/>
      <c r="J218" s="385"/>
      <c r="K218" s="385"/>
      <c r="L218" s="385"/>
      <c r="M218" s="385"/>
      <c r="N218" s="385"/>
      <c r="O218" s="385"/>
      <c r="P218" s="385"/>
      <c r="Q218" s="385"/>
      <c r="R218" s="385"/>
      <c r="S218" s="385"/>
      <c r="T218" s="385"/>
      <c r="U218" s="385"/>
      <c r="V218" s="385"/>
      <c r="W218" s="385"/>
      <c r="X218" s="399"/>
      <c r="Y218" s="399"/>
    </row>
    <row r="219" ht="59.25" customHeight="1">
      <c r="A219" s="385"/>
      <c r="B219" s="385"/>
      <c r="C219" s="385"/>
      <c r="D219" s="385"/>
      <c r="E219" s="385"/>
      <c r="F219" s="385"/>
      <c r="G219" s="385"/>
      <c r="H219" s="385"/>
      <c r="I219" s="385"/>
      <c r="J219" s="385"/>
      <c r="K219" s="385"/>
      <c r="L219" s="385"/>
      <c r="M219" s="385"/>
      <c r="N219" s="385"/>
      <c r="O219" s="385"/>
      <c r="P219" s="385"/>
      <c r="Q219" s="385"/>
      <c r="R219" s="385"/>
      <c r="S219" s="385"/>
      <c r="T219" s="385"/>
      <c r="U219" s="385"/>
      <c r="V219" s="385"/>
      <c r="W219" s="385"/>
      <c r="X219" s="399"/>
      <c r="Y219" s="399"/>
    </row>
    <row r="220" ht="59.25" customHeight="1">
      <c r="A220" s="385"/>
      <c r="B220" s="385"/>
      <c r="C220" s="385"/>
      <c r="D220" s="385"/>
      <c r="E220" s="385"/>
      <c r="F220" s="385"/>
      <c r="G220" s="385"/>
      <c r="H220" s="385"/>
      <c r="I220" s="385"/>
      <c r="J220" s="385"/>
      <c r="K220" s="385"/>
      <c r="L220" s="385"/>
      <c r="M220" s="385"/>
      <c r="N220" s="385"/>
      <c r="O220" s="385"/>
      <c r="P220" s="385"/>
      <c r="Q220" s="385"/>
      <c r="R220" s="385"/>
      <c r="S220" s="385"/>
      <c r="T220" s="385"/>
      <c r="U220" s="385"/>
      <c r="V220" s="385"/>
      <c r="W220" s="385"/>
      <c r="X220" s="399"/>
      <c r="Y220" s="399"/>
    </row>
    <row r="221" ht="59.25" customHeight="1">
      <c r="A221" s="385"/>
      <c r="B221" s="385"/>
      <c r="C221" s="385"/>
      <c r="D221" s="385"/>
      <c r="E221" s="385"/>
      <c r="F221" s="385"/>
      <c r="G221" s="385"/>
      <c r="H221" s="385"/>
      <c r="I221" s="385"/>
      <c r="J221" s="385"/>
      <c r="K221" s="385"/>
      <c r="L221" s="385"/>
      <c r="M221" s="385"/>
      <c r="N221" s="385"/>
      <c r="O221" s="385"/>
      <c r="P221" s="385"/>
      <c r="Q221" s="385"/>
      <c r="R221" s="385"/>
      <c r="S221" s="385"/>
      <c r="T221" s="385"/>
      <c r="U221" s="385"/>
      <c r="V221" s="385"/>
      <c r="W221" s="385"/>
      <c r="X221" s="399"/>
      <c r="Y221" s="399"/>
    </row>
    <row r="222" ht="59.25" customHeight="1">
      <c r="A222" s="385"/>
      <c r="B222" s="385"/>
      <c r="C222" s="385"/>
      <c r="D222" s="385"/>
      <c r="E222" s="385"/>
      <c r="F222" s="385"/>
      <c r="G222" s="385"/>
      <c r="H222" s="385"/>
      <c r="I222" s="385"/>
      <c r="J222" s="385"/>
      <c r="K222" s="385"/>
      <c r="L222" s="385"/>
      <c r="M222" s="385"/>
      <c r="N222" s="385"/>
      <c r="O222" s="385"/>
      <c r="P222" s="385"/>
      <c r="Q222" s="385"/>
      <c r="R222" s="385"/>
      <c r="S222" s="385"/>
      <c r="T222" s="385"/>
      <c r="U222" s="385"/>
      <c r="V222" s="385"/>
      <c r="W222" s="385"/>
      <c r="X222" s="399"/>
      <c r="Y222" s="399"/>
    </row>
    <row r="223" ht="59.25" customHeight="1">
      <c r="A223" s="385"/>
      <c r="B223" s="385"/>
      <c r="C223" s="385"/>
      <c r="D223" s="385"/>
      <c r="E223" s="385"/>
      <c r="F223" s="385"/>
      <c r="G223" s="385"/>
      <c r="H223" s="385"/>
      <c r="I223" s="385"/>
      <c r="J223" s="385"/>
      <c r="K223" s="385"/>
      <c r="L223" s="385"/>
      <c r="M223" s="385"/>
      <c r="N223" s="385"/>
      <c r="O223" s="385"/>
      <c r="P223" s="385"/>
      <c r="Q223" s="385"/>
      <c r="R223" s="385"/>
      <c r="S223" s="385"/>
      <c r="T223" s="385"/>
      <c r="U223" s="385"/>
      <c r="V223" s="385"/>
      <c r="W223" s="385"/>
      <c r="X223" s="399"/>
      <c r="Y223" s="399"/>
    </row>
    <row r="224" ht="59.25" customHeight="1">
      <c r="A224" s="385"/>
      <c r="B224" s="385"/>
      <c r="C224" s="385"/>
      <c r="D224" s="385"/>
      <c r="E224" s="385"/>
      <c r="F224" s="385"/>
      <c r="G224" s="385"/>
      <c r="H224" s="385"/>
      <c r="I224" s="385"/>
      <c r="J224" s="385"/>
      <c r="K224" s="385"/>
      <c r="L224" s="385"/>
      <c r="M224" s="385"/>
      <c r="N224" s="385"/>
      <c r="O224" s="385"/>
      <c r="P224" s="385"/>
      <c r="Q224" s="385"/>
      <c r="R224" s="385"/>
      <c r="S224" s="385"/>
      <c r="T224" s="385"/>
      <c r="U224" s="385"/>
      <c r="V224" s="385"/>
      <c r="W224" s="385"/>
      <c r="X224" s="399"/>
      <c r="Y224" s="399"/>
    </row>
    <row r="225" ht="59.25" customHeight="1">
      <c r="A225" s="385"/>
      <c r="B225" s="385"/>
      <c r="C225" s="385"/>
      <c r="D225" s="385"/>
      <c r="E225" s="385"/>
      <c r="F225" s="385"/>
      <c r="G225" s="385"/>
      <c r="H225" s="385"/>
      <c r="I225" s="385"/>
      <c r="J225" s="385"/>
      <c r="K225" s="385"/>
      <c r="L225" s="385"/>
      <c r="M225" s="385"/>
      <c r="N225" s="385"/>
      <c r="O225" s="385"/>
      <c r="P225" s="385"/>
      <c r="Q225" s="385"/>
      <c r="R225" s="385"/>
      <c r="S225" s="385"/>
      <c r="T225" s="385"/>
      <c r="U225" s="385"/>
      <c r="V225" s="385"/>
      <c r="W225" s="385"/>
      <c r="X225" s="399"/>
      <c r="Y225" s="399"/>
    </row>
    <row r="226" ht="59.25" customHeight="1">
      <c r="A226" s="385"/>
      <c r="B226" s="385"/>
      <c r="C226" s="385"/>
      <c r="D226" s="385"/>
      <c r="E226" s="385"/>
      <c r="F226" s="385"/>
      <c r="G226" s="385"/>
      <c r="H226" s="385"/>
      <c r="I226" s="385"/>
      <c r="J226" s="385"/>
      <c r="K226" s="385"/>
      <c r="L226" s="385"/>
      <c r="M226" s="385"/>
      <c r="N226" s="385"/>
      <c r="O226" s="385"/>
      <c r="P226" s="385"/>
      <c r="Q226" s="385"/>
      <c r="R226" s="385"/>
      <c r="S226" s="385"/>
      <c r="T226" s="385"/>
      <c r="U226" s="385"/>
      <c r="V226" s="385"/>
      <c r="W226" s="385"/>
      <c r="X226" s="399"/>
      <c r="Y226" s="399"/>
    </row>
    <row r="227" ht="59.25" customHeight="1">
      <c r="A227" s="385"/>
      <c r="B227" s="385"/>
      <c r="C227" s="385"/>
      <c r="D227" s="385"/>
      <c r="E227" s="385"/>
      <c r="F227" s="385"/>
      <c r="G227" s="385"/>
      <c r="H227" s="385"/>
      <c r="I227" s="385"/>
      <c r="J227" s="385"/>
      <c r="K227" s="385"/>
      <c r="L227" s="385"/>
      <c r="M227" s="385"/>
      <c r="N227" s="385"/>
      <c r="O227" s="385"/>
      <c r="P227" s="385"/>
      <c r="Q227" s="385"/>
      <c r="R227" s="385"/>
      <c r="S227" s="385"/>
      <c r="T227" s="385"/>
      <c r="U227" s="385"/>
      <c r="V227" s="385"/>
      <c r="W227" s="385"/>
      <c r="X227" s="399"/>
      <c r="Y227" s="399"/>
    </row>
    <row r="228" ht="59.25" customHeight="1">
      <c r="A228" s="385"/>
      <c r="B228" s="385"/>
      <c r="C228" s="385"/>
      <c r="D228" s="385"/>
      <c r="E228" s="385"/>
      <c r="F228" s="385"/>
      <c r="G228" s="385"/>
      <c r="H228" s="385"/>
      <c r="I228" s="385"/>
      <c r="J228" s="385"/>
      <c r="K228" s="385"/>
      <c r="L228" s="385"/>
      <c r="M228" s="385"/>
      <c r="N228" s="385"/>
      <c r="O228" s="385"/>
      <c r="P228" s="385"/>
      <c r="Q228" s="385"/>
      <c r="R228" s="385"/>
      <c r="S228" s="385"/>
      <c r="T228" s="385"/>
      <c r="U228" s="385"/>
      <c r="V228" s="385"/>
      <c r="W228" s="385"/>
      <c r="X228" s="399"/>
      <c r="Y228" s="399"/>
    </row>
    <row r="229" ht="59.25" customHeight="1">
      <c r="A229" s="385"/>
      <c r="B229" s="385"/>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99"/>
      <c r="Y229" s="399"/>
    </row>
    <row r="230" ht="59.25" customHeight="1">
      <c r="A230" s="385"/>
      <c r="B230" s="385"/>
      <c r="C230" s="385"/>
      <c r="D230" s="385"/>
      <c r="E230" s="385"/>
      <c r="F230" s="385"/>
      <c r="G230" s="385"/>
      <c r="H230" s="385"/>
      <c r="I230" s="385"/>
      <c r="J230" s="385"/>
      <c r="K230" s="385"/>
      <c r="L230" s="385"/>
      <c r="M230" s="385"/>
      <c r="N230" s="385"/>
      <c r="O230" s="385"/>
      <c r="P230" s="385"/>
      <c r="Q230" s="385"/>
      <c r="R230" s="385"/>
      <c r="S230" s="385"/>
      <c r="T230" s="385"/>
      <c r="U230" s="385"/>
      <c r="V230" s="385"/>
      <c r="W230" s="385"/>
      <c r="X230" s="399"/>
      <c r="Y230" s="399"/>
    </row>
    <row r="231" ht="59.25" customHeight="1">
      <c r="A231" s="385"/>
      <c r="B231" s="385"/>
      <c r="C231" s="385"/>
      <c r="D231" s="385"/>
      <c r="E231" s="385"/>
      <c r="F231" s="385"/>
      <c r="G231" s="385"/>
      <c r="H231" s="385"/>
      <c r="I231" s="385"/>
      <c r="J231" s="385"/>
      <c r="K231" s="385"/>
      <c r="L231" s="385"/>
      <c r="M231" s="385"/>
      <c r="N231" s="385"/>
      <c r="O231" s="385"/>
      <c r="P231" s="385"/>
      <c r="Q231" s="385"/>
      <c r="R231" s="385"/>
      <c r="S231" s="385"/>
      <c r="T231" s="385"/>
      <c r="U231" s="385"/>
      <c r="V231" s="385"/>
      <c r="W231" s="385"/>
      <c r="X231" s="399"/>
      <c r="Y231" s="399"/>
    </row>
    <row r="232" ht="59.25" customHeight="1">
      <c r="A232" s="385"/>
      <c r="B232" s="385"/>
      <c r="C232" s="385"/>
      <c r="D232" s="385"/>
      <c r="E232" s="385"/>
      <c r="F232" s="385"/>
      <c r="G232" s="385"/>
      <c r="H232" s="385"/>
      <c r="I232" s="385"/>
      <c r="J232" s="385"/>
      <c r="K232" s="385"/>
      <c r="L232" s="385"/>
      <c r="M232" s="385"/>
      <c r="N232" s="385"/>
      <c r="O232" s="385"/>
      <c r="P232" s="385"/>
      <c r="Q232" s="385"/>
      <c r="R232" s="385"/>
      <c r="S232" s="385"/>
      <c r="T232" s="385"/>
      <c r="U232" s="385"/>
      <c r="V232" s="385"/>
      <c r="W232" s="385"/>
      <c r="X232" s="399"/>
      <c r="Y232" s="399"/>
    </row>
    <row r="233" ht="59.25" customHeight="1">
      <c r="A233" s="385"/>
      <c r="B233" s="385"/>
      <c r="C233" s="385"/>
      <c r="D233" s="385"/>
      <c r="E233" s="385"/>
      <c r="F233" s="385"/>
      <c r="G233" s="385"/>
      <c r="H233" s="385"/>
      <c r="I233" s="385"/>
      <c r="J233" s="385"/>
      <c r="K233" s="385"/>
      <c r="L233" s="385"/>
      <c r="M233" s="385"/>
      <c r="N233" s="385"/>
      <c r="O233" s="385"/>
      <c r="P233" s="385"/>
      <c r="Q233" s="385"/>
      <c r="R233" s="385"/>
      <c r="S233" s="385"/>
      <c r="T233" s="385"/>
      <c r="U233" s="385"/>
      <c r="V233" s="385"/>
      <c r="W233" s="385"/>
      <c r="X233" s="399"/>
      <c r="Y233" s="399"/>
    </row>
    <row r="234" ht="59.25" customHeight="1">
      <c r="A234" s="385"/>
      <c r="B234" s="385"/>
      <c r="C234" s="385"/>
      <c r="D234" s="385"/>
      <c r="E234" s="385"/>
      <c r="F234" s="385"/>
      <c r="G234" s="385"/>
      <c r="H234" s="385"/>
      <c r="I234" s="385"/>
      <c r="J234" s="385"/>
      <c r="K234" s="385"/>
      <c r="L234" s="385"/>
      <c r="M234" s="385"/>
      <c r="N234" s="385"/>
      <c r="O234" s="385"/>
      <c r="P234" s="385"/>
      <c r="Q234" s="385"/>
      <c r="R234" s="385"/>
      <c r="S234" s="385"/>
      <c r="T234" s="385"/>
      <c r="U234" s="385"/>
      <c r="V234" s="385"/>
      <c r="W234" s="385"/>
      <c r="X234" s="399"/>
      <c r="Y234" s="399"/>
    </row>
    <row r="235" ht="59.25" customHeight="1">
      <c r="A235" s="385"/>
      <c r="B235" s="385"/>
      <c r="C235" s="385"/>
      <c r="D235" s="385"/>
      <c r="E235" s="385"/>
      <c r="F235" s="385"/>
      <c r="G235" s="385"/>
      <c r="H235" s="385"/>
      <c r="I235" s="385"/>
      <c r="J235" s="385"/>
      <c r="K235" s="385"/>
      <c r="L235" s="385"/>
      <c r="M235" s="385"/>
      <c r="N235" s="385"/>
      <c r="O235" s="385"/>
      <c r="P235" s="385"/>
      <c r="Q235" s="385"/>
      <c r="R235" s="385"/>
      <c r="S235" s="385"/>
      <c r="T235" s="385"/>
      <c r="U235" s="385"/>
      <c r="V235" s="385"/>
      <c r="W235" s="385"/>
      <c r="X235" s="399"/>
      <c r="Y235" s="399"/>
    </row>
    <row r="236" ht="59.25" customHeight="1">
      <c r="A236" s="385"/>
      <c r="B236" s="385"/>
      <c r="C236" s="385"/>
      <c r="D236" s="385"/>
      <c r="E236" s="385"/>
      <c r="F236" s="385"/>
      <c r="G236" s="385"/>
      <c r="H236" s="385"/>
      <c r="I236" s="385"/>
      <c r="J236" s="385"/>
      <c r="K236" s="385"/>
      <c r="L236" s="385"/>
      <c r="M236" s="385"/>
      <c r="N236" s="385"/>
      <c r="O236" s="385"/>
      <c r="P236" s="385"/>
      <c r="Q236" s="385"/>
      <c r="R236" s="385"/>
      <c r="S236" s="385"/>
      <c r="T236" s="385"/>
      <c r="U236" s="385"/>
      <c r="V236" s="385"/>
      <c r="W236" s="385"/>
      <c r="X236" s="399"/>
      <c r="Y236" s="399"/>
    </row>
    <row r="237" ht="59.25" customHeight="1">
      <c r="A237" s="385"/>
      <c r="B237" s="385"/>
      <c r="C237" s="385"/>
      <c r="D237" s="385"/>
      <c r="E237" s="385"/>
      <c r="F237" s="385"/>
      <c r="G237" s="385"/>
      <c r="H237" s="385"/>
      <c r="I237" s="385"/>
      <c r="J237" s="385"/>
      <c r="K237" s="385"/>
      <c r="L237" s="385"/>
      <c r="M237" s="385"/>
      <c r="N237" s="385"/>
      <c r="O237" s="385"/>
      <c r="P237" s="385"/>
      <c r="Q237" s="385"/>
      <c r="R237" s="385"/>
      <c r="S237" s="385"/>
      <c r="T237" s="385"/>
      <c r="U237" s="385"/>
      <c r="V237" s="385"/>
      <c r="W237" s="385"/>
      <c r="X237" s="399"/>
      <c r="Y237" s="399"/>
    </row>
    <row r="238" ht="59.25" customHeight="1">
      <c r="A238" s="385"/>
      <c r="B238" s="385"/>
      <c r="C238" s="385"/>
      <c r="D238" s="385"/>
      <c r="E238" s="385"/>
      <c r="F238" s="385"/>
      <c r="G238" s="385"/>
      <c r="H238" s="385"/>
      <c r="I238" s="385"/>
      <c r="J238" s="385"/>
      <c r="K238" s="385"/>
      <c r="L238" s="385"/>
      <c r="M238" s="385"/>
      <c r="N238" s="385"/>
      <c r="O238" s="385"/>
      <c r="P238" s="385"/>
      <c r="Q238" s="385"/>
      <c r="R238" s="385"/>
      <c r="S238" s="385"/>
      <c r="T238" s="385"/>
      <c r="U238" s="385"/>
      <c r="V238" s="385"/>
      <c r="W238" s="385"/>
      <c r="X238" s="399"/>
      <c r="Y238" s="399"/>
    </row>
    <row r="239" ht="59.25" customHeight="1">
      <c r="A239" s="385"/>
      <c r="B239" s="385"/>
      <c r="C239" s="385"/>
      <c r="D239" s="385"/>
      <c r="E239" s="385"/>
      <c r="F239" s="385"/>
      <c r="G239" s="385"/>
      <c r="H239" s="385"/>
      <c r="I239" s="385"/>
      <c r="J239" s="385"/>
      <c r="K239" s="385"/>
      <c r="L239" s="385"/>
      <c r="M239" s="385"/>
      <c r="N239" s="385"/>
      <c r="O239" s="385"/>
      <c r="P239" s="385"/>
      <c r="Q239" s="385"/>
      <c r="R239" s="385"/>
      <c r="S239" s="385"/>
      <c r="T239" s="385"/>
      <c r="U239" s="385"/>
      <c r="V239" s="385"/>
      <c r="W239" s="385"/>
      <c r="X239" s="399"/>
      <c r="Y239" s="399"/>
    </row>
    <row r="240" ht="59.25" customHeight="1">
      <c r="A240" s="385"/>
      <c r="B240" s="385"/>
      <c r="C240" s="385"/>
      <c r="D240" s="385"/>
      <c r="E240" s="385"/>
      <c r="F240" s="385"/>
      <c r="G240" s="385"/>
      <c r="H240" s="385"/>
      <c r="I240" s="385"/>
      <c r="J240" s="385"/>
      <c r="K240" s="385"/>
      <c r="L240" s="385"/>
      <c r="M240" s="385"/>
      <c r="N240" s="385"/>
      <c r="O240" s="385"/>
      <c r="P240" s="385"/>
      <c r="Q240" s="385"/>
      <c r="R240" s="385"/>
      <c r="S240" s="385"/>
      <c r="T240" s="385"/>
      <c r="U240" s="385"/>
      <c r="V240" s="385"/>
      <c r="W240" s="385"/>
      <c r="X240" s="399"/>
      <c r="Y240" s="399"/>
    </row>
    <row r="241" ht="59.25" customHeight="1">
      <c r="A241" s="385"/>
      <c r="B241" s="385"/>
      <c r="C241" s="385"/>
      <c r="D241" s="385"/>
      <c r="E241" s="385"/>
      <c r="F241" s="385"/>
      <c r="G241" s="385"/>
      <c r="H241" s="385"/>
      <c r="I241" s="385"/>
      <c r="J241" s="385"/>
      <c r="K241" s="385"/>
      <c r="L241" s="385"/>
      <c r="M241" s="385"/>
      <c r="N241" s="385"/>
      <c r="O241" s="385"/>
      <c r="P241" s="385"/>
      <c r="Q241" s="385"/>
      <c r="R241" s="385"/>
      <c r="S241" s="385"/>
      <c r="T241" s="385"/>
      <c r="U241" s="385"/>
      <c r="V241" s="385"/>
      <c r="W241" s="385"/>
      <c r="X241" s="399"/>
      <c r="Y241" s="399"/>
    </row>
    <row r="242" ht="59.25" customHeight="1">
      <c r="A242" s="385"/>
      <c r="B242" s="385"/>
      <c r="C242" s="385"/>
      <c r="D242" s="385"/>
      <c r="E242" s="385"/>
      <c r="F242" s="385"/>
      <c r="G242" s="385"/>
      <c r="H242" s="385"/>
      <c r="I242" s="385"/>
      <c r="J242" s="385"/>
      <c r="K242" s="385"/>
      <c r="L242" s="385"/>
      <c r="M242" s="385"/>
      <c r="N242" s="385"/>
      <c r="O242" s="385"/>
      <c r="P242" s="385"/>
      <c r="Q242" s="385"/>
      <c r="R242" s="385"/>
      <c r="S242" s="385"/>
      <c r="T242" s="385"/>
      <c r="U242" s="385"/>
      <c r="V242" s="385"/>
      <c r="W242" s="385"/>
      <c r="X242" s="399"/>
      <c r="Y242" s="399"/>
    </row>
    <row r="243" ht="59.25" customHeight="1">
      <c r="A243" s="385"/>
      <c r="B243" s="385"/>
      <c r="C243" s="385"/>
      <c r="D243" s="385"/>
      <c r="E243" s="385"/>
      <c r="F243" s="385"/>
      <c r="G243" s="385"/>
      <c r="H243" s="385"/>
      <c r="I243" s="385"/>
      <c r="J243" s="385"/>
      <c r="K243" s="385"/>
      <c r="L243" s="385"/>
      <c r="M243" s="385"/>
      <c r="N243" s="385"/>
      <c r="O243" s="385"/>
      <c r="P243" s="385"/>
      <c r="Q243" s="385"/>
      <c r="R243" s="385"/>
      <c r="S243" s="385"/>
      <c r="T243" s="385"/>
      <c r="U243" s="385"/>
      <c r="V243" s="385"/>
      <c r="W243" s="385"/>
      <c r="X243" s="399"/>
      <c r="Y243" s="399"/>
    </row>
    <row r="244" ht="59.25" customHeight="1">
      <c r="A244" s="385"/>
      <c r="B244" s="385"/>
      <c r="C244" s="385"/>
      <c r="D244" s="385"/>
      <c r="E244" s="385"/>
      <c r="F244" s="385"/>
      <c r="G244" s="385"/>
      <c r="H244" s="385"/>
      <c r="I244" s="385"/>
      <c r="J244" s="385"/>
      <c r="K244" s="385"/>
      <c r="L244" s="385"/>
      <c r="M244" s="385"/>
      <c r="N244" s="385"/>
      <c r="O244" s="385"/>
      <c r="P244" s="385"/>
      <c r="Q244" s="385"/>
      <c r="R244" s="385"/>
      <c r="S244" s="385"/>
      <c r="T244" s="385"/>
      <c r="U244" s="385"/>
      <c r="V244" s="385"/>
      <c r="W244" s="385"/>
      <c r="X244" s="399"/>
      <c r="Y244" s="399"/>
    </row>
    <row r="245" ht="59.25" customHeight="1">
      <c r="A245" s="385"/>
      <c r="B245" s="385"/>
      <c r="C245" s="385"/>
      <c r="D245" s="385"/>
      <c r="E245" s="385"/>
      <c r="F245" s="385"/>
      <c r="G245" s="385"/>
      <c r="H245" s="385"/>
      <c r="I245" s="385"/>
      <c r="J245" s="385"/>
      <c r="K245" s="385"/>
      <c r="L245" s="385"/>
      <c r="M245" s="385"/>
      <c r="N245" s="385"/>
      <c r="O245" s="385"/>
      <c r="P245" s="385"/>
      <c r="Q245" s="385"/>
      <c r="R245" s="385"/>
      <c r="S245" s="385"/>
      <c r="T245" s="385"/>
      <c r="U245" s="385"/>
      <c r="V245" s="385"/>
      <c r="W245" s="385"/>
      <c r="X245" s="399"/>
      <c r="Y245" s="399"/>
    </row>
    <row r="246" ht="59.25" customHeight="1">
      <c r="A246" s="385"/>
      <c r="B246" s="385"/>
      <c r="C246" s="385"/>
      <c r="D246" s="385"/>
      <c r="E246" s="385"/>
      <c r="F246" s="385"/>
      <c r="G246" s="385"/>
      <c r="H246" s="385"/>
      <c r="I246" s="385"/>
      <c r="J246" s="385"/>
      <c r="K246" s="385"/>
      <c r="L246" s="385"/>
      <c r="M246" s="385"/>
      <c r="N246" s="385"/>
      <c r="O246" s="385"/>
      <c r="P246" s="385"/>
      <c r="Q246" s="385"/>
      <c r="R246" s="385"/>
      <c r="S246" s="385"/>
      <c r="T246" s="385"/>
      <c r="U246" s="385"/>
      <c r="V246" s="385"/>
      <c r="W246" s="385"/>
      <c r="X246" s="399"/>
      <c r="Y246" s="399"/>
    </row>
    <row r="247" ht="59.25" customHeight="1">
      <c r="A247" s="385"/>
      <c r="B247" s="385"/>
      <c r="C247" s="385"/>
      <c r="D247" s="385"/>
      <c r="E247" s="385"/>
      <c r="F247" s="385"/>
      <c r="G247" s="385"/>
      <c r="H247" s="385"/>
      <c r="I247" s="385"/>
      <c r="J247" s="385"/>
      <c r="K247" s="385"/>
      <c r="L247" s="385"/>
      <c r="M247" s="385"/>
      <c r="N247" s="385"/>
      <c r="O247" s="385"/>
      <c r="P247" s="385"/>
      <c r="Q247" s="385"/>
      <c r="R247" s="385"/>
      <c r="S247" s="385"/>
      <c r="T247" s="385"/>
      <c r="U247" s="385"/>
      <c r="V247" s="385"/>
      <c r="W247" s="385"/>
      <c r="X247" s="399"/>
      <c r="Y247" s="399"/>
    </row>
    <row r="248" ht="59.25" customHeight="1">
      <c r="A248" s="385"/>
      <c r="B248" s="385"/>
      <c r="C248" s="385"/>
      <c r="D248" s="385"/>
      <c r="E248" s="385"/>
      <c r="F248" s="385"/>
      <c r="G248" s="385"/>
      <c r="H248" s="385"/>
      <c r="I248" s="385"/>
      <c r="J248" s="385"/>
      <c r="K248" s="385"/>
      <c r="L248" s="385"/>
      <c r="M248" s="385"/>
      <c r="N248" s="385"/>
      <c r="O248" s="385"/>
      <c r="P248" s="385"/>
      <c r="Q248" s="385"/>
      <c r="R248" s="385"/>
      <c r="S248" s="385"/>
      <c r="T248" s="385"/>
      <c r="U248" s="385"/>
      <c r="V248" s="385"/>
      <c r="W248" s="385"/>
      <c r="X248" s="399"/>
      <c r="Y248" s="399"/>
    </row>
    <row r="249" ht="59.25" customHeight="1">
      <c r="A249" s="385"/>
      <c r="B249" s="385"/>
      <c r="C249" s="385"/>
      <c r="D249" s="385"/>
      <c r="E249" s="385"/>
      <c r="F249" s="385"/>
      <c r="G249" s="385"/>
      <c r="H249" s="385"/>
      <c r="I249" s="385"/>
      <c r="J249" s="385"/>
      <c r="K249" s="385"/>
      <c r="L249" s="385"/>
      <c r="M249" s="385"/>
      <c r="N249" s="385"/>
      <c r="O249" s="385"/>
      <c r="P249" s="385"/>
      <c r="Q249" s="385"/>
      <c r="R249" s="385"/>
      <c r="S249" s="385"/>
      <c r="T249" s="385"/>
      <c r="U249" s="385"/>
      <c r="V249" s="385"/>
      <c r="W249" s="385"/>
      <c r="X249" s="399"/>
      <c r="Y249" s="399"/>
    </row>
    <row r="250" ht="59.25" customHeight="1">
      <c r="A250" s="385"/>
      <c r="B250" s="385"/>
      <c r="C250" s="385"/>
      <c r="D250" s="385"/>
      <c r="E250" s="385"/>
      <c r="F250" s="385"/>
      <c r="G250" s="385"/>
      <c r="H250" s="385"/>
      <c r="I250" s="385"/>
      <c r="J250" s="385"/>
      <c r="K250" s="385"/>
      <c r="L250" s="385"/>
      <c r="M250" s="385"/>
      <c r="N250" s="385"/>
      <c r="O250" s="385"/>
      <c r="P250" s="385"/>
      <c r="Q250" s="385"/>
      <c r="R250" s="385"/>
      <c r="S250" s="385"/>
      <c r="T250" s="385"/>
      <c r="U250" s="385"/>
      <c r="V250" s="385"/>
      <c r="W250" s="385"/>
      <c r="X250" s="399"/>
      <c r="Y250" s="399"/>
    </row>
    <row r="251" ht="59.25" customHeight="1">
      <c r="A251" s="385"/>
      <c r="B251" s="385"/>
      <c r="C251" s="385"/>
      <c r="D251" s="385"/>
      <c r="E251" s="385"/>
      <c r="F251" s="385"/>
      <c r="G251" s="385"/>
      <c r="H251" s="385"/>
      <c r="I251" s="385"/>
      <c r="J251" s="385"/>
      <c r="K251" s="385"/>
      <c r="L251" s="385"/>
      <c r="M251" s="385"/>
      <c r="N251" s="385"/>
      <c r="O251" s="385"/>
      <c r="P251" s="385"/>
      <c r="Q251" s="385"/>
      <c r="R251" s="385"/>
      <c r="S251" s="385"/>
      <c r="T251" s="385"/>
      <c r="U251" s="385"/>
      <c r="V251" s="385"/>
      <c r="W251" s="385"/>
      <c r="X251" s="399"/>
      <c r="Y251" s="399"/>
    </row>
    <row r="252" ht="59.25" customHeight="1">
      <c r="A252" s="385"/>
      <c r="B252" s="385"/>
      <c r="C252" s="385"/>
      <c r="D252" s="385"/>
      <c r="E252" s="385"/>
      <c r="F252" s="385"/>
      <c r="G252" s="385"/>
      <c r="H252" s="385"/>
      <c r="I252" s="385"/>
      <c r="J252" s="385"/>
      <c r="K252" s="385"/>
      <c r="L252" s="385"/>
      <c r="M252" s="385"/>
      <c r="N252" s="385"/>
      <c r="O252" s="385"/>
      <c r="P252" s="385"/>
      <c r="Q252" s="385"/>
      <c r="R252" s="385"/>
      <c r="S252" s="385"/>
      <c r="T252" s="385"/>
      <c r="U252" s="385"/>
      <c r="V252" s="385"/>
      <c r="W252" s="385"/>
      <c r="X252" s="399"/>
      <c r="Y252" s="399"/>
    </row>
    <row r="253" ht="59.25" customHeight="1">
      <c r="A253" s="385"/>
      <c r="B253" s="385"/>
      <c r="C253" s="385"/>
      <c r="D253" s="385"/>
      <c r="E253" s="385"/>
      <c r="F253" s="385"/>
      <c r="G253" s="385"/>
      <c r="H253" s="385"/>
      <c r="I253" s="385"/>
      <c r="J253" s="385"/>
      <c r="K253" s="385"/>
      <c r="L253" s="385"/>
      <c r="M253" s="385"/>
      <c r="N253" s="385"/>
      <c r="O253" s="385"/>
      <c r="P253" s="385"/>
      <c r="Q253" s="385"/>
      <c r="R253" s="385"/>
      <c r="S253" s="385"/>
      <c r="T253" s="385"/>
      <c r="U253" s="385"/>
      <c r="V253" s="385"/>
      <c r="W253" s="385"/>
      <c r="X253" s="399"/>
      <c r="Y253" s="399"/>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2020-04-09T12:52:42Z</dcterms:created>
  <dc:creator>Robinson, Wesley</dc:creator>
</cp:coreProperties>
</file>